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1"/>
  </bookViews>
  <sheets>
    <sheet name=" capacity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J2" i="4" l="1"/>
  <c r="G34" i="4" l="1"/>
  <c r="G33" i="4"/>
  <c r="G32" i="4"/>
  <c r="G31" i="4"/>
  <c r="G30" i="4"/>
  <c r="D29" i="4"/>
  <c r="G29" i="4" s="1"/>
  <c r="G28" i="4"/>
  <c r="H26" i="4"/>
  <c r="G26" i="4"/>
  <c r="G25" i="4"/>
  <c r="G23" i="4"/>
  <c r="G22" i="4"/>
  <c r="G21" i="4"/>
  <c r="G20" i="4"/>
  <c r="G19" i="4"/>
  <c r="G16" i="4"/>
  <c r="G15" i="4"/>
  <c r="G14" i="4"/>
  <c r="G11" i="4"/>
  <c r="G6" i="4"/>
  <c r="G5" i="4"/>
  <c r="G25" i="2"/>
  <c r="G24" i="2"/>
  <c r="H23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5" i="2"/>
  <c r="G3" i="2"/>
</calcChain>
</file>

<file path=xl/sharedStrings.xml><?xml version="1.0" encoding="utf-8"?>
<sst xmlns="http://schemas.openxmlformats.org/spreadsheetml/2006/main" count="206" uniqueCount="130">
  <si>
    <t>Distance</t>
  </si>
  <si>
    <t>Bit rate/Gbit/s</t>
  </si>
  <si>
    <t>Approach</t>
  </si>
  <si>
    <t>km.Gbit/s</t>
  </si>
  <si>
    <t>Runge et al</t>
  </si>
  <si>
    <t>PD7</t>
  </si>
  <si>
    <t>Yamada et al</t>
  </si>
  <si>
    <t>?</t>
  </si>
  <si>
    <t>Intra office</t>
  </si>
  <si>
    <t>MH3</t>
  </si>
  <si>
    <t>Bernhard et al.</t>
  </si>
  <si>
    <t>MH4</t>
  </si>
  <si>
    <t>Cambell</t>
  </si>
  <si>
    <t>Novel electronic Mux/DeMux</t>
  </si>
  <si>
    <t>PD2</t>
  </si>
  <si>
    <t xml:space="preserve">Goodfellow </t>
  </si>
  <si>
    <t>DSF/novel laser</t>
  </si>
  <si>
    <t>PDP9</t>
  </si>
  <si>
    <t>Gnauck</t>
  </si>
  <si>
    <t>PDP16</t>
  </si>
  <si>
    <t>Iwashita</t>
  </si>
  <si>
    <t>CPFSK/SMF</t>
  </si>
  <si>
    <t>PD15</t>
  </si>
  <si>
    <t>Fujita</t>
  </si>
  <si>
    <t>DM laser+ InGaAs APD</t>
  </si>
  <si>
    <t>PD16</t>
  </si>
  <si>
    <t>Channels</t>
  </si>
  <si>
    <t>DFB/EDFA/DD</t>
  </si>
  <si>
    <t>Grimlett</t>
  </si>
  <si>
    <t>Saitoh</t>
  </si>
  <si>
    <t>EDFA/coherent</t>
  </si>
  <si>
    <t>Marshall</t>
  </si>
  <si>
    <t>NL transmission</t>
  </si>
  <si>
    <t>6*EDFA</t>
  </si>
  <si>
    <t>Taga</t>
  </si>
  <si>
    <t>PD9</t>
  </si>
  <si>
    <t>PD6</t>
  </si>
  <si>
    <t>Bergano</t>
  </si>
  <si>
    <t>Loop + EDFA (specified as feasibility study so check in detail)</t>
  </si>
  <si>
    <t>PD13</t>
  </si>
  <si>
    <t>OTDM transmission</t>
  </si>
  <si>
    <t>Bandwidth limited transmission?</t>
  </si>
  <si>
    <t>Kawanishi</t>
  </si>
  <si>
    <t>Nakazawa</t>
  </si>
  <si>
    <t>PD8</t>
  </si>
  <si>
    <t>Sliding soliton filters+WDM</t>
  </si>
  <si>
    <t>Mollenauer</t>
  </si>
  <si>
    <t>PD18</t>
  </si>
  <si>
    <t>WDM+EDFA</t>
  </si>
  <si>
    <t>Chraplyvy</t>
  </si>
  <si>
    <t>PD19</t>
  </si>
  <si>
    <t>PD21</t>
  </si>
  <si>
    <t>PD23</t>
  </si>
  <si>
    <t>Kazukiro</t>
  </si>
  <si>
    <t>Gain Equalisation + WDM</t>
  </si>
  <si>
    <t>PD22</t>
  </si>
  <si>
    <t>Onaka</t>
  </si>
  <si>
    <t>I Tbit/s (=1000 Gbit/s) WDM transmission</t>
  </si>
  <si>
    <t>WDM/EDFA</t>
  </si>
  <si>
    <t>Disp slope compensation</t>
  </si>
  <si>
    <t>Gbit/s</t>
  </si>
  <si>
    <t>PD24</t>
  </si>
  <si>
    <t>PD25</t>
  </si>
  <si>
    <t>Optimum Channel modulation</t>
  </si>
  <si>
    <t>GF EDFA</t>
  </si>
  <si>
    <t>Srivastava</t>
  </si>
  <si>
    <t>PD10</t>
  </si>
  <si>
    <t>DWDM + Twave</t>
  </si>
  <si>
    <t>Aisawa</t>
  </si>
  <si>
    <t>wideband</t>
  </si>
  <si>
    <t>PD11</t>
  </si>
  <si>
    <t>PD12</t>
  </si>
  <si>
    <t>OTDM+optimized demux</t>
  </si>
  <si>
    <t>LMF+CRZ format</t>
  </si>
  <si>
    <t>PD14</t>
  </si>
  <si>
    <t>Kawanishi?</t>
  </si>
  <si>
    <t>OTDM/WDM</t>
  </si>
  <si>
    <t>1.2 TB/s</t>
  </si>
  <si>
    <t>PD1</t>
  </si>
  <si>
    <t>0.33 b/s/Hz</t>
  </si>
  <si>
    <t>C+L</t>
  </si>
  <si>
    <t>BB amps</t>
  </si>
  <si>
    <t>Full C Band</t>
  </si>
  <si>
    <t>Davidson</t>
  </si>
  <si>
    <t>Ito</t>
  </si>
  <si>
    <t>Nielsen</t>
  </si>
  <si>
    <t>Cai</t>
  </si>
  <si>
    <t>FEC, low dispersion slope etc</t>
  </si>
  <si>
    <t>C+l, NRZ, 25 GHz</t>
  </si>
  <si>
    <t>Vareille</t>
  </si>
  <si>
    <t>Zhu</t>
  </si>
  <si>
    <t>NZDSF+ C+L-Raman</t>
  </si>
  <si>
    <t>Fukuchi</t>
  </si>
  <si>
    <t>S+C+L bands</t>
  </si>
  <si>
    <t>Bigo</t>
  </si>
  <si>
    <t>Teralight fibre+ high SE</t>
  </si>
  <si>
    <t>Foursa</t>
  </si>
  <si>
    <t>hybrid Raman/EDFA + FEC etc</t>
  </si>
  <si>
    <t>FC3</t>
  </si>
  <si>
    <t>Optical regeneration</t>
  </si>
  <si>
    <t>Raybon</t>
  </si>
  <si>
    <t>FD10</t>
  </si>
  <si>
    <t>RZ-DPSK</t>
  </si>
  <si>
    <t>Charlet</t>
  </si>
  <si>
    <t>PDP19</t>
  </si>
  <si>
    <t>C+L+PDM+RZ-DPSK</t>
  </si>
  <si>
    <t>PDM-QPSK</t>
  </si>
  <si>
    <t>PDP3</t>
  </si>
  <si>
    <t>Zhou</t>
  </si>
  <si>
    <t>PDPB4</t>
  </si>
  <si>
    <t>ULLF PDM-RZ-8QAM</t>
  </si>
  <si>
    <t>Co-OFDM, extended L</t>
  </si>
  <si>
    <t>Hiroji</t>
  </si>
  <si>
    <t>PDPB5</t>
  </si>
  <si>
    <t>PDPB7</t>
  </si>
  <si>
    <t>C+Extended L+PDM-16QAM</t>
  </si>
  <si>
    <t>Sano</t>
  </si>
  <si>
    <t>PDPB9</t>
  </si>
  <si>
    <t>PDM-36QAM+ pre/post digital equalisation</t>
  </si>
  <si>
    <t>prefiltered PDM RZ QPSK</t>
  </si>
  <si>
    <t>PDM-128QAM-OFDM + PN mitigation</t>
  </si>
  <si>
    <t>Qian</t>
  </si>
  <si>
    <t>PDP5C.3</t>
  </si>
  <si>
    <t>C+extended L+PDM-64QAM SCFDM</t>
  </si>
  <si>
    <t>Year</t>
  </si>
  <si>
    <t xml:space="preserve">Capacity </t>
  </si>
  <si>
    <t>Takara</t>
  </si>
  <si>
    <t>Sakaguchi</t>
  </si>
  <si>
    <t>Lead Author</t>
  </si>
  <si>
    <t xml:space="preserve">Runge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</si>
</sst>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0" fillId="0" borderId="0" xfId="0" applyFill="1"/>
    <xf numFmtId="11" fontId="0" fillId="0" borderId="0" xfId="0" applyNumberFormat="1" applyFill="1"/>
    <xf numFmtId="1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 capacity'!$A$48:$A$99</c:f>
              <c:numCache>
                <c:formatCode>General</c:formatCode>
                <c:ptCount val="52"/>
              </c:numCache>
            </c:numRef>
          </c:xVal>
          <c:yVal>
            <c:numRef>
              <c:f>' capacity'!$H$48:$H$99</c:f>
              <c:numCache>
                <c:formatCode>General</c:formatCode>
                <c:ptCount val="52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74784"/>
        <c:axId val="191909888"/>
      </c:scatterChart>
      <c:valAx>
        <c:axId val="1899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909888"/>
        <c:crosses val="autoZero"/>
        <c:crossBetween val="midCat"/>
      </c:valAx>
      <c:valAx>
        <c:axId val="191909888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9974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 capacity'!$A$48:$A$99</c:f>
              <c:numCache>
                <c:formatCode>General</c:formatCode>
                <c:ptCount val="52"/>
              </c:numCache>
            </c:numRef>
          </c:xVal>
          <c:yVal>
            <c:numRef>
              <c:f>' capacity'!$G$48:$G$99</c:f>
              <c:numCache>
                <c:formatCode>General</c:formatCode>
                <c:ptCount val="52"/>
              </c:numCache>
            </c:numRef>
          </c:yVal>
          <c:smooth val="1"/>
        </c:ser>
        <c:ser>
          <c:idx val="1"/>
          <c:order val="1"/>
          <c:xVal>
            <c:numRef>
              <c:f>' capacity'!$A$48:$A$99</c:f>
              <c:numCache>
                <c:formatCode>General</c:formatCode>
                <c:ptCount val="52"/>
              </c:numCache>
            </c:numRef>
          </c:xVal>
          <c:yVal>
            <c:numRef>
              <c:f>' capacity'!$H$48:$H$99</c:f>
              <c:numCache>
                <c:formatCode>General</c:formatCode>
                <c:ptCount val="52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34848"/>
        <c:axId val="191936384"/>
      </c:scatterChart>
      <c:valAx>
        <c:axId val="1919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936384"/>
        <c:crosses val="autoZero"/>
        <c:crossBetween val="midCat"/>
      </c:valAx>
      <c:valAx>
        <c:axId val="191936384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934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Sheet4!$A$2:$A$34</c:f>
              <c:numCache>
                <c:formatCode>General</c:formatCode>
                <c:ptCount val="33"/>
                <c:pt idx="0">
                  <c:v>1982</c:v>
                </c:pt>
                <c:pt idx="1">
                  <c:v>1984</c:v>
                </c:pt>
                <c:pt idx="2">
                  <c:v>1984</c:v>
                </c:pt>
                <c:pt idx="3">
                  <c:v>1986</c:v>
                </c:pt>
                <c:pt idx="4">
                  <c:v>1985</c:v>
                </c:pt>
                <c:pt idx="5">
                  <c:v>1986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1990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2001</c:v>
                </c:pt>
                <c:pt idx="26">
                  <c:v>2001</c:v>
                </c:pt>
                <c:pt idx="27">
                  <c:v>2007</c:v>
                </c:pt>
                <c:pt idx="28">
                  <c:v>2009</c:v>
                </c:pt>
                <c:pt idx="29">
                  <c:v>2010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Sheet4!$H$2:$H$34</c:f>
              <c:numCache>
                <c:formatCode>General</c:formatCode>
                <c:ptCount val="33"/>
                <c:pt idx="0">
                  <c:v>0.27400000000000002</c:v>
                </c:pt>
                <c:pt idx="4">
                  <c:v>1.3</c:v>
                </c:pt>
                <c:pt idx="5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20</c:v>
                </c:pt>
                <c:pt idx="11">
                  <c:v>9.6</c:v>
                </c:pt>
                <c:pt idx="12">
                  <c:v>100</c:v>
                </c:pt>
                <c:pt idx="13">
                  <c:v>160</c:v>
                </c:pt>
                <c:pt idx="14">
                  <c:v>160</c:v>
                </c:pt>
                <c:pt idx="15">
                  <c:v>1000</c:v>
                </c:pt>
                <c:pt idx="16">
                  <c:v>400</c:v>
                </c:pt>
                <c:pt idx="17">
                  <c:v>320</c:v>
                </c:pt>
                <c:pt idx="18">
                  <c:v>1000</c:v>
                </c:pt>
                <c:pt idx="19">
                  <c:v>1000</c:v>
                </c:pt>
                <c:pt idx="20">
                  <c:v>640</c:v>
                </c:pt>
                <c:pt idx="21">
                  <c:v>1200</c:v>
                </c:pt>
                <c:pt idx="22">
                  <c:v>3000</c:v>
                </c:pt>
                <c:pt idx="23">
                  <c:v>3280</c:v>
                </c:pt>
                <c:pt idx="24">
                  <c:v>3080</c:v>
                </c:pt>
                <c:pt idx="25">
                  <c:v>10792</c:v>
                </c:pt>
                <c:pt idx="26">
                  <c:v>10200</c:v>
                </c:pt>
                <c:pt idx="27">
                  <c:v>25600</c:v>
                </c:pt>
                <c:pt idx="28">
                  <c:v>32000</c:v>
                </c:pt>
                <c:pt idx="29">
                  <c:v>69100</c:v>
                </c:pt>
                <c:pt idx="30">
                  <c:v>64000</c:v>
                </c:pt>
                <c:pt idx="31">
                  <c:v>101700</c:v>
                </c:pt>
                <c:pt idx="32">
                  <c:v>102030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231296"/>
        <c:axId val="192232832"/>
      </c:scatterChart>
      <c:valAx>
        <c:axId val="1922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232832"/>
        <c:crosses val="autoZero"/>
        <c:crossBetween val="midCat"/>
      </c:valAx>
      <c:valAx>
        <c:axId val="192232832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231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80</xdr:row>
      <xdr:rowOff>185737</xdr:rowOff>
    </xdr:from>
    <xdr:to>
      <xdr:col>9</xdr:col>
      <xdr:colOff>866775</xdr:colOff>
      <xdr:row>95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78</xdr:row>
      <xdr:rowOff>185737</xdr:rowOff>
    </xdr:from>
    <xdr:to>
      <xdr:col>14</xdr:col>
      <xdr:colOff>257175</xdr:colOff>
      <xdr:row>93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2</xdr:row>
      <xdr:rowOff>23812</xdr:rowOff>
    </xdr:from>
    <xdr:to>
      <xdr:col>19</xdr:col>
      <xdr:colOff>38100</xdr:colOff>
      <xdr:row>16</xdr:row>
      <xdr:rowOff>100012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zoomScale="115" zoomScaleNormal="115" workbookViewId="0">
      <selection activeCell="D6" sqref="D6"/>
    </sheetView>
  </sheetViews>
  <sheetFormatPr defaultRowHeight="15" x14ac:dyDescent="0.25"/>
  <cols>
    <col min="2" max="2" width="17" customWidth="1"/>
    <col min="4" max="4" width="14.140625" customWidth="1"/>
    <col min="6" max="6" width="38.42578125" customWidth="1"/>
    <col min="7" max="7" width="10" bestFit="1" customWidth="1"/>
    <col min="10" max="10" width="14.85546875" customWidth="1"/>
    <col min="11" max="11" width="16" bestFit="1" customWidth="1"/>
  </cols>
  <sheetData>
    <row r="1" spans="1:13" x14ac:dyDescent="0.25">
      <c r="A1" t="s">
        <v>124</v>
      </c>
      <c r="B1" t="s">
        <v>128</v>
      </c>
      <c r="C1" t="s">
        <v>60</v>
      </c>
      <c r="J1" s="8"/>
      <c r="K1" s="8"/>
      <c r="L1" s="8"/>
      <c r="M1" s="8"/>
    </row>
    <row r="2" spans="1:13" x14ac:dyDescent="0.25">
      <c r="A2">
        <v>1982</v>
      </c>
      <c r="B2" t="s">
        <v>129</v>
      </c>
      <c r="C2" s="8">
        <v>0.27400000000000002</v>
      </c>
      <c r="G2" s="8"/>
      <c r="J2" s="8"/>
      <c r="K2" s="8"/>
      <c r="L2" s="8"/>
      <c r="M2" s="8"/>
    </row>
    <row r="3" spans="1:13" x14ac:dyDescent="0.25">
      <c r="A3">
        <v>1985</v>
      </c>
      <c r="B3" t="s">
        <v>15</v>
      </c>
      <c r="C3" s="8">
        <v>1.3</v>
      </c>
      <c r="G3" s="8"/>
      <c r="J3" s="8"/>
      <c r="K3" s="8"/>
      <c r="L3" s="8"/>
      <c r="M3" s="8"/>
    </row>
    <row r="4" spans="1:13" x14ac:dyDescent="0.25">
      <c r="A4">
        <v>1986</v>
      </c>
      <c r="B4" t="s">
        <v>18</v>
      </c>
      <c r="C4" s="8">
        <v>8</v>
      </c>
      <c r="G4" s="8"/>
      <c r="J4" s="8"/>
      <c r="K4" s="8"/>
      <c r="L4" s="8"/>
      <c r="M4" s="8"/>
    </row>
    <row r="5" spans="1:13" x14ac:dyDescent="0.25">
      <c r="A5">
        <v>1988</v>
      </c>
      <c r="B5" t="s">
        <v>23</v>
      </c>
      <c r="C5" s="8">
        <v>10</v>
      </c>
      <c r="G5" s="8"/>
      <c r="J5" s="8"/>
      <c r="K5" s="8"/>
      <c r="L5" s="8"/>
      <c r="M5" s="8"/>
    </row>
    <row r="6" spans="1:13" x14ac:dyDescent="0.25">
      <c r="A6">
        <v>1990</v>
      </c>
      <c r="B6" t="s">
        <v>31</v>
      </c>
      <c r="C6" s="8">
        <v>20</v>
      </c>
      <c r="G6" s="8"/>
      <c r="J6" s="8"/>
      <c r="K6" s="8"/>
      <c r="L6" s="8"/>
      <c r="M6" s="8"/>
    </row>
    <row r="7" spans="1:13" x14ac:dyDescent="0.25">
      <c r="A7">
        <v>1993</v>
      </c>
      <c r="B7" t="s">
        <v>42</v>
      </c>
      <c r="C7" s="8">
        <v>100</v>
      </c>
      <c r="G7" s="8"/>
      <c r="J7" s="8"/>
      <c r="K7" s="8"/>
      <c r="L7" s="8"/>
      <c r="M7" s="8"/>
    </row>
    <row r="8" spans="1:13" x14ac:dyDescent="0.25">
      <c r="A8">
        <v>1994</v>
      </c>
      <c r="B8" t="s">
        <v>49</v>
      </c>
      <c r="C8" s="8">
        <v>160</v>
      </c>
      <c r="G8" s="8"/>
      <c r="J8" s="8"/>
      <c r="K8" s="8"/>
      <c r="L8" s="8"/>
      <c r="M8" s="8"/>
    </row>
    <row r="9" spans="1:13" x14ac:dyDescent="0.25">
      <c r="A9">
        <v>1995</v>
      </c>
      <c r="B9" t="s">
        <v>56</v>
      </c>
      <c r="C9" s="8">
        <v>1000</v>
      </c>
      <c r="G9" s="8"/>
      <c r="J9" s="8"/>
      <c r="K9" s="8"/>
      <c r="L9" s="8"/>
      <c r="M9" s="8"/>
    </row>
    <row r="10" spans="1:13" x14ac:dyDescent="0.25">
      <c r="A10">
        <v>1998</v>
      </c>
      <c r="B10" t="s">
        <v>65</v>
      </c>
      <c r="C10" s="8">
        <v>1000</v>
      </c>
      <c r="G10" s="8"/>
      <c r="J10" s="8"/>
      <c r="K10" s="8"/>
      <c r="L10" s="8"/>
      <c r="M10" s="8"/>
    </row>
    <row r="11" spans="1:13" x14ac:dyDescent="0.25">
      <c r="A11">
        <v>1998</v>
      </c>
      <c r="B11" t="s">
        <v>68</v>
      </c>
      <c r="C11" s="8">
        <v>1000</v>
      </c>
      <c r="G11" s="8"/>
      <c r="J11" s="8"/>
      <c r="K11" s="8"/>
      <c r="L11" s="8"/>
      <c r="M11" s="8"/>
    </row>
    <row r="12" spans="1:13" x14ac:dyDescent="0.25">
      <c r="A12">
        <v>1998</v>
      </c>
      <c r="B12" t="s">
        <v>7</v>
      </c>
      <c r="C12" s="8">
        <v>1200</v>
      </c>
      <c r="G12" s="8"/>
      <c r="J12" s="8"/>
      <c r="K12" s="8"/>
      <c r="L12" s="8"/>
      <c r="M12" s="8"/>
    </row>
    <row r="13" spans="1:13" x14ac:dyDescent="0.25">
      <c r="A13">
        <v>1999</v>
      </c>
      <c r="B13" t="s">
        <v>42</v>
      </c>
      <c r="C13" s="8">
        <v>3000</v>
      </c>
      <c r="G13" s="8"/>
      <c r="J13" s="8"/>
      <c r="K13" s="8"/>
      <c r="L13" s="8"/>
      <c r="M13" s="8"/>
    </row>
    <row r="14" spans="1:13" x14ac:dyDescent="0.25">
      <c r="A14">
        <v>2000</v>
      </c>
      <c r="B14" t="s">
        <v>85</v>
      </c>
      <c r="C14" s="8">
        <v>3280</v>
      </c>
      <c r="G14" s="8"/>
      <c r="J14" s="8"/>
      <c r="K14" s="8"/>
      <c r="L14" s="8"/>
      <c r="M14" s="8"/>
    </row>
    <row r="15" spans="1:13" x14ac:dyDescent="0.25">
      <c r="A15">
        <v>2001</v>
      </c>
      <c r="B15" t="s">
        <v>92</v>
      </c>
      <c r="C15" s="8">
        <v>10792</v>
      </c>
      <c r="G15" s="8"/>
      <c r="J15" s="8"/>
      <c r="K15" s="8"/>
      <c r="L15" s="8"/>
      <c r="M15" s="8"/>
    </row>
    <row r="16" spans="1:13" x14ac:dyDescent="0.25">
      <c r="A16">
        <v>2007</v>
      </c>
      <c r="B16" t="s">
        <v>18</v>
      </c>
      <c r="C16" s="8">
        <v>25600</v>
      </c>
      <c r="G16" s="8"/>
      <c r="J16" s="8"/>
      <c r="K16" s="8"/>
      <c r="L16" s="8"/>
      <c r="M16" s="8"/>
    </row>
    <row r="17" spans="1:13" x14ac:dyDescent="0.25">
      <c r="A17">
        <v>2009</v>
      </c>
      <c r="B17" t="s">
        <v>108</v>
      </c>
      <c r="C17" s="8">
        <v>32000</v>
      </c>
      <c r="G17" s="8"/>
      <c r="J17" s="8"/>
      <c r="K17" s="8"/>
      <c r="L17" s="8"/>
      <c r="M17" s="8"/>
    </row>
    <row r="18" spans="1:13" x14ac:dyDescent="0.25">
      <c r="A18">
        <v>2010</v>
      </c>
      <c r="B18" t="s">
        <v>116</v>
      </c>
      <c r="C18" s="8">
        <v>69100</v>
      </c>
      <c r="G18" s="8"/>
      <c r="J18" s="8"/>
      <c r="K18" s="8"/>
      <c r="L18" s="8"/>
      <c r="M18" s="8"/>
    </row>
    <row r="19" spans="1:13" x14ac:dyDescent="0.25">
      <c r="A19">
        <v>2011</v>
      </c>
      <c r="B19" t="s">
        <v>121</v>
      </c>
      <c r="C19" s="8">
        <v>101700</v>
      </c>
      <c r="G19" s="8"/>
      <c r="J19" s="8"/>
      <c r="K19" s="8"/>
      <c r="L19" s="8"/>
      <c r="M19" s="8"/>
    </row>
    <row r="20" spans="1:13" x14ac:dyDescent="0.25">
      <c r="A20">
        <v>2012</v>
      </c>
      <c r="B20" t="s">
        <v>116</v>
      </c>
      <c r="C20" s="8">
        <v>102030</v>
      </c>
      <c r="G20" s="8"/>
      <c r="J20" s="8"/>
      <c r="K20" s="8"/>
      <c r="L20" s="8"/>
      <c r="M20" s="8"/>
    </row>
    <row r="21" spans="1:13" x14ac:dyDescent="0.25">
      <c r="A21">
        <v>2011</v>
      </c>
      <c r="B21" t="s">
        <v>127</v>
      </c>
      <c r="C21" s="8">
        <v>116788</v>
      </c>
      <c r="G21" s="8"/>
      <c r="J21" s="8"/>
      <c r="K21" s="8"/>
      <c r="L21" s="8"/>
      <c r="M21" s="8"/>
    </row>
    <row r="22" spans="1:13" x14ac:dyDescent="0.25">
      <c r="A22">
        <v>2012</v>
      </c>
      <c r="B22" t="s">
        <v>127</v>
      </c>
      <c r="C22" s="8">
        <v>305000</v>
      </c>
      <c r="G22" s="8"/>
      <c r="J22" s="8"/>
      <c r="K22" s="8"/>
      <c r="L22" s="8"/>
      <c r="M22" s="8"/>
    </row>
    <row r="23" spans="1:13" x14ac:dyDescent="0.25">
      <c r="A23">
        <v>2012</v>
      </c>
      <c r="B23" t="s">
        <v>126</v>
      </c>
      <c r="C23" s="8">
        <v>1012320</v>
      </c>
      <c r="G23" s="8"/>
      <c r="J23" s="8"/>
      <c r="K23" s="8"/>
      <c r="L23" s="8"/>
      <c r="M23" s="8"/>
    </row>
    <row r="24" spans="1:1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8"/>
      <c r="B31" s="8"/>
      <c r="C31" s="8"/>
      <c r="D31" s="8"/>
      <c r="E31" s="8"/>
      <c r="F31" s="8"/>
      <c r="G31" s="9"/>
      <c r="H31" s="8"/>
      <c r="I31" s="8"/>
      <c r="J31" s="8"/>
      <c r="K31" s="8"/>
      <c r="L31" s="8"/>
      <c r="M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5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5" x14ac:dyDescent="0.25">
      <c r="A39" s="8"/>
      <c r="B39" s="8"/>
      <c r="C39" s="8"/>
      <c r="D39" s="10"/>
      <c r="E39" s="8"/>
      <c r="F39" s="8"/>
      <c r="G39" s="9"/>
      <c r="H39" s="8"/>
      <c r="I39" s="8"/>
      <c r="J39" s="8"/>
      <c r="K39" s="8"/>
      <c r="L39" s="8"/>
      <c r="M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5" x14ac:dyDescent="0.25">
      <c r="A47" s="4"/>
      <c r="B47" s="4"/>
      <c r="C47" s="4"/>
      <c r="D47" s="4"/>
      <c r="E47" s="4"/>
      <c r="F47" s="4"/>
      <c r="G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7:15" x14ac:dyDescent="0.25">
      <c r="J49" s="4"/>
      <c r="K49" s="4"/>
      <c r="L49" s="4"/>
      <c r="M49" s="4"/>
      <c r="N49" s="4"/>
      <c r="O49" s="4"/>
    </row>
    <row r="50" spans="7:15" x14ac:dyDescent="0.25">
      <c r="G50" s="4"/>
      <c r="H50" s="4"/>
      <c r="J50" s="4"/>
      <c r="K50" s="4"/>
      <c r="L50" s="4"/>
      <c r="M50" s="4"/>
      <c r="N50" s="4"/>
      <c r="O50" s="4"/>
    </row>
    <row r="51" spans="7:15" x14ac:dyDescent="0.25">
      <c r="G51" s="4"/>
      <c r="H51" s="4"/>
      <c r="J51" s="4"/>
      <c r="K51" s="4"/>
      <c r="L51" s="4"/>
      <c r="M51" s="4"/>
      <c r="N51" s="4"/>
      <c r="O51" s="4"/>
    </row>
    <row r="52" spans="7:15" x14ac:dyDescent="0.25">
      <c r="G52" s="4"/>
      <c r="H52" s="4"/>
      <c r="J52" s="4"/>
      <c r="K52" s="4"/>
      <c r="L52" s="4"/>
      <c r="M52" s="4"/>
      <c r="N52" s="4"/>
      <c r="O52" s="4"/>
    </row>
    <row r="53" spans="7:15" x14ac:dyDescent="0.25">
      <c r="G53" s="4"/>
      <c r="H53" s="4"/>
      <c r="J53" s="4"/>
      <c r="K53" s="4"/>
      <c r="L53" s="4"/>
      <c r="M53" s="4"/>
      <c r="N53" s="4"/>
      <c r="O53" s="4"/>
    </row>
    <row r="54" spans="7:15" x14ac:dyDescent="0.25">
      <c r="G54" s="4"/>
      <c r="H54" s="4"/>
      <c r="J54" s="4"/>
      <c r="K54" s="4"/>
      <c r="L54" s="4"/>
      <c r="M54" s="4"/>
      <c r="N54" s="4"/>
      <c r="O54" s="4"/>
    </row>
    <row r="55" spans="7:15" x14ac:dyDescent="0.25">
      <c r="G55" s="4"/>
      <c r="H55" s="4"/>
      <c r="J55" s="4"/>
      <c r="K55" s="4"/>
      <c r="L55" s="4"/>
      <c r="M55" s="4"/>
      <c r="N55" s="4"/>
      <c r="O55" s="4"/>
    </row>
    <row r="56" spans="7:15" x14ac:dyDescent="0.25">
      <c r="G56" s="4"/>
      <c r="H56" s="4"/>
      <c r="J56" s="4"/>
      <c r="K56" s="4"/>
      <c r="L56" s="4"/>
      <c r="M56" s="4"/>
      <c r="N56" s="4"/>
      <c r="O56" s="4"/>
    </row>
    <row r="57" spans="7:15" x14ac:dyDescent="0.25">
      <c r="G57" s="4"/>
      <c r="H57" s="4"/>
      <c r="J57" s="4"/>
      <c r="K57" s="4"/>
      <c r="L57" s="4"/>
      <c r="M57" s="4"/>
      <c r="N57" s="4"/>
      <c r="O57" s="4"/>
    </row>
    <row r="58" spans="7:15" x14ac:dyDescent="0.25">
      <c r="G58" s="4"/>
      <c r="H58" s="4"/>
      <c r="J58" s="4"/>
      <c r="K58" s="4"/>
      <c r="L58" s="4"/>
      <c r="M58" s="4"/>
      <c r="N58" s="4"/>
      <c r="O58" s="4"/>
    </row>
    <row r="59" spans="7:15" x14ac:dyDescent="0.25">
      <c r="G59" s="4"/>
      <c r="H59" s="4"/>
      <c r="J59" s="4"/>
      <c r="K59" s="4"/>
      <c r="L59" s="4"/>
      <c r="M59" s="4"/>
      <c r="N59" s="4"/>
      <c r="O59" s="4"/>
    </row>
    <row r="60" spans="7:15" x14ac:dyDescent="0.25">
      <c r="G60" s="4"/>
      <c r="H60" s="4"/>
      <c r="J60" s="4"/>
      <c r="K60" s="4"/>
      <c r="L60" s="4"/>
      <c r="M60" s="4"/>
      <c r="N60" s="4"/>
      <c r="O60" s="4"/>
    </row>
    <row r="61" spans="7:15" x14ac:dyDescent="0.25">
      <c r="G61" s="4"/>
      <c r="H61" s="4"/>
      <c r="J61" s="4"/>
      <c r="K61" s="4"/>
      <c r="L61" s="4"/>
      <c r="M61" s="4"/>
      <c r="N61" s="4"/>
      <c r="O61" s="4"/>
    </row>
    <row r="62" spans="7:15" x14ac:dyDescent="0.25">
      <c r="G62" s="4"/>
      <c r="H62" s="4"/>
      <c r="J62" s="4"/>
      <c r="K62" s="4"/>
      <c r="L62" s="4"/>
      <c r="M62" s="4"/>
      <c r="N62" s="4"/>
      <c r="O62" s="4"/>
    </row>
    <row r="63" spans="7:15" x14ac:dyDescent="0.25">
      <c r="G63" s="4"/>
      <c r="H63" s="4"/>
      <c r="J63" s="4"/>
      <c r="K63" s="4"/>
      <c r="L63" s="4"/>
      <c r="M63" s="4"/>
      <c r="N63" s="4"/>
      <c r="O63" s="4"/>
    </row>
    <row r="64" spans="7:15" x14ac:dyDescent="0.25">
      <c r="G64" s="4"/>
      <c r="H64" s="4"/>
      <c r="J64" s="4"/>
      <c r="K64" s="4"/>
      <c r="L64" s="4"/>
      <c r="M64" s="4"/>
      <c r="N64" s="4"/>
      <c r="O64" s="4"/>
    </row>
    <row r="65" spans="1:15" x14ac:dyDescent="0.25">
      <c r="G65" s="4"/>
      <c r="H65" s="4"/>
      <c r="J65" s="4"/>
      <c r="K65" s="4"/>
      <c r="L65" s="4"/>
      <c r="M65" s="4"/>
      <c r="N65" s="4"/>
      <c r="O65" s="4"/>
    </row>
    <row r="66" spans="1:15" x14ac:dyDescent="0.25">
      <c r="G66" s="4"/>
      <c r="H66" s="4"/>
      <c r="J66" s="4"/>
      <c r="K66" s="4"/>
      <c r="L66" s="4"/>
      <c r="M66" s="4"/>
      <c r="N66" s="4"/>
      <c r="O66" s="4"/>
    </row>
    <row r="67" spans="1:15" x14ac:dyDescent="0.25">
      <c r="G67" s="4"/>
      <c r="H67" s="4"/>
      <c r="J67" s="4"/>
      <c r="K67" s="4"/>
      <c r="L67" s="4"/>
      <c r="M67" s="4"/>
      <c r="N67" s="4"/>
      <c r="O67" s="4"/>
    </row>
    <row r="68" spans="1:15" x14ac:dyDescent="0.25">
      <c r="G68" s="4"/>
      <c r="H68" s="4"/>
      <c r="J68" s="4"/>
      <c r="K68" s="4"/>
      <c r="L68" s="4"/>
      <c r="M68" s="4"/>
      <c r="N68" s="4"/>
      <c r="O68" s="4"/>
    </row>
    <row r="69" spans="1:15" x14ac:dyDescent="0.25">
      <c r="C69" s="1"/>
      <c r="G69" s="4"/>
      <c r="H69" s="4"/>
      <c r="J69" s="4"/>
      <c r="K69" s="4"/>
      <c r="L69" s="4"/>
      <c r="M69" s="4"/>
      <c r="N69" s="4"/>
      <c r="O69" s="4"/>
    </row>
    <row r="70" spans="1:15" x14ac:dyDescent="0.25">
      <c r="G70" s="4"/>
      <c r="H70" s="4"/>
      <c r="J70" s="4"/>
      <c r="K70" s="4"/>
      <c r="L70" s="4"/>
      <c r="M70" s="4"/>
      <c r="N70" s="4"/>
      <c r="O70" s="4"/>
    </row>
    <row r="71" spans="1:15" x14ac:dyDescent="0.25">
      <c r="G71" s="4"/>
      <c r="H71" s="4"/>
      <c r="J71" s="4"/>
      <c r="K71" s="4"/>
      <c r="L71" s="4"/>
      <c r="M71" s="4"/>
      <c r="N71" s="4"/>
      <c r="O71" s="4"/>
    </row>
    <row r="72" spans="1:15" x14ac:dyDescent="0.25">
      <c r="G72" s="4"/>
      <c r="H72" s="4"/>
      <c r="J72" s="4"/>
      <c r="K72" s="4"/>
      <c r="L72" s="4"/>
      <c r="M72" s="4"/>
      <c r="N72" s="4"/>
      <c r="O72" s="4"/>
    </row>
    <row r="73" spans="1:15" x14ac:dyDescent="0.25">
      <c r="G73" s="4"/>
      <c r="H73" s="4"/>
      <c r="J73" s="4"/>
      <c r="K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</sheetData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sqref="A1:I25"/>
    </sheetView>
  </sheetViews>
  <sheetFormatPr defaultRowHeight="15" x14ac:dyDescent="0.25"/>
  <cols>
    <col min="6" max="6" width="44.140625" customWidth="1"/>
    <col min="7" max="7" width="13.42578125" customWidth="1"/>
  </cols>
  <sheetData>
    <row r="1" spans="1:9" x14ac:dyDescent="0.25">
      <c r="A1" t="s">
        <v>124</v>
      </c>
      <c r="C1" t="s">
        <v>0</v>
      </c>
      <c r="D1" t="s">
        <v>1</v>
      </c>
      <c r="E1" t="s">
        <v>26</v>
      </c>
      <c r="F1" t="s">
        <v>2</v>
      </c>
      <c r="G1" t="s">
        <v>3</v>
      </c>
      <c r="H1" t="s">
        <v>60</v>
      </c>
    </row>
    <row r="2" spans="1:9" x14ac:dyDescent="0.25">
      <c r="A2">
        <v>1982</v>
      </c>
      <c r="B2" t="s">
        <v>4</v>
      </c>
      <c r="C2">
        <v>101</v>
      </c>
      <c r="D2">
        <v>0.27400000000000002</v>
      </c>
      <c r="E2">
        <v>1</v>
      </c>
      <c r="G2" s="3">
        <v>28</v>
      </c>
      <c r="H2" s="2">
        <v>0.27400000000000002</v>
      </c>
      <c r="I2" t="s">
        <v>5</v>
      </c>
    </row>
    <row r="3" spans="1:9" x14ac:dyDescent="0.25">
      <c r="A3">
        <v>1986</v>
      </c>
      <c r="B3" t="s">
        <v>12</v>
      </c>
      <c r="C3">
        <v>103</v>
      </c>
      <c r="D3">
        <v>4</v>
      </c>
      <c r="E3">
        <v>1</v>
      </c>
      <c r="F3" t="s">
        <v>13</v>
      </c>
      <c r="G3" s="3">
        <f>C3*D3</f>
        <v>412</v>
      </c>
      <c r="I3" t="s">
        <v>14</v>
      </c>
    </row>
    <row r="4" spans="1:9" x14ac:dyDescent="0.25">
      <c r="A4">
        <v>1986</v>
      </c>
      <c r="B4" t="s">
        <v>18</v>
      </c>
      <c r="C4">
        <v>68.3</v>
      </c>
      <c r="D4">
        <v>8</v>
      </c>
      <c r="E4">
        <v>1</v>
      </c>
      <c r="F4" t="s">
        <v>41</v>
      </c>
      <c r="G4" s="3">
        <v>545</v>
      </c>
      <c r="H4" s="2">
        <v>8</v>
      </c>
      <c r="I4" t="s">
        <v>19</v>
      </c>
    </row>
    <row r="5" spans="1:9" x14ac:dyDescent="0.25">
      <c r="A5">
        <v>1987</v>
      </c>
      <c r="B5" t="s">
        <v>20</v>
      </c>
      <c r="C5">
        <v>155</v>
      </c>
      <c r="D5">
        <v>4</v>
      </c>
      <c r="E5">
        <v>1</v>
      </c>
      <c r="F5" t="s">
        <v>21</v>
      </c>
      <c r="G5" s="3">
        <f>C5*D5</f>
        <v>620</v>
      </c>
      <c r="H5">
        <v>4</v>
      </c>
      <c r="I5" t="s">
        <v>22</v>
      </c>
    </row>
    <row r="6" spans="1:9" x14ac:dyDescent="0.25">
      <c r="A6">
        <v>1988</v>
      </c>
      <c r="B6" t="s">
        <v>23</v>
      </c>
      <c r="C6">
        <v>80</v>
      </c>
      <c r="D6">
        <v>10</v>
      </c>
      <c r="E6">
        <v>1</v>
      </c>
      <c r="F6" t="s">
        <v>24</v>
      </c>
      <c r="G6" s="3">
        <v>800</v>
      </c>
      <c r="H6" s="2">
        <v>10</v>
      </c>
      <c r="I6" t="s">
        <v>25</v>
      </c>
    </row>
    <row r="7" spans="1:9" x14ac:dyDescent="0.25">
      <c r="A7">
        <v>1989</v>
      </c>
      <c r="B7" t="s">
        <v>28</v>
      </c>
      <c r="C7">
        <v>94</v>
      </c>
      <c r="D7">
        <v>11</v>
      </c>
      <c r="E7">
        <v>1</v>
      </c>
      <c r="F7" t="s">
        <v>27</v>
      </c>
      <c r="G7" s="3">
        <f>C7*D7</f>
        <v>1034</v>
      </c>
      <c r="H7">
        <v>11</v>
      </c>
      <c r="I7" t="s">
        <v>25</v>
      </c>
    </row>
    <row r="8" spans="1:9" x14ac:dyDescent="0.25">
      <c r="A8">
        <v>1990</v>
      </c>
      <c r="B8" t="s">
        <v>29</v>
      </c>
      <c r="C8">
        <v>2200</v>
      </c>
      <c r="D8">
        <v>2.5</v>
      </c>
      <c r="E8">
        <v>1</v>
      </c>
      <c r="F8" t="s">
        <v>30</v>
      </c>
      <c r="G8" s="3">
        <f>C8*D8</f>
        <v>5500</v>
      </c>
      <c r="H8">
        <v>2.5</v>
      </c>
      <c r="I8" t="s">
        <v>14</v>
      </c>
    </row>
    <row r="9" spans="1:9" x14ac:dyDescent="0.25">
      <c r="A9">
        <v>1991</v>
      </c>
      <c r="B9" t="s">
        <v>37</v>
      </c>
      <c r="C9">
        <v>9000</v>
      </c>
      <c r="D9">
        <v>5</v>
      </c>
      <c r="E9">
        <v>1</v>
      </c>
      <c r="F9" t="s">
        <v>38</v>
      </c>
      <c r="G9" s="3">
        <f>C9*D9</f>
        <v>45000</v>
      </c>
      <c r="H9">
        <v>5</v>
      </c>
      <c r="I9" t="s">
        <v>39</v>
      </c>
    </row>
    <row r="10" spans="1:9" x14ac:dyDescent="0.25">
      <c r="A10">
        <v>1991</v>
      </c>
      <c r="B10" t="s">
        <v>37</v>
      </c>
      <c r="C10">
        <v>21000</v>
      </c>
      <c r="D10">
        <v>2.4</v>
      </c>
      <c r="E10">
        <v>1</v>
      </c>
      <c r="G10" s="3">
        <f>C10*D10</f>
        <v>50400</v>
      </c>
      <c r="H10">
        <v>2.4</v>
      </c>
      <c r="I10" t="s">
        <v>39</v>
      </c>
    </row>
    <row r="11" spans="1:9" x14ac:dyDescent="0.25">
      <c r="A11">
        <v>1993</v>
      </c>
      <c r="B11" t="s">
        <v>46</v>
      </c>
      <c r="C11">
        <v>13000</v>
      </c>
      <c r="D11">
        <v>20</v>
      </c>
      <c r="E11">
        <v>2</v>
      </c>
      <c r="F11" t="s">
        <v>45</v>
      </c>
      <c r="G11" s="3">
        <f t="shared" ref="G11:G25" si="0">C11*D11*E11</f>
        <v>520000</v>
      </c>
      <c r="H11">
        <v>40</v>
      </c>
      <c r="I11" t="s">
        <v>44</v>
      </c>
    </row>
    <row r="12" spans="1:9" x14ac:dyDescent="0.25">
      <c r="A12">
        <v>1996</v>
      </c>
      <c r="B12" t="s">
        <v>37</v>
      </c>
      <c r="C12">
        <v>9100</v>
      </c>
      <c r="D12">
        <v>20</v>
      </c>
      <c r="E12">
        <v>5</v>
      </c>
      <c r="F12" t="s">
        <v>58</v>
      </c>
      <c r="G12" s="3">
        <f t="shared" si="0"/>
        <v>910000</v>
      </c>
      <c r="H12">
        <v>100</v>
      </c>
      <c r="I12" t="s">
        <v>52</v>
      </c>
    </row>
    <row r="13" spans="1:9" x14ac:dyDescent="0.25">
      <c r="A13">
        <v>1997</v>
      </c>
      <c r="B13" t="s">
        <v>37</v>
      </c>
      <c r="C13">
        <v>9300</v>
      </c>
      <c r="D13">
        <v>5</v>
      </c>
      <c r="E13">
        <v>32</v>
      </c>
      <c r="F13" t="s">
        <v>63</v>
      </c>
      <c r="G13" s="3">
        <f t="shared" si="0"/>
        <v>1488000</v>
      </c>
      <c r="H13">
        <v>160</v>
      </c>
      <c r="I13" t="s">
        <v>25</v>
      </c>
    </row>
    <row r="14" spans="1:9" x14ac:dyDescent="0.25">
      <c r="A14">
        <v>1998</v>
      </c>
      <c r="B14" t="s">
        <v>37</v>
      </c>
      <c r="C14">
        <v>7200</v>
      </c>
      <c r="D14">
        <v>5</v>
      </c>
      <c r="E14">
        <v>64</v>
      </c>
      <c r="F14" t="s">
        <v>73</v>
      </c>
      <c r="G14" s="3">
        <f t="shared" si="0"/>
        <v>2304000</v>
      </c>
      <c r="H14">
        <v>320</v>
      </c>
      <c r="I14" t="s">
        <v>71</v>
      </c>
    </row>
    <row r="15" spans="1:9" x14ac:dyDescent="0.25">
      <c r="A15">
        <v>1999</v>
      </c>
      <c r="B15" t="s">
        <v>37</v>
      </c>
      <c r="C15">
        <v>6380</v>
      </c>
      <c r="D15">
        <v>10</v>
      </c>
      <c r="E15">
        <v>64</v>
      </c>
      <c r="F15" t="s">
        <v>79</v>
      </c>
      <c r="G15" s="3">
        <f t="shared" si="0"/>
        <v>4083200</v>
      </c>
      <c r="H15">
        <v>640</v>
      </c>
      <c r="I15" t="s">
        <v>14</v>
      </c>
    </row>
    <row r="16" spans="1:9" x14ac:dyDescent="0.25">
      <c r="A16">
        <v>2000</v>
      </c>
      <c r="B16" t="s">
        <v>84</v>
      </c>
      <c r="C16">
        <v>1500</v>
      </c>
      <c r="D16">
        <v>20</v>
      </c>
      <c r="E16">
        <v>160</v>
      </c>
      <c r="F16" t="s">
        <v>81</v>
      </c>
      <c r="G16" s="3">
        <f t="shared" si="0"/>
        <v>4800000</v>
      </c>
      <c r="H16">
        <v>3200</v>
      </c>
      <c r="I16" t="s">
        <v>61</v>
      </c>
    </row>
    <row r="17" spans="1:9" x14ac:dyDescent="0.25">
      <c r="A17">
        <v>2000</v>
      </c>
      <c r="B17" t="s">
        <v>83</v>
      </c>
      <c r="C17">
        <v>7000</v>
      </c>
      <c r="D17">
        <v>10</v>
      </c>
      <c r="E17">
        <v>180</v>
      </c>
      <c r="F17" t="s">
        <v>82</v>
      </c>
      <c r="G17" s="3">
        <f t="shared" si="0"/>
        <v>12600000</v>
      </c>
      <c r="H17">
        <v>1800</v>
      </c>
      <c r="I17" t="s">
        <v>62</v>
      </c>
    </row>
    <row r="18" spans="1:9" x14ac:dyDescent="0.25">
      <c r="A18">
        <v>2001</v>
      </c>
      <c r="B18" t="s">
        <v>86</v>
      </c>
      <c r="C18">
        <v>6200</v>
      </c>
      <c r="D18">
        <v>20</v>
      </c>
      <c r="E18">
        <v>120</v>
      </c>
      <c r="F18" t="s">
        <v>87</v>
      </c>
      <c r="G18" s="3">
        <f t="shared" si="0"/>
        <v>14880000</v>
      </c>
      <c r="H18">
        <v>2400</v>
      </c>
      <c r="I18" t="s">
        <v>51</v>
      </c>
    </row>
    <row r="19" spans="1:9" x14ac:dyDescent="0.25">
      <c r="A19">
        <v>2001</v>
      </c>
      <c r="B19" t="s">
        <v>89</v>
      </c>
      <c r="C19">
        <v>7380</v>
      </c>
      <c r="D19">
        <v>11.6</v>
      </c>
      <c r="E19">
        <v>300</v>
      </c>
      <c r="F19" t="s">
        <v>88</v>
      </c>
      <c r="G19" s="3">
        <f t="shared" si="0"/>
        <v>25682400</v>
      </c>
      <c r="H19">
        <v>3000</v>
      </c>
      <c r="I19" t="s">
        <v>55</v>
      </c>
    </row>
    <row r="20" spans="1:9" x14ac:dyDescent="0.25">
      <c r="A20">
        <v>2001</v>
      </c>
      <c r="B20" t="s">
        <v>96</v>
      </c>
      <c r="C20">
        <v>11000</v>
      </c>
      <c r="D20">
        <v>10</v>
      </c>
      <c r="E20">
        <v>256</v>
      </c>
      <c r="F20" t="s">
        <v>97</v>
      </c>
      <c r="G20" s="3">
        <f t="shared" si="0"/>
        <v>28160000</v>
      </c>
      <c r="H20">
        <v>2560</v>
      </c>
      <c r="I20" t="s">
        <v>98</v>
      </c>
    </row>
    <row r="21" spans="1:9" x14ac:dyDescent="0.25">
      <c r="A21">
        <v>2002</v>
      </c>
      <c r="B21" t="s">
        <v>100</v>
      </c>
      <c r="C21" s="1">
        <v>1000000</v>
      </c>
      <c r="D21">
        <v>40</v>
      </c>
      <c r="E21">
        <v>1</v>
      </c>
      <c r="F21" t="s">
        <v>99</v>
      </c>
      <c r="G21" s="3">
        <f t="shared" si="0"/>
        <v>40000000</v>
      </c>
      <c r="H21">
        <v>40</v>
      </c>
      <c r="I21" t="s">
        <v>101</v>
      </c>
    </row>
    <row r="22" spans="1:9" x14ac:dyDescent="0.25">
      <c r="A22">
        <v>2003</v>
      </c>
      <c r="B22" t="s">
        <v>86</v>
      </c>
      <c r="C22">
        <v>11000</v>
      </c>
      <c r="D22">
        <v>10</v>
      </c>
      <c r="E22">
        <v>373</v>
      </c>
      <c r="F22" t="s">
        <v>102</v>
      </c>
      <c r="G22" s="3">
        <f t="shared" si="0"/>
        <v>41030000</v>
      </c>
      <c r="H22">
        <v>3730</v>
      </c>
      <c r="I22" t="s">
        <v>55</v>
      </c>
    </row>
    <row r="23" spans="1:9" x14ac:dyDescent="0.25">
      <c r="A23">
        <v>2008</v>
      </c>
      <c r="B23" t="s">
        <v>103</v>
      </c>
      <c r="C23">
        <v>2550</v>
      </c>
      <c r="D23">
        <v>100</v>
      </c>
      <c r="E23">
        <v>164</v>
      </c>
      <c r="F23" t="s">
        <v>106</v>
      </c>
      <c r="G23" s="3">
        <f t="shared" si="0"/>
        <v>41820000</v>
      </c>
      <c r="H23">
        <f>D23*E23</f>
        <v>16400</v>
      </c>
      <c r="I23" t="s">
        <v>107</v>
      </c>
    </row>
    <row r="24" spans="1:9" x14ac:dyDescent="0.25">
      <c r="A24">
        <v>2009</v>
      </c>
      <c r="B24" t="s">
        <v>112</v>
      </c>
      <c r="C24">
        <v>6248</v>
      </c>
      <c r="D24">
        <v>111</v>
      </c>
      <c r="E24">
        <v>135</v>
      </c>
      <c r="F24" t="s">
        <v>111</v>
      </c>
      <c r="G24" s="3">
        <f t="shared" si="0"/>
        <v>93626280</v>
      </c>
      <c r="H24">
        <v>13500</v>
      </c>
      <c r="I24" t="s">
        <v>113</v>
      </c>
    </row>
    <row r="25" spans="1:9" x14ac:dyDescent="0.25">
      <c r="A25">
        <v>2011</v>
      </c>
      <c r="B25" t="s">
        <v>86</v>
      </c>
      <c r="C25">
        <v>6860</v>
      </c>
      <c r="D25">
        <v>100</v>
      </c>
      <c r="E25">
        <v>198</v>
      </c>
      <c r="F25" t="s">
        <v>119</v>
      </c>
      <c r="G25" s="3">
        <f t="shared" si="0"/>
        <v>135828000</v>
      </c>
      <c r="H25">
        <v>20000</v>
      </c>
      <c r="I2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H23"/>
  <sheetViews>
    <sheetView topLeftCell="A21" workbookViewId="0">
      <selection activeCell="H27" sqref="H27"/>
    </sheetView>
  </sheetViews>
  <sheetFormatPr defaultRowHeight="15" x14ac:dyDescent="0.25"/>
  <sheetData>
    <row r="2" spans="7:8" x14ac:dyDescent="0.25">
      <c r="G2" s="8"/>
      <c r="H2" s="8"/>
    </row>
    <row r="3" spans="7:8" x14ac:dyDescent="0.25">
      <c r="G3" s="8"/>
      <c r="H3" s="8"/>
    </row>
    <row r="4" spans="7:8" x14ac:dyDescent="0.25">
      <c r="G4" s="8"/>
      <c r="H4" s="8"/>
    </row>
    <row r="5" spans="7:8" x14ac:dyDescent="0.25">
      <c r="G5" s="8"/>
      <c r="H5" s="8"/>
    </row>
    <row r="6" spans="7:8" x14ac:dyDescent="0.25">
      <c r="G6" s="8"/>
      <c r="H6" s="8"/>
    </row>
    <row r="7" spans="7:8" x14ac:dyDescent="0.25">
      <c r="G7" s="8"/>
      <c r="H7" s="8"/>
    </row>
    <row r="8" spans="7:8" x14ac:dyDescent="0.25">
      <c r="G8" s="8"/>
      <c r="H8" s="8"/>
    </row>
    <row r="9" spans="7:8" x14ac:dyDescent="0.25">
      <c r="G9" s="8"/>
      <c r="H9" s="8"/>
    </row>
    <row r="10" spans="7:8" x14ac:dyDescent="0.25">
      <c r="G10" s="8"/>
      <c r="H10" s="8"/>
    </row>
    <row r="11" spans="7:8" x14ac:dyDescent="0.25">
      <c r="G11" s="8"/>
      <c r="H11" s="8"/>
    </row>
    <row r="12" spans="7:8" x14ac:dyDescent="0.25">
      <c r="G12" s="8"/>
      <c r="H12" s="8"/>
    </row>
    <row r="13" spans="7:8" x14ac:dyDescent="0.25">
      <c r="G13" s="8"/>
      <c r="H13" s="8"/>
    </row>
    <row r="14" spans="7:8" x14ac:dyDescent="0.25">
      <c r="G14" s="8"/>
      <c r="H14" s="8"/>
    </row>
    <row r="15" spans="7:8" x14ac:dyDescent="0.25">
      <c r="G15" s="8"/>
      <c r="H15" s="8"/>
    </row>
    <row r="16" spans="7:8" x14ac:dyDescent="0.25">
      <c r="G16" s="8"/>
      <c r="H16" s="8"/>
    </row>
    <row r="17" spans="7:8" x14ac:dyDescent="0.25">
      <c r="G17" s="8"/>
      <c r="H17" s="8"/>
    </row>
    <row r="18" spans="7:8" x14ac:dyDescent="0.25">
      <c r="G18" s="8"/>
      <c r="H18" s="8"/>
    </row>
    <row r="19" spans="7:8" x14ac:dyDescent="0.25">
      <c r="G19" s="8"/>
      <c r="H19" s="8"/>
    </row>
    <row r="20" spans="7:8" x14ac:dyDescent="0.25">
      <c r="G20" s="8"/>
      <c r="H20" s="8"/>
    </row>
    <row r="21" spans="7:8" x14ac:dyDescent="0.25">
      <c r="G21" s="8"/>
      <c r="H21" s="8"/>
    </row>
    <row r="22" spans="7:8" x14ac:dyDescent="0.25">
      <c r="G22" s="8"/>
      <c r="H22" s="8"/>
    </row>
    <row r="23" spans="7:8" x14ac:dyDescent="0.25">
      <c r="G23" s="8"/>
      <c r="H23" s="8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K18" sqref="K18"/>
    </sheetView>
  </sheetViews>
  <sheetFormatPr defaultRowHeight="15" x14ac:dyDescent="0.25"/>
  <cols>
    <col min="6" max="6" width="42.85546875" customWidth="1"/>
    <col min="10" max="10" width="10" bestFit="1" customWidth="1"/>
  </cols>
  <sheetData>
    <row r="1" spans="1:10" x14ac:dyDescent="0.25">
      <c r="A1" t="s">
        <v>124</v>
      </c>
      <c r="C1" t="s">
        <v>0</v>
      </c>
      <c r="D1" t="s">
        <v>1</v>
      </c>
      <c r="E1" t="s">
        <v>26</v>
      </c>
      <c r="F1" t="s">
        <v>2</v>
      </c>
      <c r="G1" t="s">
        <v>3</v>
      </c>
      <c r="H1" t="s">
        <v>125</v>
      </c>
    </row>
    <row r="2" spans="1:10" x14ac:dyDescent="0.25">
      <c r="A2">
        <v>1982</v>
      </c>
      <c r="B2" t="s">
        <v>4</v>
      </c>
      <c r="C2">
        <v>101</v>
      </c>
      <c r="D2">
        <v>0.27400000000000002</v>
      </c>
      <c r="E2">
        <v>1</v>
      </c>
      <c r="G2" s="3">
        <v>28</v>
      </c>
      <c r="H2" s="4">
        <v>0.27400000000000002</v>
      </c>
      <c r="I2" t="s">
        <v>5</v>
      </c>
      <c r="J2">
        <f>H2:H34*10^9</f>
        <v>274000000</v>
      </c>
    </row>
    <row r="3" spans="1:10" x14ac:dyDescent="0.25">
      <c r="A3">
        <v>1984</v>
      </c>
      <c r="B3" t="s">
        <v>6</v>
      </c>
      <c r="C3" t="s">
        <v>7</v>
      </c>
      <c r="D3">
        <v>1.6</v>
      </c>
      <c r="E3">
        <v>1</v>
      </c>
      <c r="F3" t="s">
        <v>8</v>
      </c>
      <c r="G3" t="s">
        <v>7</v>
      </c>
      <c r="H3" s="4"/>
      <c r="I3" t="s">
        <v>9</v>
      </c>
    </row>
    <row r="4" spans="1:10" x14ac:dyDescent="0.25">
      <c r="A4">
        <v>1984</v>
      </c>
      <c r="B4" t="s">
        <v>10</v>
      </c>
      <c r="C4">
        <v>75</v>
      </c>
      <c r="D4">
        <v>0.56499999999999995</v>
      </c>
      <c r="E4">
        <v>1</v>
      </c>
      <c r="G4">
        <v>42</v>
      </c>
      <c r="H4" s="4"/>
      <c r="I4" t="s">
        <v>11</v>
      </c>
    </row>
    <row r="5" spans="1:10" x14ac:dyDescent="0.25">
      <c r="A5">
        <v>1986</v>
      </c>
      <c r="B5" t="s">
        <v>12</v>
      </c>
      <c r="C5">
        <v>103</v>
      </c>
      <c r="D5">
        <v>4</v>
      </c>
      <c r="E5">
        <v>1</v>
      </c>
      <c r="F5" t="s">
        <v>13</v>
      </c>
      <c r="G5" s="3">
        <f>C5*D5</f>
        <v>412</v>
      </c>
      <c r="H5" s="4"/>
      <c r="I5" t="s">
        <v>14</v>
      </c>
    </row>
    <row r="6" spans="1:10" x14ac:dyDescent="0.25">
      <c r="A6">
        <v>1985</v>
      </c>
      <c r="B6" t="s">
        <v>15</v>
      </c>
      <c r="C6">
        <v>107</v>
      </c>
      <c r="D6">
        <v>1.3</v>
      </c>
      <c r="E6">
        <v>1</v>
      </c>
      <c r="F6" t="s">
        <v>16</v>
      </c>
      <c r="G6">
        <f>C6*D6</f>
        <v>139.1</v>
      </c>
      <c r="H6" s="4">
        <v>1.3</v>
      </c>
      <c r="I6" t="s">
        <v>17</v>
      </c>
    </row>
    <row r="7" spans="1:10" x14ac:dyDescent="0.25">
      <c r="A7">
        <v>1986</v>
      </c>
      <c r="B7" t="s">
        <v>18</v>
      </c>
      <c r="C7">
        <v>68.3</v>
      </c>
      <c r="D7">
        <v>8</v>
      </c>
      <c r="E7">
        <v>1</v>
      </c>
      <c r="F7" t="s">
        <v>41</v>
      </c>
      <c r="G7" s="4">
        <v>545</v>
      </c>
      <c r="H7" s="4">
        <v>8</v>
      </c>
      <c r="I7" t="s">
        <v>19</v>
      </c>
    </row>
    <row r="8" spans="1:10" x14ac:dyDescent="0.25">
      <c r="G8" s="4"/>
      <c r="H8" s="4"/>
    </row>
    <row r="9" spans="1:10" x14ac:dyDescent="0.25">
      <c r="G9" s="4"/>
      <c r="H9" s="4"/>
    </row>
    <row r="10" spans="1:10" x14ac:dyDescent="0.25">
      <c r="A10">
        <v>1988</v>
      </c>
      <c r="B10" t="s">
        <v>23</v>
      </c>
      <c r="C10">
        <v>80</v>
      </c>
      <c r="D10">
        <v>10</v>
      </c>
      <c r="E10">
        <v>1</v>
      </c>
      <c r="F10" t="s">
        <v>24</v>
      </c>
      <c r="G10" s="4">
        <v>800</v>
      </c>
      <c r="H10" s="4">
        <v>10</v>
      </c>
      <c r="I10" t="s">
        <v>25</v>
      </c>
    </row>
    <row r="11" spans="1:10" x14ac:dyDescent="0.25">
      <c r="A11">
        <v>1989</v>
      </c>
      <c r="B11" t="s">
        <v>28</v>
      </c>
      <c r="C11">
        <v>94</v>
      </c>
      <c r="D11">
        <v>11</v>
      </c>
      <c r="E11">
        <v>1</v>
      </c>
      <c r="F11" s="2" t="s">
        <v>27</v>
      </c>
      <c r="G11" s="4">
        <f>C11*D11</f>
        <v>1034</v>
      </c>
      <c r="H11" s="2">
        <v>11</v>
      </c>
      <c r="I11" t="s">
        <v>25</v>
      </c>
    </row>
    <row r="12" spans="1:10" x14ac:dyDescent="0.25">
      <c r="A12">
        <v>1990</v>
      </c>
      <c r="B12" t="s">
        <v>31</v>
      </c>
      <c r="C12">
        <v>100</v>
      </c>
      <c r="D12">
        <v>20</v>
      </c>
      <c r="E12">
        <v>1</v>
      </c>
      <c r="F12" t="s">
        <v>32</v>
      </c>
      <c r="G12" s="4">
        <v>2000</v>
      </c>
      <c r="H12" s="4">
        <v>20</v>
      </c>
      <c r="I12" t="s">
        <v>36</v>
      </c>
    </row>
    <row r="13" spans="1:10" x14ac:dyDescent="0.25">
      <c r="A13">
        <v>1990</v>
      </c>
      <c r="B13" t="s">
        <v>34</v>
      </c>
      <c r="C13">
        <v>459</v>
      </c>
      <c r="D13">
        <v>2.4</v>
      </c>
      <c r="E13">
        <v>4</v>
      </c>
      <c r="F13" s="2" t="s">
        <v>33</v>
      </c>
      <c r="G13">
        <v>4406</v>
      </c>
      <c r="H13" s="2">
        <v>9.6</v>
      </c>
      <c r="I13" t="s">
        <v>35</v>
      </c>
    </row>
    <row r="14" spans="1:10" x14ac:dyDescent="0.25">
      <c r="A14">
        <v>1993</v>
      </c>
      <c r="B14" t="s">
        <v>42</v>
      </c>
      <c r="C14">
        <v>50</v>
      </c>
      <c r="D14">
        <v>100</v>
      </c>
      <c r="E14">
        <v>1</v>
      </c>
      <c r="F14" t="s">
        <v>40</v>
      </c>
      <c r="G14">
        <f>C1899</f>
        <v>0</v>
      </c>
      <c r="H14" s="4">
        <v>100</v>
      </c>
      <c r="I14" t="s">
        <v>14</v>
      </c>
    </row>
    <row r="15" spans="1:10" x14ac:dyDescent="0.25">
      <c r="A15">
        <v>1994</v>
      </c>
      <c r="B15" t="s">
        <v>49</v>
      </c>
      <c r="C15">
        <v>300</v>
      </c>
      <c r="D15">
        <v>20</v>
      </c>
      <c r="E15">
        <v>8</v>
      </c>
      <c r="F15" s="6" t="s">
        <v>48</v>
      </c>
      <c r="G15">
        <f>C15*D15*E15</f>
        <v>48000</v>
      </c>
      <c r="H15" s="5">
        <v>160</v>
      </c>
      <c r="I15" t="s">
        <v>50</v>
      </c>
    </row>
    <row r="16" spans="1:10" x14ac:dyDescent="0.25">
      <c r="A16">
        <v>1995</v>
      </c>
      <c r="B16" t="s">
        <v>53</v>
      </c>
      <c r="C16">
        <v>1000</v>
      </c>
      <c r="D16">
        <v>10</v>
      </c>
      <c r="E16">
        <v>16</v>
      </c>
      <c r="F16" s="5" t="s">
        <v>54</v>
      </c>
      <c r="G16">
        <f>C16*D16*E16</f>
        <v>160000</v>
      </c>
      <c r="H16" s="5">
        <v>160</v>
      </c>
      <c r="I16" t="s">
        <v>55</v>
      </c>
    </row>
    <row r="17" spans="1:9" x14ac:dyDescent="0.25">
      <c r="A17">
        <v>1995</v>
      </c>
      <c r="B17" t="s">
        <v>56</v>
      </c>
      <c r="C17">
        <v>150</v>
      </c>
      <c r="D17" t="s">
        <v>7</v>
      </c>
      <c r="E17" t="s">
        <v>7</v>
      </c>
      <c r="F17" s="5" t="s">
        <v>57</v>
      </c>
      <c r="G17">
        <v>150000</v>
      </c>
      <c r="H17" s="5">
        <v>1000</v>
      </c>
      <c r="I17" t="s">
        <v>50</v>
      </c>
    </row>
    <row r="18" spans="1:9" x14ac:dyDescent="0.25">
      <c r="A18">
        <v>1996</v>
      </c>
      <c r="B18" t="s">
        <v>42</v>
      </c>
      <c r="C18">
        <v>40</v>
      </c>
      <c r="D18">
        <v>400</v>
      </c>
      <c r="E18">
        <v>1</v>
      </c>
      <c r="F18" t="s">
        <v>59</v>
      </c>
      <c r="G18">
        <v>16000</v>
      </c>
      <c r="H18" s="8">
        <v>400</v>
      </c>
      <c r="I18" t="s">
        <v>61</v>
      </c>
    </row>
    <row r="19" spans="1:9" x14ac:dyDescent="0.25">
      <c r="A19">
        <v>1997</v>
      </c>
      <c r="B19" t="s">
        <v>65</v>
      </c>
      <c r="C19">
        <v>640</v>
      </c>
      <c r="D19">
        <v>10</v>
      </c>
      <c r="E19">
        <v>32</v>
      </c>
      <c r="F19" t="s">
        <v>64</v>
      </c>
      <c r="G19">
        <f>C19*D19*E19</f>
        <v>204800</v>
      </c>
      <c r="H19" s="8">
        <v>320</v>
      </c>
      <c r="I19" t="s">
        <v>47</v>
      </c>
    </row>
    <row r="20" spans="1:9" x14ac:dyDescent="0.25">
      <c r="A20">
        <v>1998</v>
      </c>
      <c r="B20" t="s">
        <v>65</v>
      </c>
      <c r="C20">
        <v>400</v>
      </c>
      <c r="D20">
        <v>10</v>
      </c>
      <c r="E20">
        <v>100</v>
      </c>
      <c r="F20" s="5" t="s">
        <v>67</v>
      </c>
      <c r="G20">
        <f>C20*D20*E20</f>
        <v>400000</v>
      </c>
      <c r="H20" s="5">
        <v>1000</v>
      </c>
      <c r="I20" t="s">
        <v>66</v>
      </c>
    </row>
    <row r="21" spans="1:9" x14ac:dyDescent="0.25">
      <c r="A21">
        <v>1998</v>
      </c>
      <c r="B21" t="s">
        <v>68</v>
      </c>
      <c r="C21">
        <v>600</v>
      </c>
      <c r="D21">
        <v>20</v>
      </c>
      <c r="E21">
        <v>50</v>
      </c>
      <c r="F21" s="5" t="s">
        <v>69</v>
      </c>
      <c r="G21">
        <f>C21*D21*E21</f>
        <v>600000</v>
      </c>
      <c r="H21" s="5">
        <v>1000</v>
      </c>
      <c r="I21" t="s">
        <v>70</v>
      </c>
    </row>
    <row r="22" spans="1:9" x14ac:dyDescent="0.25">
      <c r="A22">
        <v>1998</v>
      </c>
      <c r="B22" t="s">
        <v>43</v>
      </c>
      <c r="C22">
        <v>60</v>
      </c>
      <c r="D22">
        <v>640</v>
      </c>
      <c r="E22">
        <v>1</v>
      </c>
      <c r="F22" t="s">
        <v>72</v>
      </c>
      <c r="G22">
        <f>C22*D22*E22</f>
        <v>38400</v>
      </c>
      <c r="H22" s="4">
        <v>640</v>
      </c>
      <c r="I22" t="s">
        <v>74</v>
      </c>
    </row>
    <row r="23" spans="1:9" x14ac:dyDescent="0.25">
      <c r="A23">
        <v>1998</v>
      </c>
      <c r="C23">
        <v>85</v>
      </c>
      <c r="D23">
        <v>40</v>
      </c>
      <c r="E23">
        <v>30</v>
      </c>
      <c r="F23" t="s">
        <v>77</v>
      </c>
      <c r="G23">
        <f>C23*D23*E23</f>
        <v>102000</v>
      </c>
      <c r="H23" s="4">
        <v>1200</v>
      </c>
      <c r="I23" t="s">
        <v>51</v>
      </c>
    </row>
    <row r="24" spans="1:9" x14ac:dyDescent="0.25">
      <c r="A24">
        <v>1999</v>
      </c>
      <c r="B24" t="s">
        <v>75</v>
      </c>
      <c r="D24">
        <v>160</v>
      </c>
      <c r="E24">
        <v>19</v>
      </c>
      <c r="F24" s="5" t="s">
        <v>76</v>
      </c>
      <c r="G24" t="s">
        <v>7</v>
      </c>
      <c r="H24" s="5">
        <v>3000</v>
      </c>
      <c r="I24" t="s">
        <v>78</v>
      </c>
    </row>
    <row r="25" spans="1:9" x14ac:dyDescent="0.25">
      <c r="A25">
        <v>2000</v>
      </c>
      <c r="B25" t="s">
        <v>85</v>
      </c>
      <c r="C25">
        <v>300</v>
      </c>
      <c r="D25">
        <v>40</v>
      </c>
      <c r="E25">
        <v>82</v>
      </c>
      <c r="F25" t="s">
        <v>80</v>
      </c>
      <c r="G25">
        <f>C25*D25*E25</f>
        <v>984000</v>
      </c>
      <c r="H25" s="4">
        <v>3280</v>
      </c>
      <c r="I25" t="s">
        <v>52</v>
      </c>
    </row>
    <row r="26" spans="1:9" x14ac:dyDescent="0.25">
      <c r="A26">
        <v>2001</v>
      </c>
      <c r="B26" t="s">
        <v>90</v>
      </c>
      <c r="C26">
        <v>1200</v>
      </c>
      <c r="D26">
        <v>40</v>
      </c>
      <c r="E26">
        <v>77</v>
      </c>
      <c r="F26" t="s">
        <v>91</v>
      </c>
      <c r="G26">
        <f>C26*D26*E26</f>
        <v>3696000</v>
      </c>
      <c r="H26" s="4">
        <f>D26*E26</f>
        <v>3080</v>
      </c>
      <c r="I26" t="s">
        <v>52</v>
      </c>
    </row>
    <row r="27" spans="1:9" x14ac:dyDescent="0.25">
      <c r="A27">
        <v>2001</v>
      </c>
      <c r="B27" t="s">
        <v>92</v>
      </c>
      <c r="C27" t="s">
        <v>7</v>
      </c>
      <c r="D27">
        <v>40</v>
      </c>
      <c r="E27">
        <v>273</v>
      </c>
      <c r="F27" t="s">
        <v>93</v>
      </c>
      <c r="G27" t="s">
        <v>7</v>
      </c>
      <c r="H27" s="4">
        <v>10792</v>
      </c>
      <c r="I27" t="s">
        <v>61</v>
      </c>
    </row>
    <row r="28" spans="1:9" x14ac:dyDescent="0.25">
      <c r="A28">
        <v>2001</v>
      </c>
      <c r="B28" t="s">
        <v>94</v>
      </c>
      <c r="C28">
        <v>100</v>
      </c>
      <c r="D28">
        <v>42.7</v>
      </c>
      <c r="E28">
        <v>256</v>
      </c>
      <c r="F28" s="7" t="s">
        <v>95</v>
      </c>
      <c r="G28">
        <f t="shared" ref="G28:G34" si="0">C28*D28*E28</f>
        <v>1093120</v>
      </c>
      <c r="H28" s="7">
        <v>10200</v>
      </c>
      <c r="I28" t="s">
        <v>62</v>
      </c>
    </row>
    <row r="29" spans="1:9" x14ac:dyDescent="0.25">
      <c r="A29">
        <v>2007</v>
      </c>
      <c r="B29" t="s">
        <v>18</v>
      </c>
      <c r="C29">
        <v>240</v>
      </c>
      <c r="D29">
        <f>85.4*2</f>
        <v>170.8</v>
      </c>
      <c r="E29">
        <v>160</v>
      </c>
      <c r="F29" s="7" t="s">
        <v>105</v>
      </c>
      <c r="G29">
        <f t="shared" si="0"/>
        <v>6558720</v>
      </c>
      <c r="H29" s="7">
        <v>25600</v>
      </c>
      <c r="I29" t="s">
        <v>104</v>
      </c>
    </row>
    <row r="30" spans="1:9" x14ac:dyDescent="0.25">
      <c r="A30">
        <v>2009</v>
      </c>
      <c r="B30" t="s">
        <v>108</v>
      </c>
      <c r="C30">
        <v>580</v>
      </c>
      <c r="D30">
        <v>114</v>
      </c>
      <c r="E30">
        <v>320</v>
      </c>
      <c r="F30" s="7" t="s">
        <v>110</v>
      </c>
      <c r="G30">
        <f t="shared" si="0"/>
        <v>21158400</v>
      </c>
      <c r="H30" s="7">
        <v>32000</v>
      </c>
      <c r="I30" t="s">
        <v>109</v>
      </c>
    </row>
    <row r="31" spans="1:9" x14ac:dyDescent="0.25">
      <c r="A31">
        <v>2010</v>
      </c>
      <c r="B31" t="s">
        <v>116</v>
      </c>
      <c r="C31">
        <v>240</v>
      </c>
      <c r="D31">
        <v>171</v>
      </c>
      <c r="E31">
        <v>432</v>
      </c>
      <c r="F31" s="7" t="s">
        <v>115</v>
      </c>
      <c r="G31">
        <f t="shared" si="0"/>
        <v>17729280</v>
      </c>
      <c r="H31" s="7">
        <v>69100</v>
      </c>
      <c r="I31" t="s">
        <v>114</v>
      </c>
    </row>
    <row r="32" spans="1:9" x14ac:dyDescent="0.25">
      <c r="A32">
        <v>2010</v>
      </c>
      <c r="B32" t="s">
        <v>108</v>
      </c>
      <c r="C32">
        <v>320</v>
      </c>
      <c r="D32">
        <v>107</v>
      </c>
      <c r="E32">
        <v>640</v>
      </c>
      <c r="F32" t="s">
        <v>118</v>
      </c>
      <c r="G32">
        <f t="shared" si="0"/>
        <v>21913600</v>
      </c>
      <c r="H32" s="4">
        <v>64000</v>
      </c>
      <c r="I32" t="s">
        <v>117</v>
      </c>
    </row>
    <row r="33" spans="1:9" x14ac:dyDescent="0.25">
      <c r="A33">
        <v>2011</v>
      </c>
      <c r="B33" t="s">
        <v>121</v>
      </c>
      <c r="C33">
        <v>165</v>
      </c>
      <c r="D33">
        <v>294</v>
      </c>
      <c r="E33">
        <v>370</v>
      </c>
      <c r="F33" t="s">
        <v>120</v>
      </c>
      <c r="G33">
        <f t="shared" si="0"/>
        <v>17948700</v>
      </c>
      <c r="H33" s="4">
        <v>101700</v>
      </c>
      <c r="I33" t="s">
        <v>113</v>
      </c>
    </row>
    <row r="34" spans="1:9" x14ac:dyDescent="0.25">
      <c r="A34">
        <v>2012</v>
      </c>
      <c r="B34" t="s">
        <v>116</v>
      </c>
      <c r="C34">
        <v>240</v>
      </c>
      <c r="D34">
        <v>548</v>
      </c>
      <c r="E34">
        <v>224</v>
      </c>
      <c r="F34" t="s">
        <v>123</v>
      </c>
      <c r="G34">
        <f t="shared" si="0"/>
        <v>29460480</v>
      </c>
      <c r="H34" s="4">
        <v>102030</v>
      </c>
      <c r="I34" t="s">
        <v>122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capacity</vt:lpstr>
      <vt:lpstr>Sheet2</vt:lpstr>
      <vt:lpstr>Sheet3</vt:lpstr>
      <vt:lpstr>Sheet4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 D.J.</dc:creator>
  <cp:lastModifiedBy>Wrobel M.</cp:lastModifiedBy>
  <cp:lastPrinted>2015-06-10T08:43:22Z</cp:lastPrinted>
  <dcterms:created xsi:type="dcterms:W3CDTF">2012-12-13T11:57:13Z</dcterms:created>
  <dcterms:modified xsi:type="dcterms:W3CDTF">2015-10-23T13:50:20Z</dcterms:modified>
</cp:coreProperties>
</file>