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6360" windowHeight="4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3" i="1" l="1"/>
  <c r="M33" i="1"/>
  <c r="K33" i="1"/>
  <c r="L32" i="1"/>
  <c r="M32" i="1"/>
  <c r="K32" i="1"/>
  <c r="D33" i="1"/>
  <c r="E33" i="1"/>
  <c r="C33" i="1"/>
  <c r="D32" i="1"/>
  <c r="E32" i="1"/>
  <c r="C32" i="1"/>
  <c r="L31" i="1"/>
  <c r="M31" i="1"/>
  <c r="L30" i="1"/>
  <c r="M30" i="1"/>
  <c r="K31" i="1"/>
  <c r="K30" i="1"/>
  <c r="L29" i="1"/>
  <c r="M29" i="1"/>
  <c r="K29" i="1"/>
  <c r="D31" i="1"/>
  <c r="E31" i="1"/>
  <c r="D30" i="1"/>
  <c r="E30" i="1"/>
  <c r="C31" i="1"/>
  <c r="C30" i="1"/>
  <c r="D29" i="1"/>
  <c r="E29" i="1"/>
  <c r="C29" i="1"/>
  <c r="K20" i="1"/>
  <c r="C20" i="1"/>
  <c r="C11" i="1" l="1"/>
  <c r="C22" i="1" s="1"/>
  <c r="D11" i="1"/>
  <c r="D22" i="1" s="1"/>
  <c r="E11" i="1"/>
  <c r="E22" i="1" s="1"/>
  <c r="K11" i="1"/>
  <c r="K22" i="1" s="1"/>
  <c r="L11" i="1"/>
  <c r="L22" i="1" s="1"/>
  <c r="M11" i="1"/>
  <c r="M22" i="1" s="1"/>
  <c r="C12" i="1"/>
  <c r="D12" i="1"/>
  <c r="D23" i="1" s="1"/>
  <c r="E12" i="1"/>
  <c r="E23" i="1" s="1"/>
  <c r="K12" i="1"/>
  <c r="K23" i="1" s="1"/>
  <c r="L12" i="1"/>
  <c r="M12" i="1"/>
  <c r="M23" i="1" s="1"/>
  <c r="C13" i="1"/>
  <c r="C24" i="1" s="1"/>
  <c r="D13" i="1"/>
  <c r="D24" i="1" s="1"/>
  <c r="E13" i="1"/>
  <c r="E24" i="1" s="1"/>
  <c r="K13" i="1"/>
  <c r="K24" i="1" s="1"/>
  <c r="L13" i="1"/>
  <c r="L24" i="1" s="1"/>
  <c r="M13" i="1"/>
  <c r="M24" i="1" s="1"/>
  <c r="K14" i="1"/>
  <c r="M14" i="1"/>
  <c r="M15" i="1"/>
  <c r="K15" i="1" l="1"/>
  <c r="D14" i="1"/>
  <c r="D15" i="1"/>
  <c r="C14" i="1"/>
  <c r="L15" i="1"/>
  <c r="L23" i="1"/>
  <c r="C15" i="1"/>
  <c r="C23" i="1"/>
  <c r="L14" i="1"/>
  <c r="E14" i="1"/>
  <c r="E15" i="1"/>
</calcChain>
</file>

<file path=xl/sharedStrings.xml><?xml version="1.0" encoding="utf-8"?>
<sst xmlns="http://schemas.openxmlformats.org/spreadsheetml/2006/main" count="9" uniqueCount="8">
  <si>
    <t>Sample 2</t>
  </si>
  <si>
    <t>Sample 1</t>
  </si>
  <si>
    <t>Volume (uL)</t>
  </si>
  <si>
    <t xml:space="preserve">Blank background </t>
  </si>
  <si>
    <t xml:space="preserve">Background </t>
  </si>
  <si>
    <t> removed background spot</t>
  </si>
  <si>
    <t>normalised value</t>
  </si>
  <si>
    <t>Blank sample 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</si>
</sst>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25330981015587"/>
          <c:y val="5.1400554097404488E-2"/>
          <c:w val="0.6493786803374676"/>
          <c:h val="0.73444808982210552"/>
        </c:manualLayout>
      </c:layout>
      <c:scatterChart>
        <c:scatterStyle val="lineMarker"/>
        <c:varyColors val="0"/>
        <c:ser>
          <c:idx val="0"/>
          <c:order val="0"/>
          <c:tx>
            <c:v>Sample 1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Sheet1!$C$15:$E$15</c:f>
                <c:numCache>
                  <c:formatCode>General</c:formatCode>
                  <c:ptCount val="3"/>
                  <c:pt idx="0">
                    <c:v>1.2370545662985184</c:v>
                  </c:pt>
                  <c:pt idx="1">
                    <c:v>1.0417496500279326</c:v>
                  </c:pt>
                  <c:pt idx="2">
                    <c:v>0.98524633129656181</c:v>
                  </c:pt>
                </c:numCache>
              </c:numRef>
            </c:plus>
            <c:minus>
              <c:numRef>
                <c:f>Sheet1!$C$15:$E$15</c:f>
                <c:numCache>
                  <c:formatCode>General</c:formatCode>
                  <c:ptCount val="3"/>
                  <c:pt idx="0">
                    <c:v>1.2370545662985184</c:v>
                  </c:pt>
                  <c:pt idx="1">
                    <c:v>1.0417496500279326</c:v>
                  </c:pt>
                  <c:pt idx="2">
                    <c:v>0.98524633129656181</c:v>
                  </c:pt>
                </c:numCache>
              </c:numRef>
            </c:minus>
          </c:errBars>
          <c:xVal>
            <c:numRef>
              <c:f>Sheet1!$C$6:$E$6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Sheet1!$C$14:$E$14</c:f>
              <c:numCache>
                <c:formatCode>General</c:formatCode>
                <c:ptCount val="3"/>
                <c:pt idx="0">
                  <c:v>230.11100000000002</c:v>
                </c:pt>
                <c:pt idx="1">
                  <c:v>233.17733333333331</c:v>
                </c:pt>
                <c:pt idx="2">
                  <c:v>236.48166666666665</c:v>
                </c:pt>
              </c:numCache>
            </c:numRef>
          </c:yVal>
          <c:smooth val="0"/>
        </c:ser>
        <c:ser>
          <c:idx val="1"/>
          <c:order val="1"/>
          <c:tx>
            <c:v>Sample 2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Sheet1!$K$15:$M$15</c:f>
                <c:numCache>
                  <c:formatCode>General</c:formatCode>
                  <c:ptCount val="3"/>
                  <c:pt idx="0">
                    <c:v>0.78270960983837712</c:v>
                  </c:pt>
                  <c:pt idx="1">
                    <c:v>0.66107286537365539</c:v>
                  </c:pt>
                  <c:pt idx="2">
                    <c:v>2.1485004848343303</c:v>
                  </c:pt>
                </c:numCache>
              </c:numRef>
            </c:plus>
            <c:minus>
              <c:numRef>
                <c:f>Sheet1!$K$15:$M$15</c:f>
                <c:numCache>
                  <c:formatCode>General</c:formatCode>
                  <c:ptCount val="3"/>
                  <c:pt idx="0">
                    <c:v>0.78270960983837712</c:v>
                  </c:pt>
                  <c:pt idx="1">
                    <c:v>0.66107286537365539</c:v>
                  </c:pt>
                  <c:pt idx="2">
                    <c:v>2.1485004848343303</c:v>
                  </c:pt>
                </c:numCache>
              </c:numRef>
            </c:minus>
          </c:errBars>
          <c:xVal>
            <c:numRef>
              <c:f>Sheet1!$K$6:$M$6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Sheet1!$K$14:$M$14</c:f>
              <c:numCache>
                <c:formatCode>General</c:formatCode>
                <c:ptCount val="3"/>
                <c:pt idx="0">
                  <c:v>232.45066666666665</c:v>
                </c:pt>
                <c:pt idx="1">
                  <c:v>236.75566666666668</c:v>
                </c:pt>
                <c:pt idx="2">
                  <c:v>240.94433333333333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050240"/>
        <c:axId val="205052160"/>
      </c:scatterChart>
      <c:valAx>
        <c:axId val="205050240"/>
        <c:scaling>
          <c:orientation val="minMax"/>
          <c:max val="3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Volume (</a:t>
                </a:r>
                <a:r>
                  <a:rPr lang="el-GR" sz="1400">
                    <a:latin typeface="Calibri"/>
                  </a:rPr>
                  <a:t>μ</a:t>
                </a:r>
                <a:r>
                  <a:rPr lang="en-GB" sz="1400"/>
                  <a:t>L)</a:t>
                </a:r>
              </a:p>
            </c:rich>
          </c:tx>
          <c:layout>
            <c:manualLayout>
              <c:xMode val="edge"/>
              <c:yMode val="edge"/>
              <c:x val="0.47162553252682854"/>
              <c:y val="0.878040244969378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205052160"/>
        <c:crosses val="autoZero"/>
        <c:crossBetween val="midCat"/>
      </c:valAx>
      <c:valAx>
        <c:axId val="205052160"/>
        <c:scaling>
          <c:orientation val="minMax"/>
          <c:max val="245"/>
          <c:min val="225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Colour</a:t>
                </a:r>
                <a:r>
                  <a:rPr lang="en-GB" sz="1400" baseline="0"/>
                  <a:t> intensity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6.8358973392182193E-2"/>
              <c:y val="0.206309784193642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205050240"/>
        <c:crosses val="autoZero"/>
        <c:crossBetween val="midCat"/>
        <c:majorUnit val="5"/>
      </c:valAx>
    </c:plotArea>
    <c:legend>
      <c:legendPos val="r"/>
      <c:layout>
        <c:manualLayout>
          <c:xMode val="edge"/>
          <c:yMode val="edge"/>
          <c:x val="0.70151183473331025"/>
          <c:y val="0.5366531787693205"/>
          <c:w val="0.16436111467943607"/>
          <c:h val="0.178663604549431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91096869103257"/>
          <c:y val="5.6046645411615359E-2"/>
          <c:w val="0.63580995496039439"/>
          <c:h val="0.71272760482595654"/>
        </c:manualLayout>
      </c:layout>
      <c:scatterChart>
        <c:scatterStyle val="lineMarker"/>
        <c:varyColors val="0"/>
        <c:ser>
          <c:idx val="0"/>
          <c:order val="0"/>
          <c:tx>
            <c:v>Sample 1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Sheet1!$C$33:$E$33</c:f>
                <c:numCache>
                  <c:formatCode>General</c:formatCode>
                  <c:ptCount val="3"/>
                  <c:pt idx="0">
                    <c:v>1.2370545662985184</c:v>
                  </c:pt>
                  <c:pt idx="1">
                    <c:v>1.0417496500279326</c:v>
                  </c:pt>
                  <c:pt idx="2">
                    <c:v>0.98524633129656181</c:v>
                  </c:pt>
                </c:numCache>
              </c:numRef>
            </c:plus>
            <c:minus>
              <c:numRef>
                <c:f>Sheet1!$C$33:$E$33</c:f>
                <c:numCache>
                  <c:formatCode>General</c:formatCode>
                  <c:ptCount val="3"/>
                  <c:pt idx="0">
                    <c:v>1.2370545662985184</c:v>
                  </c:pt>
                  <c:pt idx="1">
                    <c:v>1.0417496500279326</c:v>
                  </c:pt>
                  <c:pt idx="2">
                    <c:v>0.98524633129656181</c:v>
                  </c:pt>
                </c:numCache>
              </c:numRef>
            </c:minus>
          </c:errBars>
          <c:xVal>
            <c:numRef>
              <c:f>Sheet1!$C$6:$E$6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Sheet1!$C$32:$E$32</c:f>
              <c:numCache>
                <c:formatCode>General</c:formatCode>
                <c:ptCount val="3"/>
                <c:pt idx="0">
                  <c:v>62.43099999999999</c:v>
                </c:pt>
                <c:pt idx="1">
                  <c:v>65.497333333333316</c:v>
                </c:pt>
                <c:pt idx="2">
                  <c:v>68.801666666666662</c:v>
                </c:pt>
              </c:numCache>
            </c:numRef>
          </c:yVal>
          <c:smooth val="0"/>
        </c:ser>
        <c:ser>
          <c:idx val="1"/>
          <c:order val="1"/>
          <c:tx>
            <c:v>Sample 2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Sheet1!$K$33:$M$33</c:f>
                <c:numCache>
                  <c:formatCode>General</c:formatCode>
                  <c:ptCount val="3"/>
                  <c:pt idx="0">
                    <c:v>0.78270960983837712</c:v>
                  </c:pt>
                  <c:pt idx="1">
                    <c:v>0.66107286537365539</c:v>
                  </c:pt>
                  <c:pt idx="2">
                    <c:v>2.1485004848343303</c:v>
                  </c:pt>
                </c:numCache>
              </c:numRef>
            </c:plus>
            <c:minus>
              <c:numRef>
                <c:f>Sheet1!$K$33:$M$33</c:f>
                <c:numCache>
                  <c:formatCode>General</c:formatCode>
                  <c:ptCount val="3"/>
                  <c:pt idx="0">
                    <c:v>0.78270960983837712</c:v>
                  </c:pt>
                  <c:pt idx="1">
                    <c:v>0.66107286537365539</c:v>
                  </c:pt>
                  <c:pt idx="2">
                    <c:v>2.1485004848343303</c:v>
                  </c:pt>
                </c:numCache>
              </c:numRef>
            </c:minus>
          </c:errBars>
          <c:xVal>
            <c:numRef>
              <c:f>Sheet1!$C$6:$E$6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Sheet1!$K$32:$M$32</c:f>
              <c:numCache>
                <c:formatCode>General</c:formatCode>
                <c:ptCount val="3"/>
                <c:pt idx="0">
                  <c:v>64.770666666666656</c:v>
                </c:pt>
                <c:pt idx="1">
                  <c:v>69.075666666666663</c:v>
                </c:pt>
                <c:pt idx="2">
                  <c:v>73.264333333333326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01504"/>
        <c:axId val="54099968"/>
      </c:scatterChart>
      <c:valAx>
        <c:axId val="5410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Volume (</a:t>
                </a:r>
                <a:r>
                  <a:rPr lang="el-GR" sz="1600">
                    <a:latin typeface="Calibri"/>
                  </a:rPr>
                  <a:t>μ</a:t>
                </a:r>
                <a:r>
                  <a:rPr lang="en-GB" sz="1600"/>
                  <a:t>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4099968"/>
        <c:crosses val="autoZero"/>
        <c:crossBetween val="midCat"/>
      </c:valAx>
      <c:valAx>
        <c:axId val="54099968"/>
        <c:scaling>
          <c:orientation val="minMax"/>
          <c:max val="80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1600" b="1" i="0" baseline="0">
                    <a:effectLst/>
                  </a:rPr>
                  <a:t>Colour intensity</a:t>
                </a:r>
                <a:endParaRPr lang="en-GB" sz="9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4101504"/>
        <c:crosses val="autoZero"/>
        <c:crossBetween val="midCat"/>
        <c:minorUnit val="5"/>
      </c:valAx>
    </c:plotArea>
    <c:legend>
      <c:legendPos val="r"/>
      <c:layout>
        <c:manualLayout>
          <c:xMode val="edge"/>
          <c:yMode val="edge"/>
          <c:x val="0.6382926509186353"/>
          <c:y val="0.55054206765820934"/>
          <c:w val="0.17131016399026461"/>
          <c:h val="0.1766291123002181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1</xdr:row>
      <xdr:rowOff>4762</xdr:rowOff>
    </xdr:from>
    <xdr:to>
      <xdr:col>21</xdr:col>
      <xdr:colOff>438150</xdr:colOff>
      <xdr:row>15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216322</xdr:colOff>
      <xdr:row>18</xdr:row>
      <xdr:rowOff>115956</xdr:rowOff>
    </xdr:from>
    <xdr:to>
      <xdr:col>23</xdr:col>
      <xdr:colOff>149087</xdr:colOff>
      <xdr:row>35</xdr:row>
      <xdr:rowOff>173300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3"/>
  <sheetViews>
    <sheetView tabSelected="1" topLeftCell="D7" zoomScale="115" zoomScaleNormal="115" workbookViewId="0">
      <selection activeCell="AA24" sqref="AA24"/>
    </sheetView>
  </sheetViews>
  <sheetFormatPr defaultRowHeight="15" x14ac:dyDescent="0.25"/>
  <cols>
    <col min="1" max="1" width="16.7109375" customWidth="1"/>
    <col min="2" max="2" width="13.7109375" customWidth="1"/>
    <col min="10" max="10" width="12.28515625" customWidth="1"/>
  </cols>
  <sheetData>
    <row r="5" spans="1:13" x14ac:dyDescent="0.25">
      <c r="C5">
        <v>255</v>
      </c>
      <c r="D5">
        <v>255</v>
      </c>
      <c r="E5">
        <v>255</v>
      </c>
      <c r="K5">
        <v>255</v>
      </c>
      <c r="L5">
        <v>255</v>
      </c>
      <c r="M5">
        <v>255</v>
      </c>
    </row>
    <row r="6" spans="1:13" x14ac:dyDescent="0.25">
      <c r="A6" t="s">
        <v>1</v>
      </c>
      <c r="B6" t="s">
        <v>2</v>
      </c>
      <c r="C6">
        <v>1</v>
      </c>
      <c r="D6">
        <v>2</v>
      </c>
      <c r="E6">
        <v>3</v>
      </c>
      <c r="I6" t="s">
        <v>0</v>
      </c>
      <c r="J6" t="s">
        <v>2</v>
      </c>
      <c r="K6">
        <v>1</v>
      </c>
      <c r="L6">
        <v>2</v>
      </c>
      <c r="M6">
        <v>3</v>
      </c>
    </row>
    <row r="7" spans="1:13" x14ac:dyDescent="0.25">
      <c r="C7">
        <v>24.561</v>
      </c>
      <c r="D7">
        <v>22.928000000000001</v>
      </c>
      <c r="E7">
        <v>18.821999999999999</v>
      </c>
      <c r="K7">
        <v>23.045000000000002</v>
      </c>
      <c r="L7">
        <v>18.233000000000001</v>
      </c>
      <c r="M7">
        <v>14.978</v>
      </c>
    </row>
    <row r="8" spans="1:13" x14ac:dyDescent="0.25">
      <c r="C8">
        <v>26.257000000000001</v>
      </c>
      <c r="D8">
        <v>20.859000000000002</v>
      </c>
      <c r="E8">
        <v>17.417000000000002</v>
      </c>
      <c r="K8">
        <v>21.646999999999998</v>
      </c>
      <c r="L8">
        <v>18.911000000000001</v>
      </c>
      <c r="M8">
        <v>15.589</v>
      </c>
    </row>
    <row r="9" spans="1:13" x14ac:dyDescent="0.25">
      <c r="C9">
        <v>23.849</v>
      </c>
      <c r="D9">
        <v>21.681000000000001</v>
      </c>
      <c r="E9">
        <v>19.315999999999999</v>
      </c>
      <c r="K9">
        <v>22.956</v>
      </c>
      <c r="L9">
        <v>17.588999999999999</v>
      </c>
      <c r="M9">
        <v>11.6</v>
      </c>
    </row>
    <row r="11" spans="1:13" x14ac:dyDescent="0.25">
      <c r="C11">
        <f>C5-C7</f>
        <v>230.43899999999999</v>
      </c>
      <c r="D11">
        <f t="shared" ref="D11:E11" si="0">D5-D7</f>
        <v>232.072</v>
      </c>
      <c r="E11">
        <f t="shared" si="0"/>
        <v>236.178</v>
      </c>
      <c r="K11">
        <f>K5-K7</f>
        <v>231.95499999999998</v>
      </c>
      <c r="L11">
        <f t="shared" ref="L11:M11" si="1">L5-L7</f>
        <v>236.767</v>
      </c>
      <c r="M11">
        <f t="shared" si="1"/>
        <v>240.02199999999999</v>
      </c>
    </row>
    <row r="12" spans="1:13" x14ac:dyDescent="0.25">
      <c r="C12">
        <f>C5-C8</f>
        <v>228.74299999999999</v>
      </c>
      <c r="D12">
        <f t="shared" ref="D12:E12" si="2">D5-D8</f>
        <v>234.14099999999999</v>
      </c>
      <c r="E12">
        <f t="shared" si="2"/>
        <v>237.583</v>
      </c>
      <c r="K12">
        <f>K5-K8</f>
        <v>233.35300000000001</v>
      </c>
      <c r="L12">
        <f t="shared" ref="L12:M12" si="3">L5-L8</f>
        <v>236.089</v>
      </c>
      <c r="M12">
        <f t="shared" si="3"/>
        <v>239.411</v>
      </c>
    </row>
    <row r="13" spans="1:13" x14ac:dyDescent="0.25">
      <c r="C13">
        <f>C5-C9</f>
        <v>231.15100000000001</v>
      </c>
      <c r="D13">
        <f t="shared" ref="D13:E13" si="4">D5-D9</f>
        <v>233.31899999999999</v>
      </c>
      <c r="E13">
        <f t="shared" si="4"/>
        <v>235.684</v>
      </c>
      <c r="K13">
        <f>K5-K9</f>
        <v>232.04400000000001</v>
      </c>
      <c r="L13">
        <f t="shared" ref="L13:M13" si="5">L5-L9</f>
        <v>237.411</v>
      </c>
      <c r="M13">
        <f t="shared" si="5"/>
        <v>243.4</v>
      </c>
    </row>
    <row r="14" spans="1:13" x14ac:dyDescent="0.25">
      <c r="C14">
        <f>AVERAGE(C11:C13)</f>
        <v>230.11100000000002</v>
      </c>
      <c r="D14">
        <f t="shared" ref="D14:E14" si="6">AVERAGE(D11:D13)</f>
        <v>233.17733333333331</v>
      </c>
      <c r="E14">
        <f t="shared" si="6"/>
        <v>236.48166666666665</v>
      </c>
      <c r="K14">
        <f>AVERAGE(K11:K13)</f>
        <v>232.45066666666665</v>
      </c>
      <c r="L14">
        <f t="shared" ref="L14:M14" si="7">AVERAGE(L11:L13)</f>
        <v>236.75566666666668</v>
      </c>
      <c r="M14">
        <f t="shared" si="7"/>
        <v>240.94433333333333</v>
      </c>
    </row>
    <row r="15" spans="1:13" x14ac:dyDescent="0.25">
      <c r="C15">
        <f>_xlfn.STDEV.S(C11:C13)</f>
        <v>1.2370545662985184</v>
      </c>
      <c r="D15">
        <f t="shared" ref="D15:E15" si="8">_xlfn.STDEV.S(D11:D13)</f>
        <v>1.0417496500279326</v>
      </c>
      <c r="E15">
        <f t="shared" si="8"/>
        <v>0.98524633129656181</v>
      </c>
      <c r="K15">
        <f>_xlfn.STDEV.S(K11:K13)</f>
        <v>0.78270960983837712</v>
      </c>
      <c r="L15">
        <f t="shared" ref="L15:M15" si="9">_xlfn.STDEV.S(L11:L13)</f>
        <v>0.66107286537365539</v>
      </c>
      <c r="M15">
        <f t="shared" si="9"/>
        <v>2.1485004848343303</v>
      </c>
    </row>
    <row r="18" spans="1:13" x14ac:dyDescent="0.25">
      <c r="B18" t="s">
        <v>4</v>
      </c>
      <c r="C18">
        <v>171.16</v>
      </c>
      <c r="K18">
        <v>171.16</v>
      </c>
    </row>
    <row r="19" spans="1:13" x14ac:dyDescent="0.25">
      <c r="B19" t="s">
        <v>3</v>
      </c>
      <c r="C19">
        <v>171.16</v>
      </c>
      <c r="K19">
        <v>171.16</v>
      </c>
    </row>
    <row r="20" spans="1:13" x14ac:dyDescent="0.25">
      <c r="C20">
        <f>(C5-C18)</f>
        <v>83.84</v>
      </c>
      <c r="D20">
        <v>83.84</v>
      </c>
      <c r="E20">
        <v>83.84</v>
      </c>
      <c r="K20">
        <f>(K5-K18)</f>
        <v>83.84</v>
      </c>
      <c r="L20">
        <v>83.84</v>
      </c>
      <c r="M20">
        <v>83.84</v>
      </c>
    </row>
    <row r="22" spans="1:13" x14ac:dyDescent="0.25">
      <c r="A22" s="1" t="s">
        <v>5</v>
      </c>
      <c r="C22">
        <f>(C11-C20)</f>
        <v>146.59899999999999</v>
      </c>
      <c r="D22">
        <f t="shared" ref="D22" si="10">(D11-D20)</f>
        <v>148.232</v>
      </c>
      <c r="E22">
        <f>(E11-E20)</f>
        <v>152.33799999999999</v>
      </c>
      <c r="K22">
        <f>(K11-K20)</f>
        <v>148.11499999999998</v>
      </c>
      <c r="L22">
        <f t="shared" ref="L22:M22" si="11">(L11-L20)</f>
        <v>152.92699999999999</v>
      </c>
      <c r="M22">
        <f t="shared" si="11"/>
        <v>156.18199999999999</v>
      </c>
    </row>
    <row r="23" spans="1:13" x14ac:dyDescent="0.25">
      <c r="C23">
        <f>(C12-C20)</f>
        <v>144.90299999999999</v>
      </c>
      <c r="D23">
        <f t="shared" ref="D23" si="12">(D12-D20)</f>
        <v>150.30099999999999</v>
      </c>
      <c r="E23">
        <f>(E12-E20)</f>
        <v>153.74299999999999</v>
      </c>
      <c r="K23">
        <f>(K12-K20)</f>
        <v>149.51300000000001</v>
      </c>
      <c r="L23">
        <f t="shared" ref="L23:M23" si="13">(L12-L20)</f>
        <v>152.249</v>
      </c>
      <c r="M23">
        <f t="shared" si="13"/>
        <v>155.571</v>
      </c>
    </row>
    <row r="24" spans="1:13" x14ac:dyDescent="0.25">
      <c r="C24">
        <f>(C13-C20)</f>
        <v>147.31100000000001</v>
      </c>
      <c r="D24">
        <f>(D13-D20)</f>
        <v>149.47899999999998</v>
      </c>
      <c r="E24">
        <f>(E13-E20)</f>
        <v>151.84399999999999</v>
      </c>
      <c r="K24">
        <f>(K13-K20)</f>
        <v>148.20400000000001</v>
      </c>
      <c r="L24">
        <f t="shared" ref="L24:M24" si="14">(L13-L20)</f>
        <v>153.571</v>
      </c>
      <c r="M24">
        <f t="shared" si="14"/>
        <v>159.56</v>
      </c>
    </row>
    <row r="27" spans="1:13" x14ac:dyDescent="0.25">
      <c r="A27" t="s">
        <v>7</v>
      </c>
      <c r="C27">
        <v>83.84</v>
      </c>
      <c r="D27">
        <v>83.84</v>
      </c>
      <c r="E27">
        <v>83.84</v>
      </c>
      <c r="K27">
        <v>83.84</v>
      </c>
      <c r="L27">
        <v>83.84</v>
      </c>
      <c r="M27">
        <v>83.84</v>
      </c>
    </row>
    <row r="29" spans="1:13" x14ac:dyDescent="0.25">
      <c r="A29" s="1" t="s">
        <v>6</v>
      </c>
      <c r="C29">
        <f>(C22-C27)</f>
        <v>62.758999999999986</v>
      </c>
      <c r="D29">
        <f>(D22-D27)</f>
        <v>64.391999999999996</v>
      </c>
      <c r="E29">
        <f t="shared" ref="D29:E29" si="15">(E22-E27)</f>
        <v>68.49799999999999</v>
      </c>
      <c r="K29">
        <f>(K22-K27)</f>
        <v>64.274999999999977</v>
      </c>
      <c r="L29">
        <f t="shared" ref="L29:M29" si="16">(L22-L27)</f>
        <v>69.086999999999989</v>
      </c>
      <c r="M29">
        <f t="shared" si="16"/>
        <v>72.341999999999985</v>
      </c>
    </row>
    <row r="30" spans="1:13" x14ac:dyDescent="0.25">
      <c r="C30">
        <f>(C23-C27)</f>
        <v>61.062999999999988</v>
      </c>
      <c r="D30">
        <f t="shared" ref="D30:E30" si="17">(D23-D27)</f>
        <v>66.460999999999984</v>
      </c>
      <c r="E30">
        <f t="shared" si="17"/>
        <v>69.902999999999992</v>
      </c>
      <c r="K30">
        <f>(K23-K27)</f>
        <v>65.673000000000002</v>
      </c>
      <c r="L30">
        <f t="shared" ref="L30:M30" si="18">(L23-L27)</f>
        <v>68.408999999999992</v>
      </c>
      <c r="M30">
        <f t="shared" si="18"/>
        <v>71.730999999999995</v>
      </c>
    </row>
    <row r="31" spans="1:13" x14ac:dyDescent="0.25">
      <c r="C31">
        <f>(C24-C27)</f>
        <v>63.471000000000004</v>
      </c>
      <c r="D31">
        <f t="shared" ref="D31:E31" si="19">(D24-D27)</f>
        <v>65.638999999999982</v>
      </c>
      <c r="E31">
        <f t="shared" si="19"/>
        <v>68.003999999999991</v>
      </c>
      <c r="K31">
        <f>(K24-K27)</f>
        <v>64.364000000000004</v>
      </c>
      <c r="L31">
        <f t="shared" ref="L31:M31" si="20">(L24-L27)</f>
        <v>69.730999999999995</v>
      </c>
      <c r="M31">
        <f t="shared" si="20"/>
        <v>75.72</v>
      </c>
    </row>
    <row r="32" spans="1:13" x14ac:dyDescent="0.25">
      <c r="C32">
        <f>AVERAGE(C29:C31)</f>
        <v>62.43099999999999</v>
      </c>
      <c r="D32">
        <f t="shared" ref="D32:E32" si="21">AVERAGE(D29:D31)</f>
        <v>65.497333333333316</v>
      </c>
      <c r="E32">
        <f t="shared" si="21"/>
        <v>68.801666666666662</v>
      </c>
      <c r="K32">
        <f>AVERAGE(K29:K31)</f>
        <v>64.770666666666656</v>
      </c>
      <c r="L32">
        <f t="shared" ref="L32:M32" si="22">AVERAGE(L29:L31)</f>
        <v>69.075666666666663</v>
      </c>
      <c r="M32">
        <f t="shared" si="22"/>
        <v>73.264333333333326</v>
      </c>
    </row>
    <row r="33" spans="3:13" x14ac:dyDescent="0.25">
      <c r="C33">
        <f>_xlfn.STDEV.S(C29:C31)</f>
        <v>1.2370545662985184</v>
      </c>
      <c r="D33">
        <f t="shared" ref="D33:E33" si="23">_xlfn.STDEV.S(D29:D31)</f>
        <v>1.0417496500279326</v>
      </c>
      <c r="E33">
        <f t="shared" si="23"/>
        <v>0.98524633129656181</v>
      </c>
      <c r="K33">
        <f>_xlfn.STDEV.S(K29:K31)</f>
        <v>0.78270960983837712</v>
      </c>
      <c r="L33">
        <f t="shared" ref="L33:M33" si="24">_xlfn.STDEV.S(L29:L31)</f>
        <v>0.66107286537365539</v>
      </c>
      <c r="M33">
        <f t="shared" si="24"/>
        <v>2.1485004848343303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2016-01-27T14:35:30Z</dcterms:modified>
</cp:coreProperties>
</file>