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urple USB (11.09.2014)\Southampton\COST Action Group (TD1006)\Delphi Study - Analysis\"/>
    </mc:Choice>
  </mc:AlternateContent>
  <bookViews>
    <workbookView xWindow="0" yWindow="45" windowWidth="19155" windowHeight="11430" firstSheet="9" activeTab="11"/>
  </bookViews>
  <sheets>
    <sheet name="Questions-Brussels 1 (07.11.12)" sheetId="7" r:id="rId1"/>
    <sheet name="Data-Brussels 1 (07.11.12)" sheetId="8" r:id="rId2"/>
    <sheet name="Questions-Brussels 2 (08.11.12)" sheetId="9" r:id="rId3"/>
    <sheet name="Data-Brussels 2 (08.11.12)" sheetId="10" r:id="rId4"/>
    <sheet name="Questions-Madrid (13.11.12)" sheetId="4" r:id="rId5"/>
    <sheet name="Data-Madrid (13.11.12)" sheetId="3" r:id="rId6"/>
    <sheet name="Questions-Bucharest (26.03.13)" sheetId="5" r:id="rId7"/>
    <sheet name="Data-Bucharest (26.03.13)" sheetId="6" r:id="rId8"/>
    <sheet name="Questions-Enschede (08.04.13)" sheetId="11" r:id="rId9"/>
    <sheet name="Data-Enschede (08.04.13)" sheetId="12" r:id="rId10"/>
    <sheet name="Questions-Pisa (10.05.13)" sheetId="1" r:id="rId11"/>
    <sheet name="Data-Pisa (10.05.13)" sheetId="2" r:id="rId12"/>
    <sheet name="Questions-San Sebast (05.06.13)" sheetId="13" r:id="rId13"/>
    <sheet name="Data-San Sebastian (05.06.13)" sheetId="15" r:id="rId14"/>
  </sheets>
  <calcPr calcId="152511"/>
</workbook>
</file>

<file path=xl/calcChain.xml><?xml version="1.0" encoding="utf-8"?>
<calcChain xmlns="http://schemas.openxmlformats.org/spreadsheetml/2006/main">
  <c r="BI17" i="2" l="1"/>
  <c r="BC17" i="2"/>
  <c r="AW17" i="2"/>
  <c r="AQ17" i="2"/>
  <c r="AL17" i="2"/>
  <c r="AG17" i="2"/>
  <c r="K17" i="2"/>
  <c r="HH17" i="12" l="1"/>
  <c r="GT17" i="12"/>
  <c r="GM17" i="12"/>
  <c r="GG17" i="12"/>
  <c r="FN17" i="12"/>
  <c r="FC17" i="12"/>
  <c r="EH17" i="12"/>
  <c r="DH17" i="12"/>
  <c r="CB17" i="12"/>
  <c r="BT17" i="12"/>
  <c r="AC17" i="12"/>
  <c r="IJ11" i="6"/>
  <c r="IJ10" i="6"/>
  <c r="IJ9" i="6"/>
  <c r="EN1" i="3"/>
  <c r="EN3" i="3"/>
  <c r="EN2" i="3"/>
  <c r="EN11" i="3"/>
  <c r="EN10" i="3"/>
  <c r="EN9" i="3"/>
  <c r="AD3" i="3"/>
  <c r="AD2" i="3"/>
  <c r="AD1" i="3"/>
  <c r="AD11" i="3"/>
  <c r="AD10" i="3"/>
  <c r="AD9" i="3"/>
  <c r="E6" i="15" l="1"/>
  <c r="H7" i="15"/>
  <c r="H21" i="15" s="1"/>
  <c r="F7" i="15"/>
  <c r="F21" i="15" s="1"/>
  <c r="D7" i="15"/>
  <c r="D22" i="15" s="1"/>
  <c r="B7" i="15"/>
  <c r="B21" i="15" s="1"/>
  <c r="I6" i="15"/>
  <c r="G6" i="15"/>
  <c r="C6" i="15"/>
  <c r="B14" i="15" s="1"/>
  <c r="I5" i="15"/>
  <c r="G5" i="15"/>
  <c r="G13" i="15" s="1"/>
  <c r="C5" i="15"/>
  <c r="C13" i="15" s="1"/>
  <c r="H14" i="15" l="1"/>
  <c r="I14" i="15"/>
  <c r="G7" i="15"/>
  <c r="G15" i="15" s="1"/>
  <c r="H13" i="15"/>
  <c r="D21" i="15"/>
  <c r="B22" i="15"/>
  <c r="I13" i="15"/>
  <c r="C7" i="15"/>
  <c r="C22" i="15" s="1"/>
  <c r="I7" i="15"/>
  <c r="H15" i="15" s="1"/>
  <c r="G14" i="15"/>
  <c r="F22" i="15"/>
  <c r="E7" i="15"/>
  <c r="F13" i="15"/>
  <c r="C14" i="15"/>
  <c r="B23" i="15"/>
  <c r="D23" i="15"/>
  <c r="F23" i="15"/>
  <c r="H22" i="15"/>
  <c r="F14" i="15"/>
  <c r="H23" i="15"/>
  <c r="E5" i="15"/>
  <c r="B13" i="15"/>
  <c r="FZ6" i="12"/>
  <c r="FZ5" i="12"/>
  <c r="DU6" i="12"/>
  <c r="DU5" i="12"/>
  <c r="K5" i="6"/>
  <c r="K6" i="6"/>
  <c r="F15" i="15" l="1"/>
  <c r="G23" i="15"/>
  <c r="G21" i="15"/>
  <c r="C21" i="15"/>
  <c r="G22" i="15"/>
  <c r="E22" i="15"/>
  <c r="E14" i="15"/>
  <c r="D14" i="15"/>
  <c r="I15" i="15"/>
  <c r="I21" i="15"/>
  <c r="I23" i="15"/>
  <c r="I22" i="15"/>
  <c r="E13" i="15"/>
  <c r="D13" i="15"/>
  <c r="E21" i="15"/>
  <c r="C23" i="15"/>
  <c r="C15" i="15"/>
  <c r="B15" i="15"/>
  <c r="E23" i="15"/>
  <c r="E15" i="15"/>
  <c r="D15" i="15"/>
  <c r="AB14" i="2"/>
  <c r="AD7" i="2"/>
  <c r="AD23" i="2" s="1"/>
  <c r="AC7" i="2"/>
  <c r="AC23" i="2" s="1"/>
  <c r="AB7" i="2"/>
  <c r="AF7" i="2" s="1"/>
  <c r="AF15" i="2" s="1"/>
  <c r="AA22" i="2"/>
  <c r="AF6" i="2"/>
  <c r="AD14" i="2" s="1"/>
  <c r="AE6" i="2"/>
  <c r="AE14" i="2" s="1"/>
  <c r="AF5" i="2"/>
  <c r="AA13" i="2" s="1"/>
  <c r="AE5" i="2"/>
  <c r="BM6" i="2"/>
  <c r="BG6" i="2"/>
  <c r="BA6" i="2"/>
  <c r="AU6" i="2"/>
  <c r="AO6" i="2"/>
  <c r="AJ6" i="2"/>
  <c r="BL7" i="2"/>
  <c r="BK7" i="2"/>
  <c r="BJ7" i="2"/>
  <c r="BI7" i="2"/>
  <c r="BF7" i="2"/>
  <c r="BE7" i="2"/>
  <c r="BD7" i="2"/>
  <c r="BC7" i="2"/>
  <c r="AZ7" i="2"/>
  <c r="AY7" i="2"/>
  <c r="AX7" i="2"/>
  <c r="AW7" i="2"/>
  <c r="AT7" i="2"/>
  <c r="AS7" i="2"/>
  <c r="AR7" i="2"/>
  <c r="AQ7" i="2"/>
  <c r="AN7" i="2"/>
  <c r="AM7" i="2"/>
  <c r="AL7" i="2"/>
  <c r="AI7" i="2"/>
  <c r="AH7" i="2"/>
  <c r="AG7" i="2"/>
  <c r="X7" i="2"/>
  <c r="V7" i="2"/>
  <c r="U7" i="2"/>
  <c r="R7" i="2"/>
  <c r="Q7" i="2"/>
  <c r="M7" i="2"/>
  <c r="L7" i="2"/>
  <c r="K7" i="2"/>
  <c r="H7" i="2"/>
  <c r="G7" i="2"/>
  <c r="D7" i="2"/>
  <c r="C7" i="2"/>
  <c r="Z6" i="2"/>
  <c r="Z5" i="2"/>
  <c r="X13" i="2" s="1"/>
  <c r="Y6" i="2"/>
  <c r="Y5" i="2"/>
  <c r="S5" i="2"/>
  <c r="S6" i="2"/>
  <c r="N6" i="2"/>
  <c r="N5" i="2"/>
  <c r="T6" i="2"/>
  <c r="T5" i="2"/>
  <c r="O6" i="2"/>
  <c r="O14" i="2" s="1"/>
  <c r="O5" i="2"/>
  <c r="O13" i="2" s="1"/>
  <c r="I6" i="2"/>
  <c r="E6" i="2"/>
  <c r="HX6" i="12"/>
  <c r="HS6" i="12"/>
  <c r="HM6" i="12"/>
  <c r="HF6" i="12"/>
  <c r="GY6" i="12"/>
  <c r="GR6" i="12"/>
  <c r="GK6" i="12"/>
  <c r="GE6" i="12"/>
  <c r="FT6" i="12"/>
  <c r="FL6" i="12"/>
  <c r="FG6" i="12"/>
  <c r="FA6" i="12"/>
  <c r="ET6" i="12"/>
  <c r="EM6" i="12"/>
  <c r="EF6" i="12"/>
  <c r="EA6" i="12"/>
  <c r="DO6" i="12"/>
  <c r="DF6" i="12"/>
  <c r="CW6" i="12"/>
  <c r="CN6" i="12"/>
  <c r="CG6" i="12"/>
  <c r="BZ6" i="12"/>
  <c r="BR6" i="12"/>
  <c r="BJ6" i="12"/>
  <c r="BA6" i="12"/>
  <c r="AR6" i="12"/>
  <c r="AM6" i="12"/>
  <c r="AH6" i="12"/>
  <c r="AA6" i="12"/>
  <c r="T6" i="12"/>
  <c r="O6" i="12"/>
  <c r="J6" i="12"/>
  <c r="E6" i="12"/>
  <c r="KB6" i="6"/>
  <c r="JT6" i="6"/>
  <c r="JL6" i="6"/>
  <c r="JE6" i="6"/>
  <c r="IX6" i="6"/>
  <c r="IP6" i="6"/>
  <c r="IH6" i="6"/>
  <c r="IB6" i="6"/>
  <c r="HV6" i="6"/>
  <c r="HO6" i="6"/>
  <c r="HH6" i="6"/>
  <c r="HC6" i="6"/>
  <c r="GX6" i="6"/>
  <c r="GS6" i="6"/>
  <c r="GN6" i="6"/>
  <c r="GG6" i="6"/>
  <c r="AE13" i="2" l="1"/>
  <c r="AA15" i="2"/>
  <c r="N13" i="2"/>
  <c r="M13" i="2"/>
  <c r="AD13" i="2"/>
  <c r="N14" i="2"/>
  <c r="Y14" i="2"/>
  <c r="M14" i="2"/>
  <c r="L13" i="2"/>
  <c r="L14" i="2"/>
  <c r="AD15" i="2"/>
  <c r="AF13" i="2"/>
  <c r="AA14" i="2"/>
  <c r="AB13" i="2"/>
  <c r="S7" i="2"/>
  <c r="AB15" i="2"/>
  <c r="AC14" i="2"/>
  <c r="AC13" i="2"/>
  <c r="Y13" i="2"/>
  <c r="AC15" i="2"/>
  <c r="AF14" i="2"/>
  <c r="X14" i="2"/>
  <c r="W14" i="2"/>
  <c r="W13" i="2"/>
  <c r="V14" i="2"/>
  <c r="Z14" i="2"/>
  <c r="V13" i="2"/>
  <c r="Z13" i="2"/>
  <c r="AF23" i="2"/>
  <c r="AF22" i="2"/>
  <c r="AB21" i="2"/>
  <c r="AF21" i="2"/>
  <c r="AD22" i="2"/>
  <c r="AB23" i="2"/>
  <c r="AA21" i="2"/>
  <c r="AC22" i="2"/>
  <c r="AA23" i="2"/>
  <c r="AD21" i="2"/>
  <c r="AB22" i="2"/>
  <c r="AE7" i="2"/>
  <c r="AC21" i="2"/>
  <c r="Z7" i="2"/>
  <c r="O7" i="2"/>
  <c r="O15" i="2" s="1"/>
  <c r="N7" i="2"/>
  <c r="Y7" i="2"/>
  <c r="Y15" i="2" s="1"/>
  <c r="FZ6" i="6"/>
  <c r="FU6" i="6"/>
  <c r="FP6" i="6"/>
  <c r="FH6" i="6"/>
  <c r="EZ6" i="6"/>
  <c r="ET6" i="6"/>
  <c r="EG6" i="6"/>
  <c r="DS6" i="6"/>
  <c r="DC6" i="6"/>
  <c r="CK6" i="6"/>
  <c r="CB6" i="6"/>
  <c r="BU6" i="6"/>
  <c r="BE6" i="6"/>
  <c r="AV6" i="6"/>
  <c r="AM6" i="6"/>
  <c r="AD6" i="6"/>
  <c r="W6" i="6"/>
  <c r="C7" i="6"/>
  <c r="B7" i="6"/>
  <c r="O7" i="6"/>
  <c r="Q6" i="6"/>
  <c r="E6" i="6"/>
  <c r="L15" i="2" l="1"/>
  <c r="M15" i="2"/>
  <c r="N15" i="2"/>
  <c r="AE21" i="2"/>
  <c r="AE15" i="2"/>
  <c r="AE22" i="2"/>
  <c r="W15" i="2"/>
  <c r="X15" i="2"/>
  <c r="Z15" i="2"/>
  <c r="V15" i="2"/>
  <c r="AE23" i="2"/>
  <c r="IJ6" i="3"/>
  <c r="IC6" i="3"/>
  <c r="HX6" i="3"/>
  <c r="HQ6" i="3"/>
  <c r="HL6" i="3"/>
  <c r="HD6" i="3"/>
  <c r="GQ6" i="3"/>
  <c r="GJ6" i="3"/>
  <c r="GA6" i="3"/>
  <c r="FR6" i="3"/>
  <c r="FI6" i="3"/>
  <c r="EZ6" i="3"/>
  <c r="ES6" i="3"/>
  <c r="EL6" i="3"/>
  <c r="EE6" i="3"/>
  <c r="DZ6" i="3"/>
  <c r="DS6" i="3"/>
  <c r="DN6" i="3"/>
  <c r="DF6" i="3"/>
  <c r="CZ6" i="3"/>
  <c r="CS6" i="3"/>
  <c r="CL6" i="3"/>
  <c r="CC6" i="3"/>
  <c r="BT6" i="3"/>
  <c r="BK6" i="3"/>
  <c r="BB6" i="3"/>
  <c r="AU6" i="3"/>
  <c r="AN6" i="3"/>
  <c r="AG6" i="3"/>
  <c r="AB6" i="3"/>
  <c r="V6" i="3"/>
  <c r="P6" i="3"/>
  <c r="J6" i="3"/>
  <c r="E6" i="3"/>
  <c r="DC21" i="10"/>
  <c r="DR6" i="10"/>
  <c r="DL6" i="10"/>
  <c r="DE6" i="10"/>
  <c r="DF6" i="10" s="1"/>
  <c r="DF14" i="10" s="1"/>
  <c r="CZ6" i="10"/>
  <c r="CS6" i="10"/>
  <c r="CN6" i="10"/>
  <c r="CH6" i="10"/>
  <c r="CC6" i="10"/>
  <c r="BU6" i="10"/>
  <c r="BM6" i="10"/>
  <c r="BC6" i="10"/>
  <c r="AS6" i="10"/>
  <c r="AL6" i="10"/>
  <c r="AG6" i="10"/>
  <c r="AB6" i="10"/>
  <c r="V6" i="10"/>
  <c r="P6" i="10"/>
  <c r="J6" i="10"/>
  <c r="E6" i="10"/>
  <c r="DF6" i="8"/>
  <c r="CZ6" i="8"/>
  <c r="CS6" i="8"/>
  <c r="CN6" i="8"/>
  <c r="CG6" i="8"/>
  <c r="BV6" i="8"/>
  <c r="CB6" i="8"/>
  <c r="BQ6" i="8"/>
  <c r="BI6" i="8"/>
  <c r="BA6" i="8"/>
  <c r="AQ6" i="8"/>
  <c r="AG6" i="8"/>
  <c r="Z6" i="8"/>
  <c r="U6" i="8"/>
  <c r="P6" i="8"/>
  <c r="J6" i="8"/>
  <c r="E6" i="8"/>
  <c r="DQ7" i="10"/>
  <c r="DQ21" i="10" s="1"/>
  <c r="DP7" i="10"/>
  <c r="DO7" i="10"/>
  <c r="DO23" i="10" s="1"/>
  <c r="DN7" i="10"/>
  <c r="DS6" i="10"/>
  <c r="DS5" i="10"/>
  <c r="DR5" i="10"/>
  <c r="DK7" i="10"/>
  <c r="DJ7" i="10"/>
  <c r="DI7" i="10"/>
  <c r="DI22" i="10" s="1"/>
  <c r="DH7" i="10"/>
  <c r="DG7" i="10"/>
  <c r="DG23" i="10" s="1"/>
  <c r="DD7" i="10"/>
  <c r="DD22" i="10" s="1"/>
  <c r="DC7" i="10"/>
  <c r="DB7" i="10"/>
  <c r="DB23" i="10" s="1"/>
  <c r="DM6" i="10"/>
  <c r="DM5" i="10"/>
  <c r="DL5" i="10"/>
  <c r="DE5" i="10"/>
  <c r="DF5" i="10" s="1"/>
  <c r="AK7" i="10"/>
  <c r="AJ7" i="10"/>
  <c r="AJ22" i="10" s="1"/>
  <c r="AI7" i="10"/>
  <c r="AI21" i="10" s="1"/>
  <c r="AL5" i="10"/>
  <c r="HY5" i="12"/>
  <c r="HX5" i="12"/>
  <c r="HW7" i="12"/>
  <c r="HV7" i="12"/>
  <c r="HU7" i="12"/>
  <c r="HY6" i="12"/>
  <c r="HW14" i="12" s="1"/>
  <c r="HR7" i="12"/>
  <c r="HQ7" i="12"/>
  <c r="HP7" i="12"/>
  <c r="HO7" i="12"/>
  <c r="HT6" i="12"/>
  <c r="HT5" i="12"/>
  <c r="HT13" i="12" s="1"/>
  <c r="HS5" i="12"/>
  <c r="HL7" i="12"/>
  <c r="HK7" i="12"/>
  <c r="HJ7" i="12"/>
  <c r="HI7" i="12"/>
  <c r="HH7" i="12"/>
  <c r="HE7" i="12"/>
  <c r="HD7" i="12"/>
  <c r="HC7" i="12"/>
  <c r="HB7" i="12"/>
  <c r="HB22" i="12" s="1"/>
  <c r="HA7" i="12"/>
  <c r="HN6" i="12"/>
  <c r="HL14" i="12" s="1"/>
  <c r="HG6" i="12"/>
  <c r="HB14" i="12" s="1"/>
  <c r="HN5" i="12"/>
  <c r="HH13" i="12" s="1"/>
  <c r="HM5" i="12"/>
  <c r="HG5" i="12"/>
  <c r="HD13" i="12" s="1"/>
  <c r="HF5" i="12"/>
  <c r="GX7" i="12"/>
  <c r="GW7" i="12"/>
  <c r="GV7" i="12"/>
  <c r="GU7" i="12"/>
  <c r="GU23" i="12" s="1"/>
  <c r="GT7" i="12"/>
  <c r="GZ6" i="12"/>
  <c r="GZ5" i="12"/>
  <c r="GU13" i="12" s="1"/>
  <c r="GY5" i="12"/>
  <c r="GQ7" i="12"/>
  <c r="GP7" i="12"/>
  <c r="GO7" i="12"/>
  <c r="GN7" i="12"/>
  <c r="GM7" i="12"/>
  <c r="GS6" i="12"/>
  <c r="GQ14" i="12" s="1"/>
  <c r="GS5" i="12"/>
  <c r="GM13" i="12" s="1"/>
  <c r="GR5" i="12"/>
  <c r="GL5" i="12"/>
  <c r="GI13" i="12" s="1"/>
  <c r="GK5" i="12"/>
  <c r="GJ7" i="12"/>
  <c r="GI7" i="12"/>
  <c r="GH7" i="12"/>
  <c r="GH22" i="12" s="1"/>
  <c r="GG7" i="12"/>
  <c r="GG22" i="12" s="1"/>
  <c r="GL6" i="12"/>
  <c r="GD7" i="12"/>
  <c r="GC7" i="12"/>
  <c r="GB7" i="12"/>
  <c r="FY7" i="12"/>
  <c r="FX7" i="12"/>
  <c r="FX21" i="12" s="1"/>
  <c r="FW7" i="12"/>
  <c r="FV7" i="12"/>
  <c r="GF6" i="12"/>
  <c r="GE5" i="12"/>
  <c r="FS7" i="12"/>
  <c r="FR7" i="12"/>
  <c r="FQ7" i="12"/>
  <c r="FQ22" i="12" s="1"/>
  <c r="FP7" i="12"/>
  <c r="FP21" i="12" s="1"/>
  <c r="FO7" i="12"/>
  <c r="FO21" i="12" s="1"/>
  <c r="FN7" i="12"/>
  <c r="FN23" i="12" s="1"/>
  <c r="FU6" i="12"/>
  <c r="FR14" i="12" s="1"/>
  <c r="FU5" i="12"/>
  <c r="FR13" i="12" s="1"/>
  <c r="FT5" i="12"/>
  <c r="FK7" i="12"/>
  <c r="FJ7" i="12"/>
  <c r="FI7" i="12"/>
  <c r="FF7" i="12"/>
  <c r="FE7" i="12"/>
  <c r="FD7" i="12"/>
  <c r="FC7" i="12"/>
  <c r="FL5" i="12"/>
  <c r="FG5" i="12"/>
  <c r="EZ7" i="12"/>
  <c r="EY7" i="12"/>
  <c r="EY21" i="12" s="1"/>
  <c r="EX7" i="12"/>
  <c r="EX21" i="12" s="1"/>
  <c r="EW7" i="12"/>
  <c r="EW23" i="12" s="1"/>
  <c r="EV7" i="12"/>
  <c r="FB6" i="12"/>
  <c r="EX14" i="12" s="1"/>
  <c r="FB5" i="12"/>
  <c r="FB13" i="12" s="1"/>
  <c r="FA5" i="12"/>
  <c r="ES7" i="12"/>
  <c r="ER7" i="12"/>
  <c r="EQ7" i="12"/>
  <c r="EP7" i="12"/>
  <c r="EO7" i="12"/>
  <c r="EU6" i="12"/>
  <c r="EU5" i="12"/>
  <c r="ES13" i="12" s="1"/>
  <c r="ET5" i="12"/>
  <c r="EL7" i="12"/>
  <c r="EK7" i="12"/>
  <c r="EJ7" i="12"/>
  <c r="EI7" i="12"/>
  <c r="EI22" i="12" s="1"/>
  <c r="EH7" i="12"/>
  <c r="EN6" i="12"/>
  <c r="EH14" i="12" s="1"/>
  <c r="EN5" i="12"/>
  <c r="EM5" i="12"/>
  <c r="EF5" i="12"/>
  <c r="EE7" i="12"/>
  <c r="EE23" i="12" s="1"/>
  <c r="ED7" i="12"/>
  <c r="EC7" i="12"/>
  <c r="DZ7" i="12"/>
  <c r="DY7" i="12"/>
  <c r="DX7" i="12"/>
  <c r="DW7" i="12"/>
  <c r="EA5" i="12"/>
  <c r="DN7" i="12"/>
  <c r="DM7" i="12"/>
  <c r="DL7" i="12"/>
  <c r="DK7" i="12"/>
  <c r="DJ7" i="12"/>
  <c r="DI7" i="12"/>
  <c r="DH7" i="12"/>
  <c r="DH21" i="12" s="1"/>
  <c r="DP6" i="12"/>
  <c r="DP5" i="12"/>
  <c r="DK13" i="12" s="1"/>
  <c r="DO5" i="12"/>
  <c r="DE7" i="12"/>
  <c r="DD7" i="12"/>
  <c r="DC7" i="12"/>
  <c r="DB7" i="12"/>
  <c r="DA7" i="12"/>
  <c r="DA22" i="12" s="1"/>
  <c r="CZ7" i="12"/>
  <c r="CZ21" i="12" s="1"/>
  <c r="CY7" i="12"/>
  <c r="CY21" i="12" s="1"/>
  <c r="DG6" i="12"/>
  <c r="DG5" i="12"/>
  <c r="DF5" i="12"/>
  <c r="CX5" i="12"/>
  <c r="CW5" i="12"/>
  <c r="CV7" i="12"/>
  <c r="CU7" i="12"/>
  <c r="CT7" i="12"/>
  <c r="CS7" i="12"/>
  <c r="CR7" i="12"/>
  <c r="CQ7" i="12"/>
  <c r="CP7" i="12"/>
  <c r="CX6" i="12"/>
  <c r="CM7" i="12"/>
  <c r="CL7" i="12"/>
  <c r="CL21" i="12" s="1"/>
  <c r="CK7" i="12"/>
  <c r="CJ7" i="12"/>
  <c r="CI7" i="12"/>
  <c r="CO6" i="12"/>
  <c r="CM14" i="12" s="1"/>
  <c r="CO5" i="12"/>
  <c r="CK13" i="12" s="1"/>
  <c r="CN5" i="12"/>
  <c r="CF7" i="12"/>
  <c r="CF22" i="12" s="1"/>
  <c r="CE7" i="12"/>
  <c r="CE21" i="12" s="1"/>
  <c r="CD7" i="12"/>
  <c r="CD21" i="12" s="1"/>
  <c r="CC7" i="12"/>
  <c r="CC23" i="12" s="1"/>
  <c r="CB7" i="12"/>
  <c r="CB23" i="12" s="1"/>
  <c r="CH6" i="12"/>
  <c r="CF14" i="12" s="1"/>
  <c r="CH5" i="12"/>
  <c r="CB13" i="12" s="1"/>
  <c r="CG5" i="12"/>
  <c r="BY7" i="12"/>
  <c r="BX7" i="12"/>
  <c r="BW7" i="12"/>
  <c r="BW21" i="12" s="1"/>
  <c r="BV7" i="12"/>
  <c r="BU7" i="12"/>
  <c r="BT7" i="12"/>
  <c r="CA6" i="12"/>
  <c r="BY14" i="12" s="1"/>
  <c r="CA5" i="12"/>
  <c r="BW13" i="12" s="1"/>
  <c r="BZ5" i="12"/>
  <c r="BQ7" i="12"/>
  <c r="BP7" i="12"/>
  <c r="BO7" i="12"/>
  <c r="BN7" i="12"/>
  <c r="BN21" i="12" s="1"/>
  <c r="BM7" i="12"/>
  <c r="BL7" i="12"/>
  <c r="BS6" i="12"/>
  <c r="BQ14" i="12" s="1"/>
  <c r="BS5" i="12"/>
  <c r="BL13" i="12" s="1"/>
  <c r="BR5" i="12"/>
  <c r="BI7" i="12"/>
  <c r="BH7" i="12"/>
  <c r="BG7" i="12"/>
  <c r="BF7" i="12"/>
  <c r="BF21" i="12" s="1"/>
  <c r="BE7" i="12"/>
  <c r="BE21" i="12" s="1"/>
  <c r="BD7" i="12"/>
  <c r="BD23" i="12" s="1"/>
  <c r="BC7" i="12"/>
  <c r="BC23" i="12" s="1"/>
  <c r="BK6" i="12"/>
  <c r="BD14" i="12" s="1"/>
  <c r="BK5" i="12"/>
  <c r="BK13" i="12" s="1"/>
  <c r="BJ5" i="12"/>
  <c r="AY7" i="12"/>
  <c r="BA5" i="12"/>
  <c r="AW7" i="12"/>
  <c r="AX7" i="12"/>
  <c r="AZ7" i="12"/>
  <c r="BB6" i="12"/>
  <c r="AX14" i="12" s="1"/>
  <c r="BB5" i="12"/>
  <c r="AY13" i="12" s="1"/>
  <c r="AR5" i="12"/>
  <c r="AM5" i="12"/>
  <c r="AG7" i="12"/>
  <c r="AF7" i="12"/>
  <c r="AE7" i="12"/>
  <c r="AD7" i="12"/>
  <c r="AC7" i="12"/>
  <c r="AI6" i="12"/>
  <c r="AD14" i="12" s="1"/>
  <c r="AI5" i="12"/>
  <c r="AG13" i="12" s="1"/>
  <c r="AH5" i="12"/>
  <c r="Z7" i="12"/>
  <c r="Y7" i="12"/>
  <c r="X7" i="12"/>
  <c r="W7" i="12"/>
  <c r="V7" i="12"/>
  <c r="AB6" i="12"/>
  <c r="Y14" i="12" s="1"/>
  <c r="AB5" i="12"/>
  <c r="Z13" i="12" s="1"/>
  <c r="AA5" i="12"/>
  <c r="T5" i="12"/>
  <c r="O5" i="12"/>
  <c r="J5" i="12"/>
  <c r="H7" i="12"/>
  <c r="F6" i="12"/>
  <c r="E5" i="12"/>
  <c r="DT7" i="12"/>
  <c r="DS7" i="12"/>
  <c r="DR7" i="12"/>
  <c r="DQ7" i="12"/>
  <c r="DQ22" i="12" s="1"/>
  <c r="AV7" i="12"/>
  <c r="AU7" i="12"/>
  <c r="AT7" i="12"/>
  <c r="AQ7" i="12"/>
  <c r="AQ22" i="12" s="1"/>
  <c r="AP7" i="12"/>
  <c r="AP22" i="12" s="1"/>
  <c r="AO7" i="12"/>
  <c r="AO21" i="12" s="1"/>
  <c r="AL7" i="12"/>
  <c r="AK7" i="12"/>
  <c r="AJ7" i="12"/>
  <c r="S7" i="12"/>
  <c r="S22" i="12" s="1"/>
  <c r="R7" i="12"/>
  <c r="Q7" i="12"/>
  <c r="Q23" i="12" s="1"/>
  <c r="N7" i="12"/>
  <c r="M7" i="12"/>
  <c r="L7" i="12"/>
  <c r="I7" i="12"/>
  <c r="G7" i="12"/>
  <c r="D7" i="12"/>
  <c r="C7" i="12"/>
  <c r="B7" i="12"/>
  <c r="DQ22" i="10" l="1"/>
  <c r="AK21" i="10"/>
  <c r="AK22" i="10"/>
  <c r="DH14" i="10"/>
  <c r="DK22" i="10"/>
  <c r="DK21" i="10"/>
  <c r="DK23" i="10"/>
  <c r="DB13" i="10"/>
  <c r="DH23" i="10"/>
  <c r="DH21" i="10"/>
  <c r="DH22" i="10"/>
  <c r="DR13" i="10"/>
  <c r="DQ23" i="10"/>
  <c r="DE13" i="12"/>
  <c r="CY13" i="12"/>
  <c r="GU14" i="12"/>
  <c r="GX14" i="12"/>
  <c r="GT14" i="12"/>
  <c r="GZ14" i="12"/>
  <c r="GV14" i="12"/>
  <c r="GW14" i="12"/>
  <c r="GY14" i="12"/>
  <c r="DC23" i="10"/>
  <c r="DC22" i="10"/>
  <c r="DI23" i="10"/>
  <c r="DI21" i="10"/>
  <c r="DN13" i="10"/>
  <c r="DP23" i="10"/>
  <c r="DP22" i="10"/>
  <c r="DP21" i="10"/>
  <c r="CX14" i="12"/>
  <c r="CT14" i="12"/>
  <c r="CP14" i="12"/>
  <c r="CS14" i="12"/>
  <c r="CR14" i="12"/>
  <c r="CU14" i="12"/>
  <c r="CQ14" i="12"/>
  <c r="CV14" i="12"/>
  <c r="CW14" i="12"/>
  <c r="DE14" i="12"/>
  <c r="DA14" i="12"/>
  <c r="DD14" i="12"/>
  <c r="CZ14" i="12"/>
  <c r="DG14" i="12"/>
  <c r="CY14" i="12"/>
  <c r="DB14" i="12"/>
  <c r="DC14" i="12"/>
  <c r="DF14" i="12"/>
  <c r="AJ23" i="10"/>
  <c r="AJ21" i="10"/>
  <c r="DJ13" i="10"/>
  <c r="DD21" i="10"/>
  <c r="DD23" i="10"/>
  <c r="DJ22" i="10"/>
  <c r="DJ23" i="10"/>
  <c r="DJ21" i="10"/>
  <c r="DP14" i="10"/>
  <c r="DL13" i="10"/>
  <c r="DP13" i="10"/>
  <c r="DL14" i="10"/>
  <c r="DD13" i="10"/>
  <c r="DM14" i="10"/>
  <c r="DI14" i="10"/>
  <c r="DC13" i="10"/>
  <c r="DK14" i="10"/>
  <c r="DJ14" i="10"/>
  <c r="DD14" i="10"/>
  <c r="DI13" i="10"/>
  <c r="DM13" i="10"/>
  <c r="DO14" i="10"/>
  <c r="DS14" i="10"/>
  <c r="DC14" i="10"/>
  <c r="DH13" i="10"/>
  <c r="DO13" i="10"/>
  <c r="DS13" i="10"/>
  <c r="DR14" i="10"/>
  <c r="DF13" i="10"/>
  <c r="DK13" i="10"/>
  <c r="DQ14" i="10"/>
  <c r="DE13" i="10"/>
  <c r="DE14" i="10"/>
  <c r="DQ13" i="10"/>
  <c r="BE13" i="12"/>
  <c r="CL13" i="12"/>
  <c r="AH14" i="12"/>
  <c r="BR13" i="12"/>
  <c r="BW14" i="12"/>
  <c r="BQ13" i="12"/>
  <c r="AI14" i="12"/>
  <c r="DL13" i="12"/>
  <c r="ET13" i="12"/>
  <c r="DO13" i="12"/>
  <c r="EM14" i="12"/>
  <c r="FA14" i="12"/>
  <c r="BU14" i="12"/>
  <c r="CE13" i="12"/>
  <c r="W13" i="12"/>
  <c r="BI13" i="12"/>
  <c r="CC13" i="12"/>
  <c r="EI14" i="12"/>
  <c r="HJ14" i="12"/>
  <c r="HM13" i="12"/>
  <c r="FN14" i="12"/>
  <c r="AB13" i="12"/>
  <c r="BD13" i="12"/>
  <c r="BP13" i="12"/>
  <c r="BY13" i="12"/>
  <c r="CH14" i="12"/>
  <c r="EY14" i="12"/>
  <c r="FU13" i="12"/>
  <c r="GS13" i="12"/>
  <c r="GW13" i="12"/>
  <c r="AP21" i="12"/>
  <c r="ET14" i="12"/>
  <c r="X13" i="12"/>
  <c r="BT13" i="12"/>
  <c r="CA14" i="12"/>
  <c r="CC14" i="12"/>
  <c r="FN13" i="12"/>
  <c r="GF14" i="12"/>
  <c r="GB14" i="12"/>
  <c r="GC14" i="12"/>
  <c r="GD14" i="12"/>
  <c r="C22" i="12"/>
  <c r="C23" i="12"/>
  <c r="C21" i="12"/>
  <c r="R23" i="12"/>
  <c r="AT23" i="12"/>
  <c r="AT22" i="12"/>
  <c r="AT21" i="12"/>
  <c r="D14" i="12"/>
  <c r="P5" i="12"/>
  <c r="M13" i="12" s="1"/>
  <c r="Z22" i="12"/>
  <c r="Z23" i="12"/>
  <c r="AD21" i="12"/>
  <c r="AD22" i="12"/>
  <c r="AD23" i="12"/>
  <c r="AS5" i="12"/>
  <c r="AS13" i="12" s="1"/>
  <c r="AY23" i="12"/>
  <c r="AY21" i="12"/>
  <c r="AY22" i="12"/>
  <c r="BI22" i="12"/>
  <c r="BI23" i="12"/>
  <c r="BI21" i="12"/>
  <c r="BZ14" i="12"/>
  <c r="DE21" i="12"/>
  <c r="DE22" i="12"/>
  <c r="DE23" i="12"/>
  <c r="EB5" i="12"/>
  <c r="EA13" i="12" s="1"/>
  <c r="EI13" i="12"/>
  <c r="EN13" i="12"/>
  <c r="EJ13" i="12"/>
  <c r="EH23" i="12"/>
  <c r="ER14" i="12"/>
  <c r="ES14" i="12"/>
  <c r="EO14" i="12"/>
  <c r="EQ23" i="12"/>
  <c r="EQ22" i="12"/>
  <c r="FF22" i="12"/>
  <c r="FF21" i="12"/>
  <c r="FF23" i="12"/>
  <c r="FR22" i="12"/>
  <c r="FR23" i="12"/>
  <c r="FR21" i="12"/>
  <c r="FW22" i="12"/>
  <c r="FW23" i="12"/>
  <c r="GY13" i="12"/>
  <c r="HM14" i="12"/>
  <c r="HA23" i="12"/>
  <c r="HK22" i="12"/>
  <c r="HK23" i="12"/>
  <c r="HK21" i="12"/>
  <c r="HQ23" i="12"/>
  <c r="HQ22" i="12"/>
  <c r="HQ21" i="12"/>
  <c r="HU23" i="12"/>
  <c r="HU21" i="12"/>
  <c r="HU22" i="12"/>
  <c r="I22" i="12"/>
  <c r="I23" i="12"/>
  <c r="AK22" i="12"/>
  <c r="AK23" i="12"/>
  <c r="AK21" i="12"/>
  <c r="DQ23" i="12"/>
  <c r="DQ21" i="12"/>
  <c r="H22" i="12"/>
  <c r="H21" i="12"/>
  <c r="H23" i="12"/>
  <c r="Y22" i="12"/>
  <c r="Y21" i="12"/>
  <c r="Y23" i="12"/>
  <c r="AG22" i="12"/>
  <c r="AG23" i="12"/>
  <c r="AW22" i="12"/>
  <c r="AW23" i="12"/>
  <c r="BD22" i="12"/>
  <c r="BD21" i="12"/>
  <c r="BM22" i="12"/>
  <c r="BM23" i="12"/>
  <c r="BY22" i="12"/>
  <c r="BY23" i="12"/>
  <c r="BY21" i="12"/>
  <c r="CJ14" i="12"/>
  <c r="CO14" i="12"/>
  <c r="CK14" i="12"/>
  <c r="DB13" i="12"/>
  <c r="DG13" i="12"/>
  <c r="DC13" i="12"/>
  <c r="CZ23" i="12"/>
  <c r="DJ22" i="12"/>
  <c r="DJ23" i="12"/>
  <c r="DJ21" i="12"/>
  <c r="DN22" i="12"/>
  <c r="DN21" i="12"/>
  <c r="EC22" i="12"/>
  <c r="EC23" i="12"/>
  <c r="EC21" i="12"/>
  <c r="EK22" i="12"/>
  <c r="EK23" i="12"/>
  <c r="EK21" i="12"/>
  <c r="EY23" i="12"/>
  <c r="FK22" i="12"/>
  <c r="FK23" i="12"/>
  <c r="FK21" i="12"/>
  <c r="FV22" i="12"/>
  <c r="FV21" i="12"/>
  <c r="FV23" i="12"/>
  <c r="GL14" i="12"/>
  <c r="GH14" i="12"/>
  <c r="GG14" i="12"/>
  <c r="GM21" i="12"/>
  <c r="GM22" i="12"/>
  <c r="GM23" i="12"/>
  <c r="HB13" i="12"/>
  <c r="HE13" i="12"/>
  <c r="HG13" i="12"/>
  <c r="HA13" i="12"/>
  <c r="HJ23" i="12"/>
  <c r="HJ21" i="12"/>
  <c r="HJ22" i="12"/>
  <c r="HR13" i="12"/>
  <c r="HP13" i="12"/>
  <c r="HQ13" i="12"/>
  <c r="HY14" i="12"/>
  <c r="HU14" i="12"/>
  <c r="G23" i="12"/>
  <c r="G21" i="12"/>
  <c r="G22" i="12"/>
  <c r="N23" i="12"/>
  <c r="N22" i="12"/>
  <c r="N21" i="12"/>
  <c r="AJ22" i="12"/>
  <c r="AJ23" i="12"/>
  <c r="AJ21" i="12"/>
  <c r="AP23" i="12"/>
  <c r="AV22" i="12"/>
  <c r="AV21" i="12"/>
  <c r="AV23" i="12"/>
  <c r="X23" i="12"/>
  <c r="X21" i="12"/>
  <c r="X22" i="12"/>
  <c r="AG14" i="12"/>
  <c r="AC14" i="12"/>
  <c r="AX23" i="12"/>
  <c r="AX22" i="12"/>
  <c r="BF13" i="12"/>
  <c r="BC21" i="12"/>
  <c r="BC22" i="12"/>
  <c r="BG23" i="12"/>
  <c r="BG21" i="12"/>
  <c r="BN13" i="12"/>
  <c r="BL22" i="12"/>
  <c r="BL21" i="12"/>
  <c r="BL23" i="12"/>
  <c r="BP22" i="12"/>
  <c r="BP23" i="12"/>
  <c r="BP21" i="12"/>
  <c r="BZ13" i="12"/>
  <c r="BT21" i="12"/>
  <c r="BT22" i="12"/>
  <c r="BT23" i="12"/>
  <c r="BX23" i="12"/>
  <c r="BX21" i="12"/>
  <c r="BX22" i="12"/>
  <c r="CC22" i="12"/>
  <c r="CC21" i="12"/>
  <c r="CN14" i="12"/>
  <c r="CJ22" i="12"/>
  <c r="CJ21" i="12"/>
  <c r="CJ23" i="12"/>
  <c r="CQ23" i="12"/>
  <c r="CQ22" i="12"/>
  <c r="CQ21" i="12"/>
  <c r="DF13" i="12"/>
  <c r="CY22" i="12"/>
  <c r="CY23" i="12"/>
  <c r="DC22" i="12"/>
  <c r="DC23" i="12"/>
  <c r="DC21" i="12"/>
  <c r="DM13" i="12"/>
  <c r="DI13" i="12"/>
  <c r="DN13" i="12"/>
  <c r="DJ13" i="12"/>
  <c r="DI23" i="12"/>
  <c r="DI21" i="12"/>
  <c r="DI22" i="12"/>
  <c r="DM21" i="12"/>
  <c r="DM22" i="12"/>
  <c r="DY23" i="12"/>
  <c r="DY22" i="12"/>
  <c r="EG5" i="12"/>
  <c r="EN14" i="12"/>
  <c r="EJ14" i="12"/>
  <c r="EK14" i="12"/>
  <c r="EJ22" i="12"/>
  <c r="EJ23" i="12"/>
  <c r="EJ21" i="12"/>
  <c r="EU13" i="12"/>
  <c r="EQ13" i="12"/>
  <c r="ER13" i="12"/>
  <c r="ES22" i="12"/>
  <c r="ES23" i="12"/>
  <c r="ES21" i="12"/>
  <c r="EZ14" i="12"/>
  <c r="EV14" i="12"/>
  <c r="EW14" i="12"/>
  <c r="EX22" i="12"/>
  <c r="EX23" i="12"/>
  <c r="FD23" i="12"/>
  <c r="FD22" i="12"/>
  <c r="FD21" i="12"/>
  <c r="FJ22" i="12"/>
  <c r="FJ23" i="12"/>
  <c r="FJ21" i="12"/>
  <c r="FT14" i="12"/>
  <c r="FP23" i="12"/>
  <c r="GK14" i="12"/>
  <c r="GI22" i="12"/>
  <c r="GI23" i="12"/>
  <c r="GI21" i="12"/>
  <c r="GR13" i="12"/>
  <c r="GP23" i="12"/>
  <c r="GP22" i="12"/>
  <c r="GU21" i="12"/>
  <c r="GU22" i="12"/>
  <c r="HF13" i="12"/>
  <c r="HC22" i="12"/>
  <c r="HC23" i="12"/>
  <c r="HC21" i="12"/>
  <c r="HI23" i="12"/>
  <c r="HI22" i="12"/>
  <c r="HO22" i="12"/>
  <c r="HO21" i="12"/>
  <c r="HO23" i="12"/>
  <c r="HX14" i="12"/>
  <c r="HW21" i="12"/>
  <c r="HW22" i="12"/>
  <c r="HW23" i="12"/>
  <c r="BO14" i="12"/>
  <c r="EH13" i="12"/>
  <c r="EX13" i="12"/>
  <c r="R21" i="12"/>
  <c r="EH21" i="12"/>
  <c r="HA21" i="12"/>
  <c r="BR14" i="12"/>
  <c r="AA13" i="12"/>
  <c r="AB14" i="12"/>
  <c r="AH13" i="12"/>
  <c r="BF14" i="12"/>
  <c r="BM14" i="12"/>
  <c r="CG14" i="12"/>
  <c r="CL14" i="12"/>
  <c r="DD13" i="12"/>
  <c r="EW13" i="12"/>
  <c r="GQ13" i="12"/>
  <c r="HC13" i="12"/>
  <c r="HF14" i="12"/>
  <c r="HS13" i="12"/>
  <c r="HV14" i="12"/>
  <c r="Q21" i="12"/>
  <c r="R22" i="12"/>
  <c r="EY22" i="12"/>
  <c r="V13" i="12"/>
  <c r="W14" i="12"/>
  <c r="AA14" i="12"/>
  <c r="AF14" i="12"/>
  <c r="BC13" i="12"/>
  <c r="BH13" i="12"/>
  <c r="BJ14" i="12"/>
  <c r="BO13" i="12"/>
  <c r="BL14" i="12"/>
  <c r="BT14" i="12"/>
  <c r="CG13" i="12"/>
  <c r="CI14" i="12"/>
  <c r="DA13" i="12"/>
  <c r="DH13" i="12"/>
  <c r="DP13" i="12"/>
  <c r="DO14" i="12"/>
  <c r="EL13" i="12"/>
  <c r="EP13" i="12"/>
  <c r="EQ14" i="12"/>
  <c r="GJ14" i="12"/>
  <c r="HO13" i="12"/>
  <c r="HS14" i="12"/>
  <c r="HW13" i="12"/>
  <c r="AX21" i="12"/>
  <c r="DY21" i="12"/>
  <c r="EQ21" i="12"/>
  <c r="GP21" i="12"/>
  <c r="HI21" i="12"/>
  <c r="BG22" i="12"/>
  <c r="DN23" i="12"/>
  <c r="L22" i="12"/>
  <c r="L23" i="12"/>
  <c r="L21" i="12"/>
  <c r="AL23" i="12"/>
  <c r="AL22" i="12"/>
  <c r="AL21" i="12"/>
  <c r="DR22" i="12"/>
  <c r="DR23" i="12"/>
  <c r="DR21" i="12"/>
  <c r="AI13" i="12"/>
  <c r="AE13" i="12"/>
  <c r="AX13" i="12"/>
  <c r="BI14" i="12"/>
  <c r="BE14" i="12"/>
  <c r="BE22" i="12"/>
  <c r="BE23" i="12"/>
  <c r="BN14" i="12"/>
  <c r="BN23" i="12"/>
  <c r="BN22" i="12"/>
  <c r="BV22" i="12"/>
  <c r="BV23" i="12"/>
  <c r="CE23" i="12"/>
  <c r="CN13" i="12"/>
  <c r="CL23" i="12"/>
  <c r="CL22" i="12"/>
  <c r="DA23" i="12"/>
  <c r="DA21" i="12"/>
  <c r="DP14" i="12"/>
  <c r="DL14" i="12"/>
  <c r="DH14" i="12"/>
  <c r="DM14" i="12"/>
  <c r="DI14" i="12"/>
  <c r="DK22" i="12"/>
  <c r="DK23" i="12"/>
  <c r="DK21" i="12"/>
  <c r="DV5" i="12"/>
  <c r="DQ13" i="12" s="1"/>
  <c r="DW22" i="12"/>
  <c r="DW21" i="12"/>
  <c r="DW23" i="12"/>
  <c r="ED23" i="12"/>
  <c r="ED22" i="12"/>
  <c r="ED21" i="12"/>
  <c r="EL23" i="12"/>
  <c r="EL22" i="12"/>
  <c r="EL21" i="12"/>
  <c r="EY13" i="12"/>
  <c r="EZ13" i="12"/>
  <c r="EV13" i="12"/>
  <c r="EV21" i="12"/>
  <c r="EV22" i="12"/>
  <c r="FT13" i="12"/>
  <c r="FN22" i="12"/>
  <c r="FN21" i="12"/>
  <c r="GA6" i="12"/>
  <c r="GC23" i="12"/>
  <c r="GC22" i="12"/>
  <c r="GC21" i="12"/>
  <c r="GG23" i="12"/>
  <c r="GR14" i="12"/>
  <c r="GN22" i="12"/>
  <c r="GN21" i="12"/>
  <c r="GN23" i="12"/>
  <c r="HE23" i="12"/>
  <c r="HE22" i="12"/>
  <c r="HE21" i="12"/>
  <c r="HV13" i="12"/>
  <c r="HY13" i="12"/>
  <c r="Q22" i="12"/>
  <c r="AQ23" i="12"/>
  <c r="AQ21" i="12"/>
  <c r="BH22" i="12"/>
  <c r="BH23" i="12"/>
  <c r="BH21" i="12"/>
  <c r="BQ22" i="12"/>
  <c r="BQ23" i="12"/>
  <c r="BQ21" i="12"/>
  <c r="BV13" i="12"/>
  <c r="BU22" i="12"/>
  <c r="BU21" i="12"/>
  <c r="BU23" i="12"/>
  <c r="CE14" i="12"/>
  <c r="CD22" i="12"/>
  <c r="CD23" i="12"/>
  <c r="CK22" i="12"/>
  <c r="CK23" i="12"/>
  <c r="DD23" i="12"/>
  <c r="DD22" i="12"/>
  <c r="DD21" i="12"/>
  <c r="EM13" i="12"/>
  <c r="EP22" i="12"/>
  <c r="EP23" i="12"/>
  <c r="FE21" i="12"/>
  <c r="FE22" i="12"/>
  <c r="FE23" i="12"/>
  <c r="FS14" i="12"/>
  <c r="FO14" i="12"/>
  <c r="FP14" i="12"/>
  <c r="FQ23" i="12"/>
  <c r="FQ21" i="12"/>
  <c r="GB22" i="12"/>
  <c r="GB23" i="12"/>
  <c r="GB21" i="12"/>
  <c r="GN13" i="12"/>
  <c r="GO13" i="12"/>
  <c r="GP13" i="12"/>
  <c r="GQ23" i="12"/>
  <c r="GQ21" i="12"/>
  <c r="GQ22" i="12"/>
  <c r="HG14" i="12"/>
  <c r="HC14" i="12"/>
  <c r="HD14" i="12"/>
  <c r="HE14" i="12"/>
  <c r="HD22" i="12"/>
  <c r="HD23" i="12"/>
  <c r="HD21" i="12"/>
  <c r="HP22" i="12"/>
  <c r="HP23" i="12"/>
  <c r="HP21" i="12"/>
  <c r="D22" i="12"/>
  <c r="D23" i="12"/>
  <c r="D21" i="12"/>
  <c r="M22" i="12"/>
  <c r="M23" i="12"/>
  <c r="M21" i="12"/>
  <c r="S23" i="12"/>
  <c r="S21" i="12"/>
  <c r="AO22" i="12"/>
  <c r="AO23" i="12"/>
  <c r="AU21" i="12"/>
  <c r="AU22" i="12"/>
  <c r="AU23" i="12"/>
  <c r="DS22" i="12"/>
  <c r="DS23" i="12"/>
  <c r="DS21" i="12"/>
  <c r="K6" i="12"/>
  <c r="I14" i="12" s="1"/>
  <c r="P6" i="12"/>
  <c r="P14" i="12" s="1"/>
  <c r="U6" i="12"/>
  <c r="S14" i="12" s="1"/>
  <c r="W23" i="12"/>
  <c r="W22" i="12"/>
  <c r="W21" i="12"/>
  <c r="AE22" i="12"/>
  <c r="AE21" i="12"/>
  <c r="AE23" i="12"/>
  <c r="AS6" i="12"/>
  <c r="AR14" i="12" s="1"/>
  <c r="AY14" i="12"/>
  <c r="AZ22" i="12"/>
  <c r="AZ23" i="12"/>
  <c r="AZ21" i="12"/>
  <c r="BJ13" i="12"/>
  <c r="BF23" i="12"/>
  <c r="BO23" i="12"/>
  <c r="BO21" i="12"/>
  <c r="BO22" i="12"/>
  <c r="BV14" i="12"/>
  <c r="BW23" i="12"/>
  <c r="BW22" i="12"/>
  <c r="CH13" i="12"/>
  <c r="CD13" i="12"/>
  <c r="CB21" i="12"/>
  <c r="CB22" i="12"/>
  <c r="CF23" i="12"/>
  <c r="CF21" i="12"/>
  <c r="CM13" i="12"/>
  <c r="CI13" i="12"/>
  <c r="CJ13" i="12"/>
  <c r="CI21" i="12"/>
  <c r="CI22" i="12"/>
  <c r="CI23" i="12"/>
  <c r="CM23" i="12"/>
  <c r="CM21" i="12"/>
  <c r="CM22" i="12"/>
  <c r="DB22" i="12"/>
  <c r="DB23" i="12"/>
  <c r="DB21" i="12"/>
  <c r="DH23" i="12"/>
  <c r="DH22" i="12"/>
  <c r="DL23" i="12"/>
  <c r="DL22" i="12"/>
  <c r="DL21" i="12"/>
  <c r="DX22" i="12"/>
  <c r="DX23" i="12"/>
  <c r="EE21" i="12"/>
  <c r="EE22" i="12"/>
  <c r="EI23" i="12"/>
  <c r="EI21" i="12"/>
  <c r="ER23" i="12"/>
  <c r="ER21" i="12"/>
  <c r="ER22" i="12"/>
  <c r="EW22" i="12"/>
  <c r="EW21" i="12"/>
  <c r="FH5" i="12"/>
  <c r="FC22" i="12"/>
  <c r="FC23" i="12"/>
  <c r="FC21" i="12"/>
  <c r="FI23" i="12"/>
  <c r="FI21" i="12"/>
  <c r="FI22" i="12"/>
  <c r="FS13" i="12"/>
  <c r="FO13" i="12"/>
  <c r="FP13" i="12"/>
  <c r="FO22" i="12"/>
  <c r="FO23" i="12"/>
  <c r="FS22" i="12"/>
  <c r="FS23" i="12"/>
  <c r="FS21" i="12"/>
  <c r="GE14" i="12"/>
  <c r="FX23" i="12"/>
  <c r="FX22" i="12"/>
  <c r="GD21" i="12"/>
  <c r="GD22" i="12"/>
  <c r="GH23" i="12"/>
  <c r="GH21" i="12"/>
  <c r="GJ13" i="12"/>
  <c r="GL13" i="12"/>
  <c r="GG13" i="12"/>
  <c r="GH13" i="12"/>
  <c r="GS14" i="12"/>
  <c r="GO14" i="12"/>
  <c r="GM14" i="12"/>
  <c r="GN14" i="12"/>
  <c r="GO22" i="12"/>
  <c r="GO23" i="12"/>
  <c r="GZ13" i="12"/>
  <c r="GV13" i="12"/>
  <c r="GX13" i="12"/>
  <c r="GT13" i="12"/>
  <c r="GT23" i="12"/>
  <c r="GT22" i="12"/>
  <c r="GT21" i="12"/>
  <c r="HN13" i="12"/>
  <c r="HJ13" i="12"/>
  <c r="HI13" i="12"/>
  <c r="HK13" i="12"/>
  <c r="HK14" i="12"/>
  <c r="HH14" i="12"/>
  <c r="HN14" i="12"/>
  <c r="HI14" i="12"/>
  <c r="HB23" i="12"/>
  <c r="HB21" i="12"/>
  <c r="HH22" i="12"/>
  <c r="HH23" i="12"/>
  <c r="HL22" i="12"/>
  <c r="HL23" i="12"/>
  <c r="HL21" i="12"/>
  <c r="HT14" i="12"/>
  <c r="HP14" i="12"/>
  <c r="HO14" i="12"/>
  <c r="HQ14" i="12"/>
  <c r="HR21" i="12"/>
  <c r="HR22" i="12"/>
  <c r="HR23" i="12"/>
  <c r="HV21" i="12"/>
  <c r="HV23" i="12"/>
  <c r="HV22" i="12"/>
  <c r="AD13" i="12"/>
  <c r="BG14" i="12"/>
  <c r="DK14" i="12"/>
  <c r="EU14" i="12"/>
  <c r="GK13" i="12"/>
  <c r="GG21" i="12"/>
  <c r="HX13" i="12"/>
  <c r="X14" i="12"/>
  <c r="AW13" i="12"/>
  <c r="BK14" i="12"/>
  <c r="BS14" i="12"/>
  <c r="BX13" i="12"/>
  <c r="CB14" i="12"/>
  <c r="DJ14" i="12"/>
  <c r="FU14" i="12"/>
  <c r="Y13" i="12"/>
  <c r="V14" i="12"/>
  <c r="Z14" i="12"/>
  <c r="AC13" i="12"/>
  <c r="AF13" i="12"/>
  <c r="AE14" i="12"/>
  <c r="AW14" i="12"/>
  <c r="BG13" i="12"/>
  <c r="BC14" i="12"/>
  <c r="BH14" i="12"/>
  <c r="BM13" i="12"/>
  <c r="BS13" i="12"/>
  <c r="BP14" i="12"/>
  <c r="BU13" i="12"/>
  <c r="CA13" i="12"/>
  <c r="BX14" i="12"/>
  <c r="CF13" i="12"/>
  <c r="CD14" i="12"/>
  <c r="CO13" i="12"/>
  <c r="CZ13" i="12"/>
  <c r="DN14" i="12"/>
  <c r="EK13" i="12"/>
  <c r="EL14" i="12"/>
  <c r="EO13" i="12"/>
  <c r="EP14" i="12"/>
  <c r="FA13" i="12"/>
  <c r="FB14" i="12"/>
  <c r="FQ13" i="12"/>
  <c r="FQ14" i="12"/>
  <c r="GI14" i="12"/>
  <c r="GP14" i="12"/>
  <c r="HA14" i="12"/>
  <c r="HL13" i="12"/>
  <c r="HR14" i="12"/>
  <c r="HU13" i="12"/>
  <c r="I21" i="12"/>
  <c r="Z21" i="12"/>
  <c r="AG21" i="12"/>
  <c r="AW21" i="12"/>
  <c r="BM21" i="12"/>
  <c r="BV21" i="12"/>
  <c r="CK21" i="12"/>
  <c r="DX21" i="12"/>
  <c r="EP21" i="12"/>
  <c r="FW21" i="12"/>
  <c r="GO21" i="12"/>
  <c r="HH21" i="12"/>
  <c r="BF22" i="12"/>
  <c r="CE22" i="12"/>
  <c r="CZ22" i="12"/>
  <c r="EH22" i="12"/>
  <c r="FP22" i="12"/>
  <c r="HA22" i="12"/>
  <c r="DM23" i="12"/>
  <c r="EV23" i="12"/>
  <c r="GD23" i="12"/>
  <c r="DN14" i="10"/>
  <c r="DG14" i="10"/>
  <c r="DM7" i="10"/>
  <c r="DM21" i="10" s="1"/>
  <c r="DG13" i="10"/>
  <c r="DB14" i="10"/>
  <c r="DE7" i="10"/>
  <c r="AI22" i="10"/>
  <c r="DS7" i="10"/>
  <c r="DS23" i="10" s="1"/>
  <c r="DO22" i="10"/>
  <c r="DR7" i="10"/>
  <c r="DR23" i="10" s="1"/>
  <c r="DO21" i="10"/>
  <c r="DL7" i="10"/>
  <c r="DL23" i="10" s="1"/>
  <c r="DG21" i="10"/>
  <c r="DG22" i="10"/>
  <c r="DB21" i="10"/>
  <c r="DB22" i="10"/>
  <c r="AL7" i="10"/>
  <c r="AM5" i="10"/>
  <c r="AI23" i="10"/>
  <c r="AK23" i="10"/>
  <c r="AM6" i="10"/>
  <c r="DF7" i="12"/>
  <c r="GE7" i="12"/>
  <c r="HX7" i="12"/>
  <c r="HY7" i="12"/>
  <c r="HS7" i="12"/>
  <c r="HS21" i="12" s="1"/>
  <c r="HT7" i="12"/>
  <c r="HF7" i="12"/>
  <c r="HN7" i="12"/>
  <c r="HG7" i="12"/>
  <c r="HM7" i="12"/>
  <c r="GY7" i="12"/>
  <c r="GY22" i="12" s="1"/>
  <c r="GZ7" i="12"/>
  <c r="GR7" i="12"/>
  <c r="GS7" i="12"/>
  <c r="GS21" i="12" s="1"/>
  <c r="GK7" i="12"/>
  <c r="GK21" i="12" s="1"/>
  <c r="CN7" i="12"/>
  <c r="ET7" i="12"/>
  <c r="ET21" i="12" s="1"/>
  <c r="GL7" i="12"/>
  <c r="GF5" i="12"/>
  <c r="FZ7" i="12"/>
  <c r="FZ21" i="12" s="1"/>
  <c r="GA5" i="12"/>
  <c r="FZ13" i="12" s="1"/>
  <c r="FT7" i="12"/>
  <c r="FU7" i="12"/>
  <c r="FL7" i="12"/>
  <c r="FG7" i="12"/>
  <c r="FM5" i="12"/>
  <c r="FL13" i="12" s="1"/>
  <c r="FM6" i="12"/>
  <c r="FH6" i="12"/>
  <c r="FA7" i="12"/>
  <c r="FB7" i="12"/>
  <c r="FB22" i="12" s="1"/>
  <c r="EU7" i="12"/>
  <c r="EU22" i="12" s="1"/>
  <c r="EM7" i="12"/>
  <c r="EN7" i="12"/>
  <c r="EI15" i="12" s="1"/>
  <c r="EG6" i="12"/>
  <c r="EF7" i="12"/>
  <c r="EA7" i="12"/>
  <c r="EA21" i="12" s="1"/>
  <c r="EB6" i="12"/>
  <c r="DO7" i="12"/>
  <c r="DO22" i="12" s="1"/>
  <c r="DP7" i="12"/>
  <c r="DJ15" i="12" s="1"/>
  <c r="DG7" i="12"/>
  <c r="DA15" i="12" s="1"/>
  <c r="CW7" i="12"/>
  <c r="CX7" i="12"/>
  <c r="CR15" i="12" s="1"/>
  <c r="CO7" i="12"/>
  <c r="CJ15" i="12" s="1"/>
  <c r="CH7" i="12"/>
  <c r="CH22" i="12" s="1"/>
  <c r="CG7" i="12"/>
  <c r="BZ7" i="12"/>
  <c r="BZ21" i="12" s="1"/>
  <c r="CA7" i="12"/>
  <c r="BR7" i="12"/>
  <c r="BS7" i="12"/>
  <c r="BJ7" i="12"/>
  <c r="BK7" i="12"/>
  <c r="BK21" i="12" s="1"/>
  <c r="BB7" i="12"/>
  <c r="BB23" i="12" s="1"/>
  <c r="AI7" i="12"/>
  <c r="AI22" i="12" s="1"/>
  <c r="AH7" i="12"/>
  <c r="AB7" i="12"/>
  <c r="AB22" i="12" s="1"/>
  <c r="AA7" i="12"/>
  <c r="AA21" i="12" s="1"/>
  <c r="AV13" i="12"/>
  <c r="BB13" i="12"/>
  <c r="AT13" i="12"/>
  <c r="BA13" i="12"/>
  <c r="AN5" i="12"/>
  <c r="T7" i="12"/>
  <c r="U5" i="12"/>
  <c r="O7" i="12"/>
  <c r="O23" i="12" s="1"/>
  <c r="B23" i="12"/>
  <c r="E14" i="12"/>
  <c r="C14" i="12"/>
  <c r="AZ14" i="12"/>
  <c r="AU14" i="12"/>
  <c r="AV14" i="12"/>
  <c r="BA14" i="12"/>
  <c r="K5" i="12"/>
  <c r="F5" i="12"/>
  <c r="AN6" i="12"/>
  <c r="BB14" i="12"/>
  <c r="E7" i="12"/>
  <c r="AT14" i="12"/>
  <c r="J7" i="12"/>
  <c r="BA7" i="12"/>
  <c r="BA23" i="12" s="1"/>
  <c r="AM7" i="12"/>
  <c r="AM23" i="12" s="1"/>
  <c r="DV6" i="12"/>
  <c r="B21" i="12"/>
  <c r="AR7" i="12"/>
  <c r="AR23" i="12" s="1"/>
  <c r="AZ13" i="12"/>
  <c r="B14" i="12"/>
  <c r="DU7" i="12"/>
  <c r="DU21" i="12" s="1"/>
  <c r="AU13" i="12"/>
  <c r="F14" i="12"/>
  <c r="B22" i="12"/>
  <c r="CT6" i="10"/>
  <c r="CZ5" i="10"/>
  <c r="CI6" i="10"/>
  <c r="BM5" i="10"/>
  <c r="AW7" i="10"/>
  <c r="AX7" i="10"/>
  <c r="AY7" i="10"/>
  <c r="AZ7" i="10"/>
  <c r="BA7" i="10"/>
  <c r="BB7" i="10"/>
  <c r="AT6" i="10"/>
  <c r="AC6" i="10"/>
  <c r="AB5" i="10"/>
  <c r="W6" i="10"/>
  <c r="V5" i="10"/>
  <c r="Q6" i="10"/>
  <c r="K6" i="10"/>
  <c r="J14" i="10" s="1"/>
  <c r="J5" i="10"/>
  <c r="F6" i="10"/>
  <c r="CY7" i="10"/>
  <c r="CX7" i="10"/>
  <c r="CW7" i="10"/>
  <c r="CV7" i="10"/>
  <c r="CU7" i="10"/>
  <c r="CR7" i="10"/>
  <c r="CQ7" i="10"/>
  <c r="CP7" i="10"/>
  <c r="CP22" i="10" s="1"/>
  <c r="CM7" i="10"/>
  <c r="CL7" i="10"/>
  <c r="CK7" i="10"/>
  <c r="CJ7" i="10"/>
  <c r="CG7" i="10"/>
  <c r="CF7" i="10"/>
  <c r="CE7" i="10"/>
  <c r="CE22" i="10" s="1"/>
  <c r="CB7" i="10"/>
  <c r="CA7" i="10"/>
  <c r="BZ7" i="10"/>
  <c r="BY7" i="10"/>
  <c r="BX7" i="10"/>
  <c r="BW7" i="10"/>
  <c r="BW23" i="10" s="1"/>
  <c r="BT7" i="10"/>
  <c r="BS7" i="10"/>
  <c r="BR7" i="10"/>
  <c r="BQ7" i="10"/>
  <c r="BP7" i="10"/>
  <c r="BO7" i="10"/>
  <c r="BO22" i="10" s="1"/>
  <c r="BL7" i="10"/>
  <c r="BJ7" i="10"/>
  <c r="BI7" i="10"/>
  <c r="BH7" i="10"/>
  <c r="BG7" i="10"/>
  <c r="BF7" i="10"/>
  <c r="BE7" i="10"/>
  <c r="BE23" i="10" s="1"/>
  <c r="AV7" i="10"/>
  <c r="AU7" i="10"/>
  <c r="AR7" i="10"/>
  <c r="AQ7" i="10"/>
  <c r="AP7" i="10"/>
  <c r="AO7" i="10"/>
  <c r="AN7" i="10"/>
  <c r="AF7" i="10"/>
  <c r="AE7" i="10"/>
  <c r="AD7" i="10"/>
  <c r="AD23" i="10" s="1"/>
  <c r="AA7" i="10"/>
  <c r="Z7" i="10"/>
  <c r="Y7" i="10"/>
  <c r="X7" i="10"/>
  <c r="U7" i="10"/>
  <c r="T7" i="10"/>
  <c r="S7" i="10"/>
  <c r="R7" i="10"/>
  <c r="R23" i="10" s="1"/>
  <c r="O7" i="10"/>
  <c r="N7" i="10"/>
  <c r="M7" i="10"/>
  <c r="L7" i="10"/>
  <c r="L22" i="10" s="1"/>
  <c r="I7" i="10"/>
  <c r="H7" i="10"/>
  <c r="G7" i="10"/>
  <c r="G21" i="10" s="1"/>
  <c r="D7" i="10"/>
  <c r="C7" i="10"/>
  <c r="C21" i="10" s="1"/>
  <c r="B7" i="10"/>
  <c r="DA6" i="10"/>
  <c r="CO6" i="10"/>
  <c r="CD6" i="10"/>
  <c r="BV6" i="10"/>
  <c r="BN6" i="10"/>
  <c r="BD6" i="10"/>
  <c r="DA5" i="10"/>
  <c r="CS5" i="10"/>
  <c r="CO5" i="10"/>
  <c r="CN5" i="10"/>
  <c r="CH5" i="10"/>
  <c r="CD5" i="10"/>
  <c r="CC5" i="10"/>
  <c r="BV5" i="10"/>
  <c r="BU5" i="10"/>
  <c r="BN5" i="10"/>
  <c r="BD5" i="10"/>
  <c r="BC5" i="10"/>
  <c r="AS5" i="10"/>
  <c r="AG5" i="10"/>
  <c r="P5" i="10"/>
  <c r="E5" i="10"/>
  <c r="DF5" i="8"/>
  <c r="CZ5" i="8"/>
  <c r="DD7" i="8"/>
  <c r="CX7" i="8"/>
  <c r="DF5" i="3"/>
  <c r="CT6" i="8"/>
  <c r="CS5" i="8"/>
  <c r="CT5" i="8" s="1"/>
  <c r="CN5" i="8"/>
  <c r="CH6" i="8"/>
  <c r="CG5" i="8"/>
  <c r="CH5" i="8" s="1"/>
  <c r="CB5" i="8"/>
  <c r="BW6" i="8"/>
  <c r="BV5" i="8"/>
  <c r="BW5" i="8" s="1"/>
  <c r="BQ5" i="8"/>
  <c r="BF7" i="8"/>
  <c r="BI5" i="8"/>
  <c r="AV7" i="8"/>
  <c r="AW7" i="8"/>
  <c r="AX7" i="8"/>
  <c r="BA5" i="8"/>
  <c r="AM7" i="8"/>
  <c r="AN7" i="8"/>
  <c r="AO7" i="8"/>
  <c r="AJ7" i="8"/>
  <c r="AK7" i="8"/>
  <c r="AL7" i="8"/>
  <c r="AR6" i="8"/>
  <c r="AR5" i="8"/>
  <c r="AQ5" i="8"/>
  <c r="AF7" i="8"/>
  <c r="AE7" i="8"/>
  <c r="AD7" i="8"/>
  <c r="AC7" i="8"/>
  <c r="AG5" i="8"/>
  <c r="Z5" i="8"/>
  <c r="U5" i="8"/>
  <c r="P5" i="8"/>
  <c r="J5" i="8"/>
  <c r="E5" i="8"/>
  <c r="AL23" i="8" l="1"/>
  <c r="AL22" i="8"/>
  <c r="AL21" i="8"/>
  <c r="BS22" i="10"/>
  <c r="BS21" i="10"/>
  <c r="CK21" i="10"/>
  <c r="CK22" i="10"/>
  <c r="CK23" i="10"/>
  <c r="CW22" i="10"/>
  <c r="CW23" i="10"/>
  <c r="CW21" i="10"/>
  <c r="AE23" i="8"/>
  <c r="AE21" i="8"/>
  <c r="AE22" i="8"/>
  <c r="AX21" i="8"/>
  <c r="AX23" i="8"/>
  <c r="AX22" i="8"/>
  <c r="BF23" i="8"/>
  <c r="BF21" i="8"/>
  <c r="BF22" i="8"/>
  <c r="DD23" i="8"/>
  <c r="DD22" i="8"/>
  <c r="DD21" i="8"/>
  <c r="BL22" i="10"/>
  <c r="BL21" i="10"/>
  <c r="BR22" i="10"/>
  <c r="BR21" i="10"/>
  <c r="BX22" i="10"/>
  <c r="BX21" i="10"/>
  <c r="BX23" i="10"/>
  <c r="CV23" i="10"/>
  <c r="CV21" i="10"/>
  <c r="CV22" i="10"/>
  <c r="AY21" i="10"/>
  <c r="AY22" i="10"/>
  <c r="AQ14" i="8"/>
  <c r="DS21" i="10"/>
  <c r="AW22" i="8"/>
  <c r="AW21" i="8"/>
  <c r="AW23" i="8"/>
  <c r="BY21" i="10"/>
  <c r="BY22" i="10"/>
  <c r="BY23" i="10"/>
  <c r="CQ21" i="10"/>
  <c r="CQ23" i="10"/>
  <c r="CQ22" i="10"/>
  <c r="BB22" i="10"/>
  <c r="BB21" i="10"/>
  <c r="AK23" i="8"/>
  <c r="AK22" i="8"/>
  <c r="AK21" i="8"/>
  <c r="AM22" i="8"/>
  <c r="AM23" i="8"/>
  <c r="AM21" i="8"/>
  <c r="BU14" i="10"/>
  <c r="N23" i="10"/>
  <c r="N21" i="10"/>
  <c r="N22" i="10"/>
  <c r="T22" i="10"/>
  <c r="T21" i="10"/>
  <c r="Z23" i="10"/>
  <c r="Z21" i="10"/>
  <c r="Z22" i="10"/>
  <c r="AF22" i="10"/>
  <c r="AF21" i="10"/>
  <c r="BI23" i="10"/>
  <c r="BI21" i="10"/>
  <c r="BI22" i="10"/>
  <c r="BP21" i="10"/>
  <c r="BP22" i="10"/>
  <c r="BZ23" i="10"/>
  <c r="BZ21" i="10"/>
  <c r="BZ22" i="10"/>
  <c r="CL23" i="10"/>
  <c r="CL21" i="10"/>
  <c r="CL22" i="10"/>
  <c r="CR21" i="10"/>
  <c r="CR22" i="10"/>
  <c r="CR23" i="10"/>
  <c r="CX22" i="10"/>
  <c r="CX23" i="10"/>
  <c r="CX21" i="10"/>
  <c r="AW23" i="10"/>
  <c r="AW22" i="10"/>
  <c r="AW21" i="10"/>
  <c r="DJ15" i="10"/>
  <c r="DM23" i="10"/>
  <c r="DS22" i="10"/>
  <c r="DL21" i="10"/>
  <c r="AN23" i="8"/>
  <c r="AN22" i="8"/>
  <c r="AN21" i="8"/>
  <c r="CZ14" i="10"/>
  <c r="AV22" i="10"/>
  <c r="AV21" i="10"/>
  <c r="AX22" i="10"/>
  <c r="AX21" i="10"/>
  <c r="DL22" i="10"/>
  <c r="AO13" i="8"/>
  <c r="AJ23" i="8"/>
  <c r="AJ22" i="8"/>
  <c r="AJ21" i="8"/>
  <c r="CX23" i="8"/>
  <c r="CX22" i="8"/>
  <c r="CX21" i="8"/>
  <c r="AN13" i="8"/>
  <c r="BU21" i="10"/>
  <c r="CC14" i="10"/>
  <c r="O21" i="10"/>
  <c r="O22" i="10"/>
  <c r="U22" i="10"/>
  <c r="U21" i="10"/>
  <c r="BF21" i="10"/>
  <c r="BF22" i="10"/>
  <c r="BJ22" i="10"/>
  <c r="BJ21" i="10"/>
  <c r="BQ23" i="10"/>
  <c r="BQ21" i="10"/>
  <c r="BQ22" i="10"/>
  <c r="CG22" i="10"/>
  <c r="CG23" i="10"/>
  <c r="CG21" i="10"/>
  <c r="CM23" i="10"/>
  <c r="CM22" i="10"/>
  <c r="CM21" i="10"/>
  <c r="CY23" i="10"/>
  <c r="CY21" i="10"/>
  <c r="CY22" i="10"/>
  <c r="AB14" i="10"/>
  <c r="AZ22" i="10"/>
  <c r="AZ21" i="10"/>
  <c r="DR22" i="10"/>
  <c r="DR21" i="10"/>
  <c r="DM22" i="10"/>
  <c r="R14" i="12"/>
  <c r="AR13" i="12"/>
  <c r="U14" i="12"/>
  <c r="CC13" i="10"/>
  <c r="BM13" i="10"/>
  <c r="BD13" i="10"/>
  <c r="AZ13" i="10"/>
  <c r="AV13" i="10"/>
  <c r="BA13" i="10"/>
  <c r="AW13" i="10"/>
  <c r="BB13" i="10"/>
  <c r="AX13" i="10"/>
  <c r="AY13" i="10"/>
  <c r="CO13" i="10"/>
  <c r="CK13" i="10"/>
  <c r="CL13" i="10"/>
  <c r="CM13" i="10"/>
  <c r="AQ14" i="10"/>
  <c r="AR14" i="10"/>
  <c r="AO14" i="10"/>
  <c r="AT14" i="10"/>
  <c r="AP14" i="10"/>
  <c r="CF14" i="10"/>
  <c r="CG14" i="10"/>
  <c r="CI14" i="10"/>
  <c r="BT13" i="10"/>
  <c r="BP13" i="10"/>
  <c r="BQ13" i="10"/>
  <c r="BV13" i="10"/>
  <c r="BR13" i="10"/>
  <c r="BS13" i="10"/>
  <c r="AY14" i="10"/>
  <c r="BD14" i="10"/>
  <c r="AZ14" i="10"/>
  <c r="AV14" i="10"/>
  <c r="BA14" i="10"/>
  <c r="AW14" i="10"/>
  <c r="BB14" i="10"/>
  <c r="AX14" i="10"/>
  <c r="F14" i="10"/>
  <c r="C14" i="10"/>
  <c r="D14" i="10"/>
  <c r="AT5" i="10"/>
  <c r="CI5" i="10"/>
  <c r="CX13" i="10"/>
  <c r="CY13" i="10"/>
  <c r="CV13" i="10"/>
  <c r="DA13" i="10"/>
  <c r="CW13" i="10"/>
  <c r="CA14" i="10"/>
  <c r="CB14" i="10"/>
  <c r="BX14" i="10"/>
  <c r="BY14" i="10"/>
  <c r="CD14" i="10"/>
  <c r="BZ14" i="10"/>
  <c r="I22" i="10"/>
  <c r="I21" i="10"/>
  <c r="K14" i="10"/>
  <c r="H14" i="10"/>
  <c r="I14" i="10"/>
  <c r="AC5" i="10"/>
  <c r="CT14" i="10"/>
  <c r="CQ14" i="10"/>
  <c r="CR14" i="10"/>
  <c r="CH14" i="10"/>
  <c r="E14" i="10"/>
  <c r="BU13" i="10"/>
  <c r="BC14" i="10"/>
  <c r="Q5" i="10"/>
  <c r="L13" i="10" s="1"/>
  <c r="BK14" i="10"/>
  <c r="BG14" i="10"/>
  <c r="BL14" i="10"/>
  <c r="BH14" i="10"/>
  <c r="BM14" i="10"/>
  <c r="BI14" i="10"/>
  <c r="BN14" i="10"/>
  <c r="BJ14" i="10"/>
  <c r="BF14" i="10"/>
  <c r="CV14" i="10"/>
  <c r="DA14" i="10"/>
  <c r="CW14" i="10"/>
  <c r="CX14" i="10"/>
  <c r="CY14" i="10"/>
  <c r="CO14" i="10"/>
  <c r="CK14" i="10"/>
  <c r="CL14" i="10"/>
  <c r="CM14" i="10"/>
  <c r="D22" i="10"/>
  <c r="D21" i="10"/>
  <c r="N14" i="10"/>
  <c r="O14" i="10"/>
  <c r="P14" i="10"/>
  <c r="Q14" i="10"/>
  <c r="M14" i="10"/>
  <c r="X14" i="10"/>
  <c r="Z14" i="10"/>
  <c r="AA14" i="10"/>
  <c r="AC14" i="10"/>
  <c r="Y14" i="10"/>
  <c r="AH5" i="10"/>
  <c r="BL13" i="10"/>
  <c r="BH13" i="10"/>
  <c r="BI13" i="10"/>
  <c r="BN13" i="10"/>
  <c r="BJ13" i="10"/>
  <c r="BF13" i="10"/>
  <c r="BK13" i="10"/>
  <c r="BG13" i="10"/>
  <c r="CD13" i="10"/>
  <c r="BZ13" i="10"/>
  <c r="CA13" i="10"/>
  <c r="CB13" i="10"/>
  <c r="BX13" i="10"/>
  <c r="BY13" i="10"/>
  <c r="BQ14" i="10"/>
  <c r="BV14" i="10"/>
  <c r="BR14" i="10"/>
  <c r="BS14" i="10"/>
  <c r="BT14" i="10"/>
  <c r="BP14" i="10"/>
  <c r="W14" i="10"/>
  <c r="S14" i="10"/>
  <c r="T14" i="10"/>
  <c r="U14" i="10"/>
  <c r="AJ14" i="10"/>
  <c r="AK14" i="10"/>
  <c r="AL14" i="10"/>
  <c r="AM14" i="10"/>
  <c r="AJ13" i="10"/>
  <c r="AK13" i="10"/>
  <c r="AL13" i="10"/>
  <c r="AM13" i="10"/>
  <c r="AS14" i="10"/>
  <c r="BC13" i="10"/>
  <c r="CN13" i="10"/>
  <c r="CZ13" i="10"/>
  <c r="CS14" i="10"/>
  <c r="CN14" i="10"/>
  <c r="V14" i="10"/>
  <c r="CH14" i="8"/>
  <c r="CD14" i="8"/>
  <c r="CE14" i="8"/>
  <c r="CF14" i="8"/>
  <c r="CT14" i="8"/>
  <c r="CP14" i="8"/>
  <c r="CR14" i="8"/>
  <c r="CS14" i="8"/>
  <c r="CQ14" i="8"/>
  <c r="AD23" i="8"/>
  <c r="BT14" i="8"/>
  <c r="BU14" i="8"/>
  <c r="BW14" i="8"/>
  <c r="BS14" i="8"/>
  <c r="BV14" i="8"/>
  <c r="AP14" i="8"/>
  <c r="AL14" i="8"/>
  <c r="AN14" i="8"/>
  <c r="AK14" i="8"/>
  <c r="AM14" i="8"/>
  <c r="AI14" i="8"/>
  <c r="AR14" i="8"/>
  <c r="AJ14" i="8"/>
  <c r="AO14" i="8"/>
  <c r="CG14" i="8"/>
  <c r="AM13" i="8"/>
  <c r="AV21" i="8"/>
  <c r="AD21" i="8"/>
  <c r="AV22" i="8"/>
  <c r="AV23" i="8"/>
  <c r="AD22" i="8"/>
  <c r="DV13" i="12"/>
  <c r="DR13" i="12"/>
  <c r="DU22" i="12"/>
  <c r="DS13" i="12"/>
  <c r="DT13" i="12"/>
  <c r="AD15" i="12"/>
  <c r="DU13" i="12"/>
  <c r="CZ15" i="12"/>
  <c r="HM21" i="12"/>
  <c r="HY21" i="12"/>
  <c r="AO14" i="12"/>
  <c r="G14" i="12"/>
  <c r="CH21" i="12"/>
  <c r="HF22" i="12"/>
  <c r="GP15" i="12"/>
  <c r="AG15" i="12"/>
  <c r="HS22" i="12"/>
  <c r="DF21" i="12"/>
  <c r="HM22" i="12"/>
  <c r="GK22" i="12"/>
  <c r="P13" i="12"/>
  <c r="AM22" i="12"/>
  <c r="BA21" i="12"/>
  <c r="AA22" i="12"/>
  <c r="HF21" i="12"/>
  <c r="GI15" i="12"/>
  <c r="BZ22" i="12"/>
  <c r="AH21" i="12"/>
  <c r="V15" i="12"/>
  <c r="L13" i="12"/>
  <c r="HA15" i="12"/>
  <c r="HE15" i="12"/>
  <c r="BK22" i="12"/>
  <c r="AY15" i="12"/>
  <c r="AO13" i="12"/>
  <c r="FG21" i="12"/>
  <c r="CP15" i="12"/>
  <c r="AB21" i="12"/>
  <c r="ET22" i="12"/>
  <c r="DF22" i="12"/>
  <c r="GS22" i="12"/>
  <c r="DB15" i="12"/>
  <c r="HG22" i="12"/>
  <c r="BD15" i="12"/>
  <c r="FL22" i="12"/>
  <c r="EJ15" i="12"/>
  <c r="AW15" i="12"/>
  <c r="DE15" i="12"/>
  <c r="DL15" i="12"/>
  <c r="ES15" i="12"/>
  <c r="CY15" i="12"/>
  <c r="FT21" i="12"/>
  <c r="AP14" i="12"/>
  <c r="AS14" i="12"/>
  <c r="DG21" i="12"/>
  <c r="AH22" i="12"/>
  <c r="FG22" i="12"/>
  <c r="BB21" i="12"/>
  <c r="FT22" i="12"/>
  <c r="DM15" i="12"/>
  <c r="EQ15" i="12"/>
  <c r="H13" i="12"/>
  <c r="U7" i="12"/>
  <c r="U23" i="12" s="1"/>
  <c r="T23" i="12"/>
  <c r="BS23" i="12"/>
  <c r="BS15" i="12"/>
  <c r="BQ15" i="12"/>
  <c r="BP15" i="12"/>
  <c r="BL15" i="12"/>
  <c r="CA23" i="12"/>
  <c r="CA15" i="12"/>
  <c r="BX15" i="12"/>
  <c r="BY15" i="12"/>
  <c r="BT15" i="12"/>
  <c r="CW23" i="12"/>
  <c r="CW15" i="12"/>
  <c r="EF23" i="12"/>
  <c r="EM23" i="12"/>
  <c r="EM15" i="12"/>
  <c r="FJ14" i="12"/>
  <c r="FK14" i="12"/>
  <c r="FM14" i="12"/>
  <c r="FI14" i="12"/>
  <c r="FU23" i="12"/>
  <c r="FU15" i="12"/>
  <c r="GF13" i="12"/>
  <c r="GB13" i="12"/>
  <c r="GC13" i="12"/>
  <c r="GD13" i="12"/>
  <c r="CN23" i="12"/>
  <c r="CN15" i="12"/>
  <c r="GZ23" i="12"/>
  <c r="GZ15" i="12"/>
  <c r="GZ21" i="12"/>
  <c r="HN15" i="12"/>
  <c r="HN23" i="12"/>
  <c r="HL15" i="12"/>
  <c r="HT23" i="12"/>
  <c r="HT15" i="12"/>
  <c r="GE23" i="12"/>
  <c r="FC13" i="12"/>
  <c r="FH13" i="12"/>
  <c r="FD13" i="12"/>
  <c r="FE13" i="12"/>
  <c r="FF13" i="12"/>
  <c r="N14" i="12"/>
  <c r="FY14" i="12"/>
  <c r="FV14" i="12"/>
  <c r="GA14" i="12"/>
  <c r="FX14" i="12"/>
  <c r="FW14" i="12"/>
  <c r="EE13" i="12"/>
  <c r="EG13" i="12"/>
  <c r="ED13" i="12"/>
  <c r="EC13" i="12"/>
  <c r="Q13" i="12"/>
  <c r="AL13" i="12"/>
  <c r="BJ23" i="12"/>
  <c r="BJ15" i="12"/>
  <c r="CH23" i="12"/>
  <c r="CH15" i="12"/>
  <c r="CB15" i="12"/>
  <c r="CC15" i="12"/>
  <c r="CX15" i="12"/>
  <c r="CX23" i="12"/>
  <c r="DO23" i="12"/>
  <c r="DO15" i="12"/>
  <c r="DO21" i="12"/>
  <c r="EN23" i="12"/>
  <c r="EN15" i="12"/>
  <c r="FA23" i="12"/>
  <c r="FA15" i="12"/>
  <c r="FA22" i="12"/>
  <c r="FL23" i="12"/>
  <c r="FZ23" i="12"/>
  <c r="ET23" i="12"/>
  <c r="ET15" i="12"/>
  <c r="GR23" i="12"/>
  <c r="GR15" i="12"/>
  <c r="HG23" i="12"/>
  <c r="HG15" i="12"/>
  <c r="HX23" i="12"/>
  <c r="HX15" i="12"/>
  <c r="O13" i="12"/>
  <c r="AB23" i="12"/>
  <c r="W15" i="12"/>
  <c r="X15" i="12"/>
  <c r="AB15" i="12"/>
  <c r="AI23" i="12"/>
  <c r="AF15" i="12"/>
  <c r="AI15" i="12"/>
  <c r="AE15" i="12"/>
  <c r="BK23" i="12"/>
  <c r="BG15" i="12"/>
  <c r="BK15" i="12"/>
  <c r="CG23" i="12"/>
  <c r="CG15" i="12"/>
  <c r="CO23" i="12"/>
  <c r="CO15" i="12"/>
  <c r="DP23" i="12"/>
  <c r="DP21" i="12"/>
  <c r="DP15" i="12"/>
  <c r="DH15" i="12"/>
  <c r="EA23" i="12"/>
  <c r="ED14" i="12"/>
  <c r="EE14" i="12"/>
  <c r="EC14" i="12"/>
  <c r="EG14" i="12"/>
  <c r="FB23" i="12"/>
  <c r="FB15" i="12"/>
  <c r="FG23" i="12"/>
  <c r="GA13" i="12"/>
  <c r="FW13" i="12"/>
  <c r="FX13" i="12"/>
  <c r="FY13" i="12"/>
  <c r="FV13" i="12"/>
  <c r="GL23" i="12"/>
  <c r="GL15" i="12"/>
  <c r="GH15" i="12"/>
  <c r="GS23" i="12"/>
  <c r="GS15" i="12"/>
  <c r="HM23" i="12"/>
  <c r="HM15" i="12"/>
  <c r="HY23" i="12"/>
  <c r="HY15" i="12"/>
  <c r="HW15" i="12"/>
  <c r="T14" i="12"/>
  <c r="K14" i="12"/>
  <c r="H14" i="12"/>
  <c r="DV7" i="12"/>
  <c r="DV23" i="12" s="1"/>
  <c r="DU23" i="12"/>
  <c r="K7" i="12"/>
  <c r="K21" i="12" s="1"/>
  <c r="J23" i="12"/>
  <c r="AA23" i="12"/>
  <c r="AA15" i="12"/>
  <c r="AH23" i="12"/>
  <c r="AH15" i="12"/>
  <c r="BZ23" i="12"/>
  <c r="BZ15" i="12"/>
  <c r="DG23" i="12"/>
  <c r="DG15" i="12"/>
  <c r="DC15" i="12"/>
  <c r="DD15" i="12"/>
  <c r="DY14" i="12"/>
  <c r="DZ14" i="12"/>
  <c r="EB14" i="12"/>
  <c r="DW14" i="12"/>
  <c r="DX14" i="12"/>
  <c r="EU23" i="12"/>
  <c r="EU15" i="12"/>
  <c r="EP15" i="12"/>
  <c r="EO15" i="12"/>
  <c r="FE14" i="12"/>
  <c r="FF14" i="12"/>
  <c r="FH14" i="12"/>
  <c r="FC14" i="12"/>
  <c r="FD14" i="12"/>
  <c r="FK13" i="12"/>
  <c r="FM13" i="12"/>
  <c r="FI13" i="12"/>
  <c r="FJ13" i="12"/>
  <c r="FT23" i="12"/>
  <c r="FT15" i="12"/>
  <c r="GK23" i="12"/>
  <c r="GK15" i="12"/>
  <c r="GY15" i="12"/>
  <c r="GY23" i="12"/>
  <c r="HF15" i="12"/>
  <c r="HF23" i="12"/>
  <c r="HS15" i="12"/>
  <c r="HS23" i="12"/>
  <c r="DF23" i="12"/>
  <c r="DF15" i="12"/>
  <c r="DW13" i="12"/>
  <c r="EB13" i="12"/>
  <c r="DX13" i="12"/>
  <c r="DY13" i="12"/>
  <c r="DZ13" i="12"/>
  <c r="BU15" i="12"/>
  <c r="GX15" i="12"/>
  <c r="FN15" i="12"/>
  <c r="T21" i="12"/>
  <c r="HH15" i="12"/>
  <c r="GE22" i="12"/>
  <c r="CA22" i="12"/>
  <c r="FR15" i="12"/>
  <c r="CW22" i="12"/>
  <c r="HK15" i="12"/>
  <c r="FP15" i="12"/>
  <c r="BS21" i="12"/>
  <c r="GE13" i="12"/>
  <c r="GF7" i="12"/>
  <c r="GE15" i="12" s="1"/>
  <c r="HX21" i="12"/>
  <c r="CT15" i="12"/>
  <c r="EL15" i="12"/>
  <c r="HR15" i="12"/>
  <c r="HT22" i="12"/>
  <c r="HN21" i="12"/>
  <c r="FO15" i="12"/>
  <c r="FG13" i="12"/>
  <c r="BJ21" i="12"/>
  <c r="O22" i="12"/>
  <c r="FZ22" i="12"/>
  <c r="BN15" i="12"/>
  <c r="HC15" i="12"/>
  <c r="EH15" i="12"/>
  <c r="FA21" i="12"/>
  <c r="CW21" i="12"/>
  <c r="HO15" i="12"/>
  <c r="HI15" i="12"/>
  <c r="FL21" i="12"/>
  <c r="EF21" i="12"/>
  <c r="HT21" i="12"/>
  <c r="CV15" i="12"/>
  <c r="BO15" i="12"/>
  <c r="AQ14" i="12"/>
  <c r="N13" i="12"/>
  <c r="M14" i="12"/>
  <c r="AP13" i="12"/>
  <c r="GA7" i="12"/>
  <c r="FZ15" i="12" s="1"/>
  <c r="FQ15" i="12"/>
  <c r="EW15" i="12"/>
  <c r="DK15" i="12"/>
  <c r="CE15" i="12"/>
  <c r="BM15" i="12"/>
  <c r="BC15" i="12"/>
  <c r="Y15" i="12"/>
  <c r="EA22" i="12"/>
  <c r="CX21" i="12"/>
  <c r="HQ15" i="12"/>
  <c r="AM21" i="12"/>
  <c r="HV15" i="12"/>
  <c r="HB15" i="12"/>
  <c r="HN22" i="12"/>
  <c r="GO15" i="12"/>
  <c r="GL21" i="12"/>
  <c r="FU21" i="12"/>
  <c r="BF15" i="12"/>
  <c r="AR22" i="12"/>
  <c r="FU22" i="12"/>
  <c r="EM21" i="12"/>
  <c r="CD15" i="12"/>
  <c r="CA21" i="12"/>
  <c r="GR22" i="12"/>
  <c r="FZ14" i="12"/>
  <c r="CN21" i="12"/>
  <c r="BV15" i="12"/>
  <c r="BI15" i="12"/>
  <c r="CU15" i="12"/>
  <c r="GG15" i="12"/>
  <c r="EK15" i="12"/>
  <c r="GJ15" i="12"/>
  <c r="HX22" i="12"/>
  <c r="EF13" i="12"/>
  <c r="HY22" i="12"/>
  <c r="GM15" i="12"/>
  <c r="GL22" i="12"/>
  <c r="EY15" i="12"/>
  <c r="DN15" i="12"/>
  <c r="CO22" i="12"/>
  <c r="HU15" i="12"/>
  <c r="EN21" i="12"/>
  <c r="AR21" i="12"/>
  <c r="O21" i="12"/>
  <c r="CS15" i="12"/>
  <c r="GQ15" i="12"/>
  <c r="L14" i="12"/>
  <c r="Q14" i="12"/>
  <c r="J14" i="12"/>
  <c r="AQ13" i="12"/>
  <c r="O14" i="12"/>
  <c r="BR15" i="12"/>
  <c r="FG14" i="12"/>
  <c r="EA14" i="12"/>
  <c r="CK15" i="12"/>
  <c r="BH15" i="12"/>
  <c r="AX15" i="12"/>
  <c r="EM22" i="12"/>
  <c r="DG22" i="12"/>
  <c r="FL14" i="12"/>
  <c r="EF14" i="12"/>
  <c r="BE15" i="12"/>
  <c r="GV15" i="12"/>
  <c r="EZ15" i="12"/>
  <c r="BA22" i="12"/>
  <c r="GT15" i="12"/>
  <c r="FS15" i="12"/>
  <c r="ER15" i="12"/>
  <c r="CM15" i="12"/>
  <c r="CI15" i="12"/>
  <c r="CO21" i="12"/>
  <c r="BB22" i="12"/>
  <c r="T22" i="12"/>
  <c r="J22" i="12"/>
  <c r="HD15" i="12"/>
  <c r="GN15" i="12"/>
  <c r="EV15" i="12"/>
  <c r="FB21" i="12"/>
  <c r="BS22" i="12"/>
  <c r="AI21" i="12"/>
  <c r="EX15" i="12"/>
  <c r="CL15" i="12"/>
  <c r="CF15" i="12"/>
  <c r="BW15" i="12"/>
  <c r="Z15" i="12"/>
  <c r="CG22" i="12"/>
  <c r="GZ22" i="12"/>
  <c r="CX22" i="12"/>
  <c r="BJ22" i="12"/>
  <c r="EF22" i="12"/>
  <c r="CG21" i="12"/>
  <c r="GU15" i="12"/>
  <c r="GR21" i="12"/>
  <c r="EU21" i="12"/>
  <c r="EN22" i="12"/>
  <c r="DI15" i="12"/>
  <c r="CQ15" i="12"/>
  <c r="CN22" i="12"/>
  <c r="HJ15" i="12"/>
  <c r="HG21" i="12"/>
  <c r="GE21" i="12"/>
  <c r="GY21" i="12"/>
  <c r="GW15" i="12"/>
  <c r="AC15" i="12"/>
  <c r="DP22" i="12"/>
  <c r="J21" i="12"/>
  <c r="HP15" i="12"/>
  <c r="DP15" i="10"/>
  <c r="DN15" i="10"/>
  <c r="DO15" i="10"/>
  <c r="DQ15" i="10"/>
  <c r="DS15" i="10"/>
  <c r="DR15" i="10"/>
  <c r="DK15" i="10"/>
  <c r="DG15" i="10"/>
  <c r="DM15" i="10"/>
  <c r="DH15" i="10"/>
  <c r="DL15" i="10"/>
  <c r="DI15" i="10"/>
  <c r="DF7" i="10"/>
  <c r="AX23" i="10"/>
  <c r="Y23" i="10"/>
  <c r="AP21" i="10"/>
  <c r="U23" i="10"/>
  <c r="I23" i="10"/>
  <c r="BS23" i="10"/>
  <c r="AI14" i="10"/>
  <c r="BO23" i="10"/>
  <c r="AF23" i="10"/>
  <c r="BB23" i="10"/>
  <c r="AM7" i="10"/>
  <c r="AM21" i="10" s="1"/>
  <c r="AI13" i="10"/>
  <c r="G22" i="10"/>
  <c r="BO21" i="10"/>
  <c r="Y21" i="10"/>
  <c r="C22" i="10"/>
  <c r="T23" i="10"/>
  <c r="AP23" i="10"/>
  <c r="BE22" i="10"/>
  <c r="FM7" i="12"/>
  <c r="FH7" i="12"/>
  <c r="FH21" i="12" s="1"/>
  <c r="EG7" i="12"/>
  <c r="EF15" i="12" s="1"/>
  <c r="EB7" i="12"/>
  <c r="EB21" i="12" s="1"/>
  <c r="AN13" i="12"/>
  <c r="AK13" i="12"/>
  <c r="AJ13" i="12"/>
  <c r="AM13" i="12"/>
  <c r="S13" i="12"/>
  <c r="T13" i="12"/>
  <c r="R13" i="12"/>
  <c r="U13" i="12"/>
  <c r="P7" i="12"/>
  <c r="P23" i="12" s="1"/>
  <c r="F7" i="12"/>
  <c r="AS7" i="12"/>
  <c r="G13" i="12"/>
  <c r="I13" i="12"/>
  <c r="K13" i="12"/>
  <c r="DV14" i="12"/>
  <c r="DR14" i="12"/>
  <c r="DQ14" i="12"/>
  <c r="DS14" i="12"/>
  <c r="DT14" i="12"/>
  <c r="DU14" i="12"/>
  <c r="AK14" i="12"/>
  <c r="AJ14" i="12"/>
  <c r="AL14" i="12"/>
  <c r="AN14" i="12"/>
  <c r="C13" i="12"/>
  <c r="F13" i="12"/>
  <c r="B13" i="12"/>
  <c r="D13" i="12"/>
  <c r="E13" i="12"/>
  <c r="J13" i="12"/>
  <c r="AM14" i="12"/>
  <c r="AN7" i="12"/>
  <c r="AN23" i="12" s="1"/>
  <c r="CP21" i="10"/>
  <c r="CP23" i="10"/>
  <c r="CE23" i="10"/>
  <c r="CE21" i="10"/>
  <c r="CU21" i="10"/>
  <c r="AY23" i="10"/>
  <c r="CU22" i="10"/>
  <c r="BJ23" i="10"/>
  <c r="BR23" i="10"/>
  <c r="BE21" i="10"/>
  <c r="AV23" i="10"/>
  <c r="AZ23" i="10"/>
  <c r="BL23" i="10"/>
  <c r="BP23" i="10"/>
  <c r="CJ23" i="10"/>
  <c r="CU23" i="10"/>
  <c r="CJ21" i="10"/>
  <c r="CJ22" i="10"/>
  <c r="BF23" i="10"/>
  <c r="AD21" i="10"/>
  <c r="R22" i="10"/>
  <c r="AD22" i="10"/>
  <c r="L21" i="10"/>
  <c r="Y22" i="10"/>
  <c r="AP22" i="10"/>
  <c r="C23" i="10"/>
  <c r="G23" i="10"/>
  <c r="O23" i="10"/>
  <c r="R21" i="10"/>
  <c r="D23" i="10"/>
  <c r="L23" i="10"/>
  <c r="BW21" i="10"/>
  <c r="BW22" i="10"/>
  <c r="E7" i="10"/>
  <c r="AG7" i="10"/>
  <c r="CC7" i="10"/>
  <c r="BE13" i="10"/>
  <c r="P7" i="10"/>
  <c r="BM7" i="10"/>
  <c r="BM22" i="10" s="1"/>
  <c r="CS7" i="10"/>
  <c r="BD7" i="10"/>
  <c r="AZ15" i="10" s="1"/>
  <c r="F5" i="10"/>
  <c r="BC7" i="10"/>
  <c r="BC22" i="10" s="1"/>
  <c r="CN7" i="10"/>
  <c r="CJ13" i="10"/>
  <c r="BW14" i="10"/>
  <c r="AD13" i="10"/>
  <c r="R14" i="10"/>
  <c r="CP14" i="10"/>
  <c r="G14" i="10"/>
  <c r="AN14" i="10"/>
  <c r="CE14" i="10"/>
  <c r="AU22" i="10"/>
  <c r="AB7" i="10"/>
  <c r="BN7" i="10"/>
  <c r="BN22" i="10" s="1"/>
  <c r="K5" i="10"/>
  <c r="W5" i="10"/>
  <c r="CT5" i="10"/>
  <c r="AH6" i="10"/>
  <c r="DA7" i="10"/>
  <c r="DA23" i="10" s="1"/>
  <c r="BW13" i="10"/>
  <c r="AU14" i="10"/>
  <c r="BO14" i="10"/>
  <c r="AU23" i="10"/>
  <c r="AU21" i="10"/>
  <c r="BV7" i="10"/>
  <c r="BV21" i="10" s="1"/>
  <c r="AS7" i="10"/>
  <c r="BU7" i="10"/>
  <c r="BU22" i="10" s="1"/>
  <c r="CE13" i="10"/>
  <c r="B14" i="10"/>
  <c r="CU14" i="10"/>
  <c r="J7" i="10"/>
  <c r="V7" i="10"/>
  <c r="CD7" i="10"/>
  <c r="CD23" i="10" s="1"/>
  <c r="CH7" i="10"/>
  <c r="CO7" i="10"/>
  <c r="CO23" i="10" s="1"/>
  <c r="CZ7" i="10"/>
  <c r="CZ21" i="10" s="1"/>
  <c r="AU13" i="10"/>
  <c r="BO13" i="10"/>
  <c r="CU13" i="10"/>
  <c r="L14" i="10"/>
  <c r="BE14" i="10"/>
  <c r="CJ14" i="10"/>
  <c r="CS7" i="8"/>
  <c r="DE7" i="8"/>
  <c r="DC7" i="8"/>
  <c r="DB7" i="8"/>
  <c r="CY7" i="8"/>
  <c r="CW7" i="8"/>
  <c r="CV7" i="8"/>
  <c r="CU7" i="8"/>
  <c r="CR7" i="8"/>
  <c r="CQ7" i="8"/>
  <c r="CP7" i="8"/>
  <c r="CM7" i="8"/>
  <c r="CL7" i="8"/>
  <c r="CK7" i="8"/>
  <c r="CJ7" i="8"/>
  <c r="CI7" i="8"/>
  <c r="CF7" i="8"/>
  <c r="CE7" i="8"/>
  <c r="CD7" i="8"/>
  <c r="CA7" i="8"/>
  <c r="BZ7" i="8"/>
  <c r="BY7" i="8"/>
  <c r="BX7" i="8"/>
  <c r="BU7" i="8"/>
  <c r="BT7" i="8"/>
  <c r="BS7" i="8"/>
  <c r="BP7" i="8"/>
  <c r="BO7" i="8"/>
  <c r="BN7" i="8"/>
  <c r="BM7" i="8"/>
  <c r="BL7" i="8"/>
  <c r="BK7" i="8"/>
  <c r="BH7" i="8"/>
  <c r="BG7" i="8"/>
  <c r="BE7" i="8"/>
  <c r="BD7" i="8"/>
  <c r="BC7" i="8"/>
  <c r="AZ7" i="8"/>
  <c r="AY7" i="8"/>
  <c r="AU7" i="8"/>
  <c r="AT7" i="8"/>
  <c r="AS7" i="8"/>
  <c r="AP7" i="8"/>
  <c r="AI7" i="8"/>
  <c r="AB7" i="8"/>
  <c r="Y7" i="8"/>
  <c r="X7" i="8"/>
  <c r="W7" i="8"/>
  <c r="T7" i="8"/>
  <c r="S7" i="8"/>
  <c r="R7" i="8"/>
  <c r="O7" i="8"/>
  <c r="N7" i="8"/>
  <c r="M7" i="8"/>
  <c r="L7" i="8"/>
  <c r="I7" i="8"/>
  <c r="H7" i="8"/>
  <c r="G7" i="8"/>
  <c r="D7" i="8"/>
  <c r="C7" i="8"/>
  <c r="B7" i="8"/>
  <c r="DG6" i="8"/>
  <c r="DA6" i="8"/>
  <c r="CO6" i="8"/>
  <c r="CC6" i="8"/>
  <c r="BR6" i="8"/>
  <c r="BJ6" i="8"/>
  <c r="BB6" i="8"/>
  <c r="AH6" i="8"/>
  <c r="V6" i="8"/>
  <c r="K6" i="8"/>
  <c r="DG5" i="8"/>
  <c r="DA5" i="8"/>
  <c r="CT13" i="8"/>
  <c r="CO5" i="8"/>
  <c r="CC5" i="8"/>
  <c r="BW13" i="8"/>
  <c r="BR5" i="8"/>
  <c r="BJ5" i="8"/>
  <c r="BB5" i="8"/>
  <c r="AG7" i="8"/>
  <c r="K5" i="8"/>
  <c r="BC21" i="10" l="1"/>
  <c r="DA22" i="10"/>
  <c r="CD21" i="10"/>
  <c r="CO22" i="10"/>
  <c r="BR13" i="8"/>
  <c r="Y21" i="8"/>
  <c r="Y22" i="8"/>
  <c r="Y23" i="8"/>
  <c r="BG23" i="8"/>
  <c r="BG21" i="8"/>
  <c r="BG22" i="8"/>
  <c r="BY23" i="8"/>
  <c r="BY22" i="8"/>
  <c r="BY21" i="8"/>
  <c r="CW23" i="8"/>
  <c r="CW21" i="8"/>
  <c r="CW22" i="8"/>
  <c r="T22" i="8"/>
  <c r="T21" i="8"/>
  <c r="T23" i="8"/>
  <c r="BN23" i="8"/>
  <c r="BN22" i="8"/>
  <c r="BN21" i="8"/>
  <c r="BZ22" i="8"/>
  <c r="BZ21" i="8"/>
  <c r="BZ23" i="8"/>
  <c r="CF23" i="8"/>
  <c r="CF22" i="8"/>
  <c r="CF21" i="8"/>
  <c r="CL23" i="8"/>
  <c r="CL21" i="8"/>
  <c r="CL22" i="8"/>
  <c r="CR22" i="8"/>
  <c r="CR23" i="8"/>
  <c r="CR21" i="8"/>
  <c r="CY22" i="8"/>
  <c r="CY21" i="8"/>
  <c r="CY23" i="8"/>
  <c r="DF23" i="10"/>
  <c r="DF22" i="10"/>
  <c r="DF21" i="10"/>
  <c r="CD22" i="10"/>
  <c r="BN21" i="10"/>
  <c r="AM22" i="10"/>
  <c r="BD22" i="10"/>
  <c r="DG22" i="8"/>
  <c r="CK23" i="8"/>
  <c r="CK21" i="8"/>
  <c r="CK22" i="8"/>
  <c r="DE23" i="8"/>
  <c r="DE22" i="8"/>
  <c r="DE21" i="8"/>
  <c r="CZ23" i="10"/>
  <c r="CZ22" i="10"/>
  <c r="CC13" i="8"/>
  <c r="I22" i="8"/>
  <c r="I23" i="8"/>
  <c r="I21" i="8"/>
  <c r="AU23" i="8"/>
  <c r="AU22" i="8"/>
  <c r="AU21" i="8"/>
  <c r="BD22" i="8"/>
  <c r="BD21" i="8"/>
  <c r="BD23" i="8"/>
  <c r="BU23" i="8"/>
  <c r="BU21" i="8"/>
  <c r="BU22" i="8"/>
  <c r="CM22" i="8"/>
  <c r="CM23" i="8"/>
  <c r="CM21" i="8"/>
  <c r="CN23" i="10"/>
  <c r="CN22" i="10"/>
  <c r="CC23" i="10"/>
  <c r="CC22" i="10"/>
  <c r="P13" i="10"/>
  <c r="AB13" i="10"/>
  <c r="CO21" i="10"/>
  <c r="BV22" i="10"/>
  <c r="CC21" i="10"/>
  <c r="CN21" i="10"/>
  <c r="BD21" i="10"/>
  <c r="M23" i="8"/>
  <c r="M21" i="8"/>
  <c r="M22" i="8"/>
  <c r="BM23" i="8"/>
  <c r="BM22" i="8"/>
  <c r="BM21" i="8"/>
  <c r="CE22" i="8"/>
  <c r="CE23" i="8"/>
  <c r="CE21" i="8"/>
  <c r="CQ21" i="8"/>
  <c r="CQ22" i="8"/>
  <c r="CQ23" i="8"/>
  <c r="CO13" i="8"/>
  <c r="X21" i="8"/>
  <c r="X22" i="8"/>
  <c r="X23" i="8"/>
  <c r="AP23" i="8"/>
  <c r="AP22" i="8"/>
  <c r="AP21" i="8"/>
  <c r="BE22" i="8"/>
  <c r="BE23" i="8"/>
  <c r="BE21" i="8"/>
  <c r="CJ22" i="8"/>
  <c r="CJ21" i="8"/>
  <c r="CJ23" i="8"/>
  <c r="AG13" i="10"/>
  <c r="BM21" i="10"/>
  <c r="DA21" i="10"/>
  <c r="K15" i="12"/>
  <c r="F13" i="10"/>
  <c r="C13" i="10"/>
  <c r="D13" i="10"/>
  <c r="AO13" i="10"/>
  <c r="AT13" i="10"/>
  <c r="AP13" i="10"/>
  <c r="AQ13" i="10"/>
  <c r="AR13" i="10"/>
  <c r="W13" i="10"/>
  <c r="S13" i="10"/>
  <c r="T13" i="10"/>
  <c r="U13" i="10"/>
  <c r="CT13" i="10"/>
  <c r="CQ13" i="10"/>
  <c r="CR13" i="10"/>
  <c r="AE13" i="10"/>
  <c r="AF13" i="10"/>
  <c r="AH13" i="10"/>
  <c r="O13" i="10"/>
  <c r="Q13" i="10"/>
  <c r="M13" i="10"/>
  <c r="N13" i="10"/>
  <c r="CF13" i="10"/>
  <c r="CG13" i="10"/>
  <c r="CI13" i="10"/>
  <c r="X13" i="10"/>
  <c r="CS13" i="10"/>
  <c r="V13" i="10"/>
  <c r="K13" i="10"/>
  <c r="H13" i="10"/>
  <c r="I13" i="10"/>
  <c r="AA13" i="10"/>
  <c r="AC13" i="10"/>
  <c r="Y13" i="10"/>
  <c r="Z13" i="10"/>
  <c r="AE14" i="10"/>
  <c r="AF14" i="10"/>
  <c r="AG14" i="10"/>
  <c r="AH14" i="10"/>
  <c r="J13" i="10"/>
  <c r="E13" i="10"/>
  <c r="AN13" i="10"/>
  <c r="AS13" i="10"/>
  <c r="CH13" i="10"/>
  <c r="H14" i="8"/>
  <c r="K14" i="8"/>
  <c r="G14" i="8"/>
  <c r="I14" i="8"/>
  <c r="J14" i="8"/>
  <c r="BJ14" i="8"/>
  <c r="BF14" i="8"/>
  <c r="BD14" i="8"/>
  <c r="BE14" i="8"/>
  <c r="BG14" i="8"/>
  <c r="BC14" i="8"/>
  <c r="BH14" i="8"/>
  <c r="BI14" i="8"/>
  <c r="CX14" i="8"/>
  <c r="DA14" i="8"/>
  <c r="CW14" i="8"/>
  <c r="CY14" i="8"/>
  <c r="CU14" i="8"/>
  <c r="CV14" i="8"/>
  <c r="CZ14" i="8"/>
  <c r="BB14" i="8"/>
  <c r="AX14" i="8"/>
  <c r="AT14" i="8"/>
  <c r="AV14" i="8"/>
  <c r="AW14" i="8"/>
  <c r="AS14" i="8"/>
  <c r="AY14" i="8"/>
  <c r="AU14" i="8"/>
  <c r="AZ14" i="8"/>
  <c r="BA14" i="8"/>
  <c r="CL14" i="8"/>
  <c r="CJ14" i="8"/>
  <c r="CO14" i="8"/>
  <c r="CM14" i="8"/>
  <c r="CI14" i="8"/>
  <c r="CN14" i="8"/>
  <c r="CK14" i="8"/>
  <c r="AH14" i="8"/>
  <c r="AD14" i="8"/>
  <c r="AF14" i="8"/>
  <c r="AC14" i="8"/>
  <c r="AE14" i="8"/>
  <c r="AB14" i="8"/>
  <c r="AG14" i="8"/>
  <c r="BZ14" i="8"/>
  <c r="CB14" i="8"/>
  <c r="CC14" i="8"/>
  <c r="CA14" i="8"/>
  <c r="BX14" i="8"/>
  <c r="BY14" i="8"/>
  <c r="H13" i="8"/>
  <c r="V14" i="8"/>
  <c r="R14" i="8"/>
  <c r="U14" i="8"/>
  <c r="S14" i="8"/>
  <c r="T14" i="8"/>
  <c r="BR14" i="8"/>
  <c r="BN14" i="8"/>
  <c r="BL14" i="8"/>
  <c r="BM14" i="8"/>
  <c r="BO14" i="8"/>
  <c r="BK14" i="8"/>
  <c r="BP14" i="8"/>
  <c r="BQ14" i="8"/>
  <c r="DB14" i="8"/>
  <c r="DE14" i="8"/>
  <c r="DG14" i="8"/>
  <c r="DC14" i="8"/>
  <c r="DD14" i="8"/>
  <c r="DF14" i="8"/>
  <c r="BD13" i="8"/>
  <c r="BF13" i="8"/>
  <c r="CU13" i="8"/>
  <c r="CX13" i="8"/>
  <c r="AY13" i="8"/>
  <c r="AV13" i="8"/>
  <c r="AW13" i="8"/>
  <c r="AX13" i="8"/>
  <c r="DE13" i="8"/>
  <c r="DD13" i="8"/>
  <c r="N21" i="8"/>
  <c r="N23" i="8"/>
  <c r="N22" i="8"/>
  <c r="BC22" i="8"/>
  <c r="BC23" i="8"/>
  <c r="BC21" i="8"/>
  <c r="R21" i="8"/>
  <c r="R23" i="8"/>
  <c r="R22" i="8"/>
  <c r="BL23" i="8"/>
  <c r="BL22" i="8"/>
  <c r="BL21" i="8"/>
  <c r="BX23" i="8"/>
  <c r="BX22" i="8"/>
  <c r="BX21" i="8"/>
  <c r="CD21" i="8"/>
  <c r="CD23" i="8"/>
  <c r="CD22" i="8"/>
  <c r="CP23" i="8"/>
  <c r="CP22" i="8"/>
  <c r="CP21" i="8"/>
  <c r="CV21" i="8"/>
  <c r="CV23" i="8"/>
  <c r="CV22" i="8"/>
  <c r="DC21" i="8"/>
  <c r="DC23" i="8"/>
  <c r="DC22" i="8"/>
  <c r="G23" i="8"/>
  <c r="G22" i="8"/>
  <c r="G21" i="8"/>
  <c r="BS21" i="8"/>
  <c r="BS23" i="8"/>
  <c r="BS22" i="8"/>
  <c r="W23" i="8"/>
  <c r="W22" i="8"/>
  <c r="W21" i="8"/>
  <c r="AI21" i="8"/>
  <c r="AI23" i="8"/>
  <c r="AI22" i="8"/>
  <c r="CI22" i="8"/>
  <c r="CI23" i="8"/>
  <c r="CI21" i="8"/>
  <c r="K22" i="12"/>
  <c r="I15" i="12"/>
  <c r="J15" i="12"/>
  <c r="G15" i="12"/>
  <c r="DQ15" i="12"/>
  <c r="EG22" i="12"/>
  <c r="EB22" i="12"/>
  <c r="Q15" i="12"/>
  <c r="U15" i="12"/>
  <c r="DT15" i="12"/>
  <c r="EG21" i="12"/>
  <c r="DR15" i="12"/>
  <c r="F15" i="12"/>
  <c r="F23" i="12"/>
  <c r="F22" i="12"/>
  <c r="FM15" i="12"/>
  <c r="FM23" i="12"/>
  <c r="FK15" i="12"/>
  <c r="FJ15" i="12"/>
  <c r="FI15" i="12"/>
  <c r="AR15" i="12"/>
  <c r="AS23" i="12"/>
  <c r="FH23" i="12"/>
  <c r="FH15" i="12"/>
  <c r="FC15" i="12"/>
  <c r="FD15" i="12"/>
  <c r="FF15" i="12"/>
  <c r="FE15" i="12"/>
  <c r="EB23" i="12"/>
  <c r="EB15" i="12"/>
  <c r="DZ15" i="12"/>
  <c r="DX15" i="12"/>
  <c r="DW15" i="12"/>
  <c r="DY15" i="12"/>
  <c r="AS21" i="12"/>
  <c r="F21" i="12"/>
  <c r="FM21" i="12"/>
  <c r="FG15" i="12"/>
  <c r="AN21" i="12"/>
  <c r="FM22" i="12"/>
  <c r="R15" i="12"/>
  <c r="S15" i="12"/>
  <c r="DV15" i="12"/>
  <c r="DV21" i="12"/>
  <c r="AN22" i="12"/>
  <c r="FH22" i="12"/>
  <c r="U22" i="12"/>
  <c r="EA15" i="12"/>
  <c r="FL15" i="12"/>
  <c r="U21" i="12"/>
  <c r="P22" i="12"/>
  <c r="GA23" i="12"/>
  <c r="GA15" i="12"/>
  <c r="FY15" i="12"/>
  <c r="FV15" i="12"/>
  <c r="FW15" i="12"/>
  <c r="FX15" i="12"/>
  <c r="EG23" i="12"/>
  <c r="EG15" i="12"/>
  <c r="EE15" i="12"/>
  <c r="EC15" i="12"/>
  <c r="ED15" i="12"/>
  <c r="GF23" i="12"/>
  <c r="GF15" i="12"/>
  <c r="GF22" i="12"/>
  <c r="GD15" i="12"/>
  <c r="GC15" i="12"/>
  <c r="GB15" i="12"/>
  <c r="K23" i="12"/>
  <c r="H15" i="12"/>
  <c r="GA22" i="12"/>
  <c r="DU15" i="12"/>
  <c r="AS22" i="12"/>
  <c r="DS15" i="12"/>
  <c r="T15" i="12"/>
  <c r="DV22" i="12"/>
  <c r="GA21" i="12"/>
  <c r="P21" i="12"/>
  <c r="GF21" i="12"/>
  <c r="DC15" i="10"/>
  <c r="DD15" i="10"/>
  <c r="DF15" i="10"/>
  <c r="DB15" i="10"/>
  <c r="DE15" i="10"/>
  <c r="AJ15" i="10"/>
  <c r="AK15" i="10"/>
  <c r="AM15" i="10"/>
  <c r="AI15" i="10"/>
  <c r="AM23" i="10"/>
  <c r="AY15" i="10"/>
  <c r="AL15" i="10"/>
  <c r="L15" i="12"/>
  <c r="N15" i="12"/>
  <c r="O15" i="12"/>
  <c r="M15" i="12"/>
  <c r="P15" i="12"/>
  <c r="D15" i="12"/>
  <c r="E15" i="12"/>
  <c r="B15" i="12"/>
  <c r="C15" i="12"/>
  <c r="AM15" i="12"/>
  <c r="AU15" i="12"/>
  <c r="AV15" i="12"/>
  <c r="BB15" i="12"/>
  <c r="AZ15" i="12"/>
  <c r="AT15" i="12"/>
  <c r="AN15" i="12"/>
  <c r="AJ15" i="12"/>
  <c r="AL15" i="12"/>
  <c r="AK15" i="12"/>
  <c r="AS15" i="12"/>
  <c r="AQ15" i="12"/>
  <c r="AO15" i="12"/>
  <c r="AP15" i="12"/>
  <c r="BA15" i="12"/>
  <c r="BU23" i="10"/>
  <c r="BM23" i="10"/>
  <c r="BV23" i="10"/>
  <c r="BN23" i="10"/>
  <c r="BC23" i="10"/>
  <c r="CI7" i="10"/>
  <c r="CI21" i="10" s="1"/>
  <c r="BD23" i="10"/>
  <c r="BA15" i="10"/>
  <c r="K7" i="10"/>
  <c r="K21" i="10" s="1"/>
  <c r="BG15" i="10"/>
  <c r="BK15" i="10"/>
  <c r="F7" i="10"/>
  <c r="F22" i="10" s="1"/>
  <c r="AU15" i="10"/>
  <c r="CC15" i="10"/>
  <c r="AH7" i="10"/>
  <c r="AH22" i="10" s="1"/>
  <c r="BZ15" i="10"/>
  <c r="BW15" i="10"/>
  <c r="CU15" i="10"/>
  <c r="AC7" i="10"/>
  <c r="AC22" i="10" s="1"/>
  <c r="CW15" i="10"/>
  <c r="BY15" i="10"/>
  <c r="BX15" i="10"/>
  <c r="AT7" i="10"/>
  <c r="AT22" i="10" s="1"/>
  <c r="AW15" i="10"/>
  <c r="CT7" i="10"/>
  <c r="AX15" i="10"/>
  <c r="BC15" i="10"/>
  <c r="AV15" i="10"/>
  <c r="CX15" i="10"/>
  <c r="CB15" i="10"/>
  <c r="CY15" i="10"/>
  <c r="B13" i="10"/>
  <c r="Q7" i="10"/>
  <c r="Q22" i="10" s="1"/>
  <c r="BB15" i="10"/>
  <c r="CV15" i="10"/>
  <c r="BD15" i="10"/>
  <c r="CZ15" i="10"/>
  <c r="BU15" i="10"/>
  <c r="BV15" i="10"/>
  <c r="BP15" i="10"/>
  <c r="BR15" i="10"/>
  <c r="R13" i="10"/>
  <c r="BN15" i="10"/>
  <c r="CO15" i="10"/>
  <c r="CP13" i="10"/>
  <c r="CD15" i="10"/>
  <c r="CA15" i="10"/>
  <c r="G13" i="10"/>
  <c r="BE15" i="10"/>
  <c r="BF15" i="10"/>
  <c r="BI15" i="10"/>
  <c r="CN15" i="10"/>
  <c r="BL15" i="10"/>
  <c r="CJ15" i="10"/>
  <c r="BS15" i="10"/>
  <c r="CL15" i="10"/>
  <c r="BJ15" i="10"/>
  <c r="CK15" i="10"/>
  <c r="BO15" i="10"/>
  <c r="CM15" i="10"/>
  <c r="BT15" i="10"/>
  <c r="BQ15" i="10"/>
  <c r="BH15" i="10"/>
  <c r="W7" i="10"/>
  <c r="W22" i="10" s="1"/>
  <c r="DA15" i="10"/>
  <c r="AD14" i="10"/>
  <c r="BM15" i="10"/>
  <c r="CT7" i="8"/>
  <c r="CE13" i="8"/>
  <c r="AR7" i="8"/>
  <c r="AI15" i="8" s="1"/>
  <c r="BG13" i="8"/>
  <c r="BQ7" i="8"/>
  <c r="AH5" i="8"/>
  <c r="BI7" i="8"/>
  <c r="CG13" i="8"/>
  <c r="CS13" i="8"/>
  <c r="BA7" i="8"/>
  <c r="CB7" i="8"/>
  <c r="BH13" i="8"/>
  <c r="CQ13" i="8"/>
  <c r="CM13" i="8"/>
  <c r="CN13" i="8"/>
  <c r="V5" i="8"/>
  <c r="AQ7" i="8"/>
  <c r="U7" i="8"/>
  <c r="CN7" i="8"/>
  <c r="AS13" i="8"/>
  <c r="BM13" i="8"/>
  <c r="CF13" i="8"/>
  <c r="CR13" i="8"/>
  <c r="DB13" i="8"/>
  <c r="AH7" i="8"/>
  <c r="BB13" i="8"/>
  <c r="BX13" i="8"/>
  <c r="J13" i="8"/>
  <c r="P7" i="8"/>
  <c r="BV7" i="8"/>
  <c r="BN13" i="8"/>
  <c r="DA13" i="8"/>
  <c r="CV13" i="8"/>
  <c r="BB7" i="8"/>
  <c r="BB23" i="8" s="1"/>
  <c r="BA13" i="8"/>
  <c r="BQ13" i="8"/>
  <c r="B23" i="8"/>
  <c r="CC7" i="8"/>
  <c r="CC22" i="8" s="1"/>
  <c r="CG7" i="8"/>
  <c r="DA7" i="8"/>
  <c r="DA22" i="8" s="1"/>
  <c r="DG7" i="8"/>
  <c r="DG23" i="8" s="1"/>
  <c r="AZ13" i="8"/>
  <c r="BL13" i="8"/>
  <c r="BP13" i="8"/>
  <c r="CK13" i="8"/>
  <c r="J7" i="8"/>
  <c r="BK13" i="8"/>
  <c r="BT13" i="8"/>
  <c r="BV13" i="8"/>
  <c r="CA13" i="8"/>
  <c r="CJ13" i="8"/>
  <c r="CY13" i="8"/>
  <c r="B21" i="8"/>
  <c r="B22" i="8"/>
  <c r="Z7" i="8"/>
  <c r="K13" i="8"/>
  <c r="G13" i="8"/>
  <c r="AT13" i="8"/>
  <c r="BY13" i="8"/>
  <c r="CL13" i="8"/>
  <c r="BJ13" i="8"/>
  <c r="BE13" i="8"/>
  <c r="BU13" i="8"/>
  <c r="CH13" i="8"/>
  <c r="CD13" i="8"/>
  <c r="CP13" i="8"/>
  <c r="DG13" i="8"/>
  <c r="CO7" i="8"/>
  <c r="BJ7" i="8"/>
  <c r="BJ23" i="8" s="1"/>
  <c r="DF7" i="8"/>
  <c r="I13" i="8"/>
  <c r="F5" i="8"/>
  <c r="Q5" i="8"/>
  <c r="AA5" i="8"/>
  <c r="AQ13" i="8"/>
  <c r="F6" i="8"/>
  <c r="Q6" i="8"/>
  <c r="AA6" i="8"/>
  <c r="E7" i="8"/>
  <c r="AU13" i="8"/>
  <c r="BC13" i="8"/>
  <c r="BI13" i="8"/>
  <c r="BO13" i="8"/>
  <c r="BS13" i="8"/>
  <c r="BZ13" i="8"/>
  <c r="CB13" i="8"/>
  <c r="CI13" i="8"/>
  <c r="CW13" i="8"/>
  <c r="DC13" i="8"/>
  <c r="DF13" i="8"/>
  <c r="BR7" i="8"/>
  <c r="BK15" i="8" s="1"/>
  <c r="II6" i="6"/>
  <c r="IG14" i="6" s="1"/>
  <c r="II5" i="6"/>
  <c r="IF13" i="6" s="1"/>
  <c r="IC6" i="6"/>
  <c r="IC5" i="6"/>
  <c r="IA13" i="6" s="1"/>
  <c r="HW6" i="6"/>
  <c r="HW14" i="6" s="1"/>
  <c r="HW5" i="6"/>
  <c r="HQ13" i="6" s="1"/>
  <c r="HP6" i="6"/>
  <c r="HM14" i="6" s="1"/>
  <c r="HP5" i="6"/>
  <c r="HP13" i="6" s="1"/>
  <c r="BJ21" i="8" l="1"/>
  <c r="AZ15" i="8"/>
  <c r="BJ22" i="8"/>
  <c r="BR22" i="8"/>
  <c r="BL15" i="8"/>
  <c r="CC21" i="8"/>
  <c r="CO15" i="8"/>
  <c r="CO23" i="8"/>
  <c r="AB15" i="8"/>
  <c r="AH23" i="8"/>
  <c r="AQ15" i="8"/>
  <c r="AQ23" i="8"/>
  <c r="AQ22" i="8"/>
  <c r="AQ21" i="8"/>
  <c r="BQ15" i="8"/>
  <c r="BQ23" i="8"/>
  <c r="BQ22" i="8"/>
  <c r="BQ21" i="8"/>
  <c r="CT15" i="8"/>
  <c r="CT23" i="8"/>
  <c r="CT22" i="8"/>
  <c r="CT21" i="8"/>
  <c r="BY15" i="8"/>
  <c r="Q21" i="10"/>
  <c r="DG21" i="8"/>
  <c r="AH22" i="8"/>
  <c r="W21" i="10"/>
  <c r="CY15" i="8"/>
  <c r="DA23" i="8"/>
  <c r="T13" i="8"/>
  <c r="AH21" i="10"/>
  <c r="BR15" i="8"/>
  <c r="BR23" i="8"/>
  <c r="CN23" i="8"/>
  <c r="CN22" i="8"/>
  <c r="CN21" i="8"/>
  <c r="CB23" i="8"/>
  <c r="CB22" i="8"/>
  <c r="CB21" i="8"/>
  <c r="BI23" i="8"/>
  <c r="BI22" i="8"/>
  <c r="BI21" i="8"/>
  <c r="AR23" i="8"/>
  <c r="AR22" i="8"/>
  <c r="AR21" i="8"/>
  <c r="CE15" i="10"/>
  <c r="CI23" i="10"/>
  <c r="CI22" i="10"/>
  <c r="CM15" i="8"/>
  <c r="CL15" i="8"/>
  <c r="AY15" i="8"/>
  <c r="AT21" i="10"/>
  <c r="AC21" i="10"/>
  <c r="CO22" i="8"/>
  <c r="BR21" i="8"/>
  <c r="CJ15" i="8"/>
  <c r="AA22" i="8"/>
  <c r="Z13" i="8"/>
  <c r="DF23" i="8"/>
  <c r="DF22" i="8"/>
  <c r="DF21" i="8"/>
  <c r="CC15" i="8"/>
  <c r="CC23" i="8"/>
  <c r="BA23" i="8"/>
  <c r="BA22" i="8"/>
  <c r="BA21" i="8"/>
  <c r="AH21" i="8"/>
  <c r="CT23" i="10"/>
  <c r="CT22" i="10"/>
  <c r="CW15" i="8"/>
  <c r="CA15" i="8"/>
  <c r="BN15" i="8"/>
  <c r="CT21" i="10"/>
  <c r="CO21" i="8"/>
  <c r="BB22" i="8"/>
  <c r="BB21" i="8"/>
  <c r="DA21" i="8"/>
  <c r="HR14" i="6"/>
  <c r="HQ14" i="6"/>
  <c r="HK13" i="6"/>
  <c r="HN13" i="6"/>
  <c r="HK14" i="6"/>
  <c r="ID13" i="6"/>
  <c r="HP14" i="6"/>
  <c r="HJ13" i="6"/>
  <c r="HL14" i="6"/>
  <c r="HU14" i="6"/>
  <c r="II13" i="6"/>
  <c r="IE13" i="6"/>
  <c r="HZ14" i="6"/>
  <c r="HX14" i="6"/>
  <c r="IA14" i="6"/>
  <c r="ID14" i="6"/>
  <c r="II14" i="6"/>
  <c r="IE14" i="6"/>
  <c r="IF14" i="6"/>
  <c r="IC14" i="6"/>
  <c r="HY14" i="6"/>
  <c r="HR13" i="6"/>
  <c r="HW13" i="6"/>
  <c r="HS13" i="6"/>
  <c r="HT13" i="6"/>
  <c r="HX13" i="6"/>
  <c r="IC13" i="6"/>
  <c r="HY13" i="6"/>
  <c r="HZ13" i="6"/>
  <c r="HU13" i="6"/>
  <c r="HM13" i="6"/>
  <c r="HJ14" i="6"/>
  <c r="HN14" i="6"/>
  <c r="HT14" i="6"/>
  <c r="IG13" i="6"/>
  <c r="HL13" i="6"/>
  <c r="HS14" i="6"/>
  <c r="J15" i="10"/>
  <c r="F21" i="10"/>
  <c r="I15" i="10"/>
  <c r="K22" i="10"/>
  <c r="N14" i="8"/>
  <c r="P14" i="8"/>
  <c r="M14" i="8"/>
  <c r="O14" i="8"/>
  <c r="L14" i="8"/>
  <c r="Q14" i="8"/>
  <c r="BJ15" i="8"/>
  <c r="BF15" i="8"/>
  <c r="DG15" i="8"/>
  <c r="DD15" i="8"/>
  <c r="K7" i="8"/>
  <c r="BB15" i="8"/>
  <c r="AV15" i="8"/>
  <c r="AX15" i="8"/>
  <c r="AW15" i="8"/>
  <c r="AR15" i="8"/>
  <c r="AK15" i="8"/>
  <c r="AN15" i="8"/>
  <c r="AL15" i="8"/>
  <c r="AO15" i="8"/>
  <c r="AJ15" i="8"/>
  <c r="AM15" i="8"/>
  <c r="DF15" i="8"/>
  <c r="DE15" i="8"/>
  <c r="BG15" i="8"/>
  <c r="CR15" i="8"/>
  <c r="AT15" i="8"/>
  <c r="BE15" i="8"/>
  <c r="CN15" i="8"/>
  <c r="CB15" i="8"/>
  <c r="BI15" i="8"/>
  <c r="CK15" i="8"/>
  <c r="BM15" i="8"/>
  <c r="DB15" i="8"/>
  <c r="BD15" i="8"/>
  <c r="BZ15" i="8"/>
  <c r="BC15" i="8"/>
  <c r="CI15" i="8"/>
  <c r="CP15" i="8"/>
  <c r="BP15" i="8"/>
  <c r="AH15" i="8"/>
  <c r="AD15" i="8"/>
  <c r="AC15" i="8"/>
  <c r="AE15" i="8"/>
  <c r="AF15" i="8"/>
  <c r="X14" i="8"/>
  <c r="AA14" i="8"/>
  <c r="W14" i="8"/>
  <c r="Y14" i="8"/>
  <c r="Z14" i="8"/>
  <c r="F14" i="8"/>
  <c r="B14" i="8"/>
  <c r="C14" i="8"/>
  <c r="D14" i="8"/>
  <c r="E14" i="8"/>
  <c r="E13" i="8"/>
  <c r="DA15" i="8"/>
  <c r="CX15" i="8"/>
  <c r="AG15" i="8"/>
  <c r="DC15" i="8"/>
  <c r="BA15" i="8"/>
  <c r="CQ15" i="8"/>
  <c r="AS15" i="8"/>
  <c r="BO15" i="8"/>
  <c r="CS15" i="8"/>
  <c r="BH15" i="8"/>
  <c r="CU15" i="8"/>
  <c r="AU15" i="8"/>
  <c r="CV15" i="8"/>
  <c r="BX15" i="8"/>
  <c r="AP15" i="8"/>
  <c r="AF13" i="8"/>
  <c r="AC13" i="8"/>
  <c r="AD13" i="8"/>
  <c r="CI15" i="10"/>
  <c r="CR15" i="10"/>
  <c r="CF15" i="10"/>
  <c r="CG15" i="10"/>
  <c r="CH15" i="10"/>
  <c r="AC23" i="10"/>
  <c r="K23" i="10"/>
  <c r="W23" i="10"/>
  <c r="AT15" i="10"/>
  <c r="AT23" i="10"/>
  <c r="G15" i="10"/>
  <c r="Q23" i="10"/>
  <c r="AH23" i="10"/>
  <c r="E15" i="10"/>
  <c r="F23" i="10"/>
  <c r="H15" i="10"/>
  <c r="K15" i="10"/>
  <c r="AB15" i="10"/>
  <c r="N15" i="10"/>
  <c r="M15" i="10"/>
  <c r="C15" i="10"/>
  <c r="D15" i="10"/>
  <c r="F15" i="10"/>
  <c r="AN15" i="10"/>
  <c r="Z15" i="10"/>
  <c r="B15" i="10"/>
  <c r="AF15" i="10"/>
  <c r="AC15" i="10"/>
  <c r="X15" i="10"/>
  <c r="Y15" i="10"/>
  <c r="AA15" i="10"/>
  <c r="AG15" i="10"/>
  <c r="AE15" i="10"/>
  <c r="AD15" i="10"/>
  <c r="AH15" i="10"/>
  <c r="AS15" i="10"/>
  <c r="Q15" i="10"/>
  <c r="CS15" i="10"/>
  <c r="AO15" i="10"/>
  <c r="O15" i="10"/>
  <c r="CT15" i="10"/>
  <c r="L15" i="10"/>
  <c r="P15" i="10"/>
  <c r="CP15" i="10"/>
  <c r="AR15" i="10"/>
  <c r="AP15" i="10"/>
  <c r="AQ15" i="10"/>
  <c r="CQ15" i="10"/>
  <c r="W15" i="10"/>
  <c r="S15" i="10"/>
  <c r="T15" i="10"/>
  <c r="U15" i="10"/>
  <c r="R15" i="10"/>
  <c r="V15" i="10"/>
  <c r="CH7" i="8"/>
  <c r="BW7" i="8"/>
  <c r="AB13" i="8"/>
  <c r="AA7" i="8"/>
  <c r="AA23" i="8" s="1"/>
  <c r="AH13" i="8"/>
  <c r="AG13" i="8"/>
  <c r="AE13" i="8"/>
  <c r="V7" i="8"/>
  <c r="V21" i="8" s="1"/>
  <c r="S13" i="8"/>
  <c r="U13" i="8"/>
  <c r="V13" i="8"/>
  <c r="R13" i="8"/>
  <c r="O13" i="8"/>
  <c r="Q13" i="8"/>
  <c r="L13" i="8"/>
  <c r="M13" i="8"/>
  <c r="N13" i="8"/>
  <c r="AA13" i="8"/>
  <c r="W13" i="8"/>
  <c r="X13" i="8"/>
  <c r="Y13" i="8"/>
  <c r="C13" i="8"/>
  <c r="F13" i="8"/>
  <c r="B13" i="8"/>
  <c r="D13" i="8"/>
  <c r="CZ13" i="8"/>
  <c r="CZ7" i="8"/>
  <c r="AP13" i="8"/>
  <c r="AI13" i="8"/>
  <c r="AL13" i="8"/>
  <c r="AR13" i="8"/>
  <c r="AJ13" i="8"/>
  <c r="AK13" i="8"/>
  <c r="Q7" i="8"/>
  <c r="Q23" i="8" s="1"/>
  <c r="F7" i="8"/>
  <c r="F23" i="8" s="1"/>
  <c r="P13" i="8"/>
  <c r="GO6" i="6"/>
  <c r="GO5" i="6"/>
  <c r="GH6" i="6"/>
  <c r="GH5" i="6"/>
  <c r="FQ6" i="6"/>
  <c r="FI6" i="6"/>
  <c r="FQ5" i="6"/>
  <c r="FI5" i="6"/>
  <c r="FA6" i="6"/>
  <c r="EU6" i="6"/>
  <c r="FA5" i="6"/>
  <c r="EU5" i="6"/>
  <c r="EH6" i="6"/>
  <c r="EH5" i="6"/>
  <c r="DT6" i="6"/>
  <c r="DT5" i="6"/>
  <c r="DD6" i="6"/>
  <c r="DD5" i="6"/>
  <c r="CL6" i="6"/>
  <c r="CL5" i="6"/>
  <c r="CC6" i="6"/>
  <c r="CC5" i="6"/>
  <c r="BV6" i="6"/>
  <c r="BV5" i="6"/>
  <c r="BF6" i="6"/>
  <c r="F22" i="8" l="1"/>
  <c r="Z15" i="8"/>
  <c r="Q21" i="8"/>
  <c r="CH23" i="8"/>
  <c r="CH21" i="8"/>
  <c r="CH22" i="8"/>
  <c r="Q22" i="8"/>
  <c r="BW23" i="8"/>
  <c r="BW21" i="8"/>
  <c r="BW22" i="8"/>
  <c r="U15" i="8"/>
  <c r="V23" i="8"/>
  <c r="V22" i="8"/>
  <c r="BV15" i="8"/>
  <c r="AA21" i="8"/>
  <c r="F21" i="8"/>
  <c r="CZ15" i="8"/>
  <c r="CZ23" i="8"/>
  <c r="CZ22" i="8"/>
  <c r="CZ21" i="8"/>
  <c r="CG15" i="8"/>
  <c r="P15" i="8"/>
  <c r="K23" i="8"/>
  <c r="K22" i="8"/>
  <c r="K21" i="8"/>
  <c r="BD14" i="6"/>
  <c r="AZ14" i="6"/>
  <c r="BA14" i="6"/>
  <c r="BF14" i="6"/>
  <c r="AY14" i="6"/>
  <c r="BB14" i="6"/>
  <c r="BC14" i="6"/>
  <c r="AX14" i="6"/>
  <c r="CI14" i="6"/>
  <c r="CE14" i="6"/>
  <c r="CJ14" i="6"/>
  <c r="CF14" i="6"/>
  <c r="CG14" i="6"/>
  <c r="CH14" i="6"/>
  <c r="CL14" i="6"/>
  <c r="CD14" i="6"/>
  <c r="EE13" i="6"/>
  <c r="EF13" i="6"/>
  <c r="EB13" i="6"/>
  <c r="EC13" i="6"/>
  <c r="ED13" i="6"/>
  <c r="EH13" i="6"/>
  <c r="GL13" i="6"/>
  <c r="GJ13" i="6"/>
  <c r="GM13" i="6"/>
  <c r="GI13" i="6"/>
  <c r="GK13" i="6"/>
  <c r="GO13" i="6"/>
  <c r="DB14" i="6"/>
  <c r="CX14" i="6"/>
  <c r="DD14" i="6"/>
  <c r="CV14" i="6"/>
  <c r="CY14" i="6"/>
  <c r="CZ14" i="6"/>
  <c r="DA14" i="6"/>
  <c r="CW14" i="6"/>
  <c r="EX14" i="6"/>
  <c r="EY14" i="6"/>
  <c r="EV14" i="6"/>
  <c r="EW14" i="6"/>
  <c r="FA14" i="6"/>
  <c r="BT13" i="6"/>
  <c r="BP13" i="6"/>
  <c r="BQ13" i="6"/>
  <c r="BV13" i="6"/>
  <c r="BR13" i="6"/>
  <c r="BS13" i="6"/>
  <c r="CA14" i="6"/>
  <c r="BW14" i="6"/>
  <c r="BX14" i="6"/>
  <c r="BZ14" i="6"/>
  <c r="CC14" i="6"/>
  <c r="BY14" i="6"/>
  <c r="DR13" i="6"/>
  <c r="DN13" i="6"/>
  <c r="DT13" i="6"/>
  <c r="DO13" i="6"/>
  <c r="DP13" i="6"/>
  <c r="DQ13" i="6"/>
  <c r="EF14" i="6"/>
  <c r="EB14" i="6"/>
  <c r="ED14" i="6"/>
  <c r="EC14" i="6"/>
  <c r="EH14" i="6"/>
  <c r="EE14" i="6"/>
  <c r="EP14" i="6"/>
  <c r="ER14" i="6"/>
  <c r="EU14" i="6"/>
  <c r="EQ14" i="6"/>
  <c r="ES14" i="6"/>
  <c r="FD13" i="6"/>
  <c r="FB13" i="6"/>
  <c r="FI13" i="6"/>
  <c r="FE13" i="6"/>
  <c r="FF13" i="6"/>
  <c r="FC13" i="6"/>
  <c r="FG13" i="6"/>
  <c r="FL14" i="6"/>
  <c r="FN14" i="6"/>
  <c r="FQ14" i="6"/>
  <c r="FM14" i="6"/>
  <c r="FJ14" i="6"/>
  <c r="FO14" i="6"/>
  <c r="FK14" i="6"/>
  <c r="GF13" i="6"/>
  <c r="GB13" i="6"/>
  <c r="GD13" i="6"/>
  <c r="GC13" i="6"/>
  <c r="GH13" i="6"/>
  <c r="GE13" i="6"/>
  <c r="GM14" i="6"/>
  <c r="GI14" i="6"/>
  <c r="GK14" i="6"/>
  <c r="GJ14" i="6"/>
  <c r="GO14" i="6"/>
  <c r="GL14" i="6"/>
  <c r="BZ13" i="6"/>
  <c r="CA13" i="6"/>
  <c r="BW13" i="6"/>
  <c r="BX13" i="6"/>
  <c r="CC13" i="6"/>
  <c r="BY13" i="6"/>
  <c r="EV13" i="6"/>
  <c r="EX13" i="6"/>
  <c r="FA13" i="6"/>
  <c r="EW13" i="6"/>
  <c r="EY13" i="6"/>
  <c r="CJ13" i="6"/>
  <c r="CF13" i="6"/>
  <c r="CG13" i="6"/>
  <c r="CI13" i="6"/>
  <c r="CL13" i="6"/>
  <c r="CD13" i="6"/>
  <c r="CE13" i="6"/>
  <c r="CH13" i="6"/>
  <c r="ER13" i="6"/>
  <c r="ES13" i="6"/>
  <c r="EP13" i="6"/>
  <c r="EQ13" i="6"/>
  <c r="EU13" i="6"/>
  <c r="FD14" i="6"/>
  <c r="FB14" i="6"/>
  <c r="FI14" i="6"/>
  <c r="FE14" i="6"/>
  <c r="FF14" i="6"/>
  <c r="FC14" i="6"/>
  <c r="FG14" i="6"/>
  <c r="BQ14" i="6"/>
  <c r="BV14" i="6"/>
  <c r="BR14" i="6"/>
  <c r="BS14" i="6"/>
  <c r="BT14" i="6"/>
  <c r="BP14" i="6"/>
  <c r="CY13" i="6"/>
  <c r="CW13" i="6"/>
  <c r="DD13" i="6"/>
  <c r="CZ13" i="6"/>
  <c r="CV13" i="6"/>
  <c r="DA13" i="6"/>
  <c r="DB13" i="6"/>
  <c r="CX13" i="6"/>
  <c r="DO14" i="6"/>
  <c r="DT14" i="6"/>
  <c r="DP14" i="6"/>
  <c r="DQ14" i="6"/>
  <c r="DR14" i="6"/>
  <c r="DN14" i="6"/>
  <c r="FL13" i="6"/>
  <c r="FN13" i="6"/>
  <c r="FQ13" i="6"/>
  <c r="FM13" i="6"/>
  <c r="FJ13" i="6"/>
  <c r="FO13" i="6"/>
  <c r="FK13" i="6"/>
  <c r="GC14" i="6"/>
  <c r="GE14" i="6"/>
  <c r="GH14" i="6"/>
  <c r="GD14" i="6"/>
  <c r="GB14" i="6"/>
  <c r="GF14" i="6"/>
  <c r="F15" i="8"/>
  <c r="B15" i="8"/>
  <c r="C15" i="8"/>
  <c r="D15" i="8"/>
  <c r="AA15" i="8"/>
  <c r="X15" i="8"/>
  <c r="W15" i="8"/>
  <c r="Y15" i="8"/>
  <c r="CH15" i="8"/>
  <c r="CF15" i="8"/>
  <c r="CE15" i="8"/>
  <c r="CD15" i="8"/>
  <c r="K15" i="8"/>
  <c r="I15" i="8"/>
  <c r="H15" i="8"/>
  <c r="G15" i="8"/>
  <c r="E15" i="8"/>
  <c r="V15" i="8"/>
  <c r="T15" i="8"/>
  <c r="R15" i="8"/>
  <c r="S15" i="8"/>
  <c r="Q15" i="8"/>
  <c r="O15" i="8"/>
  <c r="L15" i="8"/>
  <c r="M15" i="8"/>
  <c r="N15" i="8"/>
  <c r="BW15" i="8"/>
  <c r="BS15" i="8"/>
  <c r="BT15" i="8"/>
  <c r="BU15" i="8"/>
  <c r="J15" i="8"/>
  <c r="BF5" i="6"/>
  <c r="AW6" i="6"/>
  <c r="AW5" i="6"/>
  <c r="AT14" i="6" l="1"/>
  <c r="AP14" i="6"/>
  <c r="AU14" i="6"/>
  <c r="AQ14" i="6"/>
  <c r="AW14" i="6"/>
  <c r="AO14" i="6"/>
  <c r="AR14" i="6"/>
  <c r="AS14" i="6"/>
  <c r="AU13" i="6"/>
  <c r="AQ13" i="6"/>
  <c r="AR13" i="6"/>
  <c r="AS13" i="6"/>
  <c r="AT13" i="6"/>
  <c r="AW13" i="6"/>
  <c r="AO13" i="6"/>
  <c r="AP13" i="6"/>
  <c r="BA13" i="6"/>
  <c r="BF13" i="6"/>
  <c r="BB13" i="6"/>
  <c r="AX13" i="6"/>
  <c r="AY13" i="6"/>
  <c r="BC13" i="6"/>
  <c r="BD13" i="6"/>
  <c r="AZ13" i="6"/>
  <c r="AN6" i="6"/>
  <c r="AN5" i="6"/>
  <c r="W5" i="6"/>
  <c r="CC5" i="3"/>
  <c r="CV7" i="6"/>
  <c r="KA7" i="6"/>
  <c r="JZ7" i="6"/>
  <c r="JY7" i="6"/>
  <c r="JX7" i="6"/>
  <c r="JW7" i="6"/>
  <c r="JV7" i="6"/>
  <c r="JS7" i="6"/>
  <c r="JR7" i="6"/>
  <c r="JQ7" i="6"/>
  <c r="JP7" i="6"/>
  <c r="JO7" i="6"/>
  <c r="JN7" i="6"/>
  <c r="JK7" i="6"/>
  <c r="JJ7" i="6"/>
  <c r="JI7" i="6"/>
  <c r="JH7" i="6"/>
  <c r="JG7" i="6"/>
  <c r="JD7" i="6"/>
  <c r="JC7" i="6"/>
  <c r="JB7" i="6"/>
  <c r="JA7" i="6"/>
  <c r="IZ7" i="6"/>
  <c r="IW7" i="6"/>
  <c r="IV7" i="6"/>
  <c r="IU7" i="6"/>
  <c r="IT7" i="6"/>
  <c r="IS7" i="6"/>
  <c r="IR7" i="6"/>
  <c r="IO7" i="6"/>
  <c r="IN7" i="6"/>
  <c r="IM7" i="6"/>
  <c r="IL7" i="6"/>
  <c r="IK7" i="6"/>
  <c r="IJ7" i="6"/>
  <c r="IG7" i="6"/>
  <c r="IF7" i="6"/>
  <c r="IE7" i="6"/>
  <c r="ID7" i="6"/>
  <c r="IA7" i="6"/>
  <c r="HZ7" i="6"/>
  <c r="HY7" i="6"/>
  <c r="HX7" i="6"/>
  <c r="HU7" i="6"/>
  <c r="HT7" i="6"/>
  <c r="HS7" i="6"/>
  <c r="HR7" i="6"/>
  <c r="HQ7" i="6"/>
  <c r="HN7" i="6"/>
  <c r="HM7" i="6"/>
  <c r="HL7" i="6"/>
  <c r="HK7" i="6"/>
  <c r="HJ7" i="6"/>
  <c r="HG7" i="6"/>
  <c r="HF7" i="6"/>
  <c r="HE7" i="6"/>
  <c r="HB7" i="6"/>
  <c r="HA7" i="6"/>
  <c r="GZ7" i="6"/>
  <c r="GW7" i="6"/>
  <c r="GV7" i="6"/>
  <c r="GU7" i="6"/>
  <c r="GR7" i="6"/>
  <c r="GQ7" i="6"/>
  <c r="GP7" i="6"/>
  <c r="GM7" i="6"/>
  <c r="GL7" i="6"/>
  <c r="GK7" i="6"/>
  <c r="GJ7" i="6"/>
  <c r="GI7" i="6"/>
  <c r="GF7" i="6"/>
  <c r="GE7" i="6"/>
  <c r="GD7" i="6"/>
  <c r="GC7" i="6"/>
  <c r="GB7" i="6"/>
  <c r="FY7" i="6"/>
  <c r="FX7" i="6"/>
  <c r="FW7" i="6"/>
  <c r="FT7" i="6"/>
  <c r="FS7" i="6"/>
  <c r="FR7" i="6"/>
  <c r="FO7" i="6"/>
  <c r="FN7" i="6"/>
  <c r="FM7" i="6"/>
  <c r="FL7" i="6"/>
  <c r="FK7" i="6"/>
  <c r="FJ7" i="6"/>
  <c r="FG7" i="6"/>
  <c r="FF7" i="6"/>
  <c r="FE7" i="6"/>
  <c r="FD7" i="6"/>
  <c r="FC7" i="6"/>
  <c r="FB7" i="6"/>
  <c r="EY7" i="6"/>
  <c r="EX7" i="6"/>
  <c r="EW7" i="6"/>
  <c r="EV7" i="6"/>
  <c r="ES7" i="6"/>
  <c r="ER7" i="6"/>
  <c r="EQ7" i="6"/>
  <c r="EP7" i="6"/>
  <c r="EF7" i="6"/>
  <c r="EE7" i="6"/>
  <c r="ED7" i="6"/>
  <c r="EC7" i="6"/>
  <c r="EB7" i="6"/>
  <c r="DR7" i="6"/>
  <c r="DQ7" i="6"/>
  <c r="DP7" i="6"/>
  <c r="DO7" i="6"/>
  <c r="DN7" i="6"/>
  <c r="DB7" i="6"/>
  <c r="DA7" i="6"/>
  <c r="CZ7" i="6"/>
  <c r="CY7" i="6"/>
  <c r="CX7" i="6"/>
  <c r="CW7" i="6"/>
  <c r="CJ7" i="6"/>
  <c r="CI7" i="6"/>
  <c r="CH7" i="6"/>
  <c r="CG7" i="6"/>
  <c r="CF7" i="6"/>
  <c r="CE7" i="6"/>
  <c r="CD7" i="6"/>
  <c r="CA7" i="6"/>
  <c r="BZ7" i="6"/>
  <c r="BY7" i="6"/>
  <c r="BX7" i="6"/>
  <c r="BW7" i="6"/>
  <c r="BT7" i="6"/>
  <c r="BS7" i="6"/>
  <c r="BR7" i="6"/>
  <c r="BQ7" i="6"/>
  <c r="BP7" i="6"/>
  <c r="BD7" i="6"/>
  <c r="BC7" i="6"/>
  <c r="BB7" i="6"/>
  <c r="BA7" i="6"/>
  <c r="AZ7" i="6"/>
  <c r="AY7" i="6"/>
  <c r="AX7" i="6"/>
  <c r="AU7" i="6"/>
  <c r="AT7" i="6"/>
  <c r="AS7" i="6"/>
  <c r="AR7" i="6"/>
  <c r="AQ7" i="6"/>
  <c r="AP7" i="6"/>
  <c r="AO7" i="6"/>
  <c r="AL7" i="6"/>
  <c r="AK7" i="6"/>
  <c r="AJ7" i="6"/>
  <c r="AI7" i="6"/>
  <c r="AH7" i="6"/>
  <c r="AG7" i="6"/>
  <c r="AF7" i="6"/>
  <c r="AC7" i="6"/>
  <c r="AB7" i="6"/>
  <c r="AA7" i="6"/>
  <c r="Z7" i="6"/>
  <c r="Y7" i="6"/>
  <c r="V7" i="6"/>
  <c r="U7" i="6"/>
  <c r="T7" i="6"/>
  <c r="S7" i="6"/>
  <c r="P7" i="6"/>
  <c r="N7" i="6"/>
  <c r="M7" i="6"/>
  <c r="J7" i="6"/>
  <c r="I7" i="6"/>
  <c r="H7" i="6"/>
  <c r="G7" i="6"/>
  <c r="D7" i="6"/>
  <c r="IH14" i="6"/>
  <c r="IB14" i="6"/>
  <c r="HV14" i="6"/>
  <c r="HO14" i="6"/>
  <c r="GN14" i="6"/>
  <c r="GG14" i="6"/>
  <c r="FP14" i="6"/>
  <c r="FH14" i="6"/>
  <c r="EZ14" i="6"/>
  <c r="ET14" i="6"/>
  <c r="EG14" i="6"/>
  <c r="DS14" i="6"/>
  <c r="DC14" i="6"/>
  <c r="CK14" i="6"/>
  <c r="CB14" i="6"/>
  <c r="BU14" i="6"/>
  <c r="BE14" i="6"/>
  <c r="AV14" i="6"/>
  <c r="KB5" i="6"/>
  <c r="JT5" i="6"/>
  <c r="JL5" i="6"/>
  <c r="JE5" i="6"/>
  <c r="IX5" i="6"/>
  <c r="IP5" i="6"/>
  <c r="IH5" i="6"/>
  <c r="IH13" i="6" s="1"/>
  <c r="IB5" i="6"/>
  <c r="IB13" i="6" s="1"/>
  <c r="HV5" i="6"/>
  <c r="HV13" i="6" s="1"/>
  <c r="HO5" i="6"/>
  <c r="HO13" i="6" s="1"/>
  <c r="HH5" i="6"/>
  <c r="HC5" i="6"/>
  <c r="GX5" i="6"/>
  <c r="GS5" i="6"/>
  <c r="GN5" i="6"/>
  <c r="GN13" i="6" s="1"/>
  <c r="GG5" i="6"/>
  <c r="GG13" i="6" s="1"/>
  <c r="FZ5" i="6"/>
  <c r="FU5" i="6"/>
  <c r="FP5" i="6"/>
  <c r="FP13" i="6" s="1"/>
  <c r="FH5" i="6"/>
  <c r="FH13" i="6" s="1"/>
  <c r="EZ5" i="6"/>
  <c r="EZ13" i="6" s="1"/>
  <c r="ET5" i="6"/>
  <c r="ET13" i="6" s="1"/>
  <c r="EG5" i="6"/>
  <c r="EG13" i="6" s="1"/>
  <c r="DS5" i="6"/>
  <c r="DS13" i="6" s="1"/>
  <c r="DC5" i="6"/>
  <c r="DC13" i="6" s="1"/>
  <c r="CK5" i="6"/>
  <c r="CK13" i="6" s="1"/>
  <c r="CB5" i="6"/>
  <c r="CB13" i="6" s="1"/>
  <c r="BU5" i="6"/>
  <c r="BU13" i="6" s="1"/>
  <c r="BE5" i="6"/>
  <c r="BE13" i="6" s="1"/>
  <c r="AV5" i="6"/>
  <c r="AV13" i="6" s="1"/>
  <c r="AM5" i="6"/>
  <c r="AD5" i="6"/>
  <c r="Q5" i="6"/>
  <c r="E5" i="6"/>
  <c r="CC7" i="3" l="1"/>
  <c r="CC21" i="3"/>
  <c r="AM13" i="6"/>
  <c r="L5" i="6"/>
  <c r="K13" i="6" s="1"/>
  <c r="JU5" i="6"/>
  <c r="JT13" i="6" s="1"/>
  <c r="FV6" i="6"/>
  <c r="FU14" i="6" s="1"/>
  <c r="GT6" i="6"/>
  <c r="GS14" i="6" s="1"/>
  <c r="JU6" i="6"/>
  <c r="AN14" i="6"/>
  <c r="AJ14" i="6"/>
  <c r="AF14" i="6"/>
  <c r="AK14" i="6"/>
  <c r="AG14" i="6"/>
  <c r="AL14" i="6"/>
  <c r="AH14" i="6"/>
  <c r="AI14" i="6"/>
  <c r="F5" i="6"/>
  <c r="E13" i="6" s="1"/>
  <c r="JM5" i="6"/>
  <c r="AK13" i="6"/>
  <c r="AG13" i="6"/>
  <c r="AL13" i="6"/>
  <c r="AH13" i="6"/>
  <c r="AJ13" i="6"/>
  <c r="AN13" i="6"/>
  <c r="AI13" i="6"/>
  <c r="AF13" i="6"/>
  <c r="HD6" i="6"/>
  <c r="JF6" i="6"/>
  <c r="JE14" i="6" s="1"/>
  <c r="R5" i="6"/>
  <c r="GA5" i="6"/>
  <c r="GY5" i="6"/>
  <c r="GX13" i="6" s="1"/>
  <c r="IY5" i="6"/>
  <c r="IX13" i="6" s="1"/>
  <c r="KC5" i="6"/>
  <c r="KB13" i="6" s="1"/>
  <c r="GA6" i="6"/>
  <c r="GY6" i="6"/>
  <c r="GX14" i="6" s="1"/>
  <c r="IY6" i="6"/>
  <c r="IX14" i="6" s="1"/>
  <c r="KC6" i="6"/>
  <c r="KB14" i="6" s="1"/>
  <c r="X5" i="6"/>
  <c r="W13" i="6" s="1"/>
  <c r="FV5" i="6"/>
  <c r="GT5" i="6"/>
  <c r="GS13" i="6" s="1"/>
  <c r="IQ5" i="6"/>
  <c r="IP13" i="6" s="1"/>
  <c r="IQ6" i="6"/>
  <c r="IP14" i="6" s="1"/>
  <c r="X6" i="6"/>
  <c r="HI5" i="6"/>
  <c r="HH13" i="6" s="1"/>
  <c r="HI6" i="6"/>
  <c r="HH14" i="6" s="1"/>
  <c r="JM6" i="6"/>
  <c r="AE5" i="6"/>
  <c r="HD5" i="6"/>
  <c r="JF5" i="6"/>
  <c r="JE13" i="6" s="1"/>
  <c r="AE6" i="6"/>
  <c r="AD14" i="6" s="1"/>
  <c r="AM14" i="6"/>
  <c r="R6" i="6"/>
  <c r="Q14" i="6" s="1"/>
  <c r="L6" i="6"/>
  <c r="K14" i="6" s="1"/>
  <c r="F6" i="6"/>
  <c r="E14" i="6" s="1"/>
  <c r="JX23" i="6"/>
  <c r="JX22" i="6"/>
  <c r="JX21" i="6"/>
  <c r="B21" i="6"/>
  <c r="B23" i="6"/>
  <c r="B22" i="6"/>
  <c r="H23" i="6"/>
  <c r="H21" i="6"/>
  <c r="H22" i="6"/>
  <c r="N23" i="6"/>
  <c r="N21" i="6"/>
  <c r="N22" i="6"/>
  <c r="T23" i="6"/>
  <c r="T21" i="6"/>
  <c r="T22" i="6"/>
  <c r="Z23" i="6"/>
  <c r="Z21" i="6"/>
  <c r="Z22" i="6"/>
  <c r="AJ22" i="6"/>
  <c r="AJ23" i="6"/>
  <c r="AJ21" i="6"/>
  <c r="AP21" i="6"/>
  <c r="AP22" i="6"/>
  <c r="AP23" i="6"/>
  <c r="AT21" i="6"/>
  <c r="AT23" i="6"/>
  <c r="AT22" i="6"/>
  <c r="AZ23" i="6"/>
  <c r="AZ21" i="6"/>
  <c r="AZ22" i="6"/>
  <c r="BD23" i="6"/>
  <c r="BD21" i="6"/>
  <c r="BD22" i="6"/>
  <c r="BS23" i="6"/>
  <c r="BS22" i="6"/>
  <c r="BS21" i="6"/>
  <c r="BY23" i="6"/>
  <c r="BY22" i="6"/>
  <c r="BY21" i="6"/>
  <c r="CE23" i="6"/>
  <c r="CE22" i="6"/>
  <c r="CE21" i="6"/>
  <c r="CI22" i="6"/>
  <c r="CI23" i="6"/>
  <c r="CI21" i="6"/>
  <c r="CY21" i="6"/>
  <c r="CY23" i="6"/>
  <c r="CY22" i="6"/>
  <c r="DR21" i="6"/>
  <c r="DR22" i="6"/>
  <c r="DR23" i="6"/>
  <c r="EE23" i="6"/>
  <c r="EE21" i="6"/>
  <c r="EE22" i="6"/>
  <c r="ER23" i="6"/>
  <c r="ER22" i="6"/>
  <c r="ER21" i="6"/>
  <c r="EX23" i="6"/>
  <c r="EX22" i="6"/>
  <c r="EX21" i="6"/>
  <c r="FD21" i="6"/>
  <c r="FD23" i="6"/>
  <c r="FD22" i="6"/>
  <c r="FN21" i="6"/>
  <c r="FN23" i="6"/>
  <c r="FN22" i="6"/>
  <c r="FT23" i="6"/>
  <c r="FT22" i="6"/>
  <c r="FT21" i="6"/>
  <c r="GB23" i="6"/>
  <c r="GB22" i="6"/>
  <c r="GB21" i="6"/>
  <c r="GH7" i="6"/>
  <c r="GB15" i="6" s="1"/>
  <c r="GF23" i="6"/>
  <c r="GF22" i="6"/>
  <c r="GF21" i="6"/>
  <c r="GL21" i="6"/>
  <c r="GL23" i="6"/>
  <c r="GL22" i="6"/>
  <c r="GR23" i="6"/>
  <c r="GR22" i="6"/>
  <c r="GR21" i="6"/>
  <c r="GZ21" i="6"/>
  <c r="GZ23" i="6"/>
  <c r="GZ22" i="6"/>
  <c r="HF21" i="6"/>
  <c r="HF23" i="6"/>
  <c r="HF22" i="6"/>
  <c r="HL21" i="6"/>
  <c r="HL23" i="6"/>
  <c r="HL22" i="6"/>
  <c r="HR21" i="6"/>
  <c r="HR23" i="6"/>
  <c r="HR22" i="6"/>
  <c r="HX23" i="6"/>
  <c r="HX22" i="6"/>
  <c r="HX21" i="6"/>
  <c r="IC7" i="6"/>
  <c r="HX15" i="6" s="1"/>
  <c r="II7" i="6"/>
  <c r="ID15" i="6" s="1"/>
  <c r="IJ23" i="6"/>
  <c r="IJ22" i="6"/>
  <c r="IJ21" i="6"/>
  <c r="IN21" i="6"/>
  <c r="IN23" i="6"/>
  <c r="IN22" i="6"/>
  <c r="IT21" i="6"/>
  <c r="IT23" i="6"/>
  <c r="IT22" i="6"/>
  <c r="JD23" i="6"/>
  <c r="JD22" i="6"/>
  <c r="JD21" i="6"/>
  <c r="JJ23" i="6"/>
  <c r="JJ22" i="6"/>
  <c r="JJ21" i="6"/>
  <c r="JP21" i="6"/>
  <c r="JP23" i="6"/>
  <c r="JP22" i="6"/>
  <c r="JV21" i="6"/>
  <c r="JV23" i="6"/>
  <c r="JV22" i="6"/>
  <c r="G23" i="6"/>
  <c r="G22" i="6"/>
  <c r="G21" i="6"/>
  <c r="M21" i="6"/>
  <c r="M23" i="6"/>
  <c r="M22" i="6"/>
  <c r="S23" i="6"/>
  <c r="S22" i="6"/>
  <c r="S21" i="6"/>
  <c r="AC22" i="6"/>
  <c r="AC23" i="6"/>
  <c r="AC21" i="6"/>
  <c r="AI23" i="6"/>
  <c r="AI22" i="6"/>
  <c r="AI21" i="6"/>
  <c r="AS23" i="6"/>
  <c r="AS21" i="6"/>
  <c r="AS22" i="6"/>
  <c r="AY21" i="6"/>
  <c r="AY23" i="6"/>
  <c r="AY22" i="6"/>
  <c r="BC21" i="6"/>
  <c r="BC22" i="6"/>
  <c r="BC23" i="6"/>
  <c r="BR23" i="6"/>
  <c r="BR21" i="6"/>
  <c r="BR22" i="6"/>
  <c r="BX23" i="6"/>
  <c r="BX22" i="6"/>
  <c r="BX21" i="6"/>
  <c r="CH23" i="6"/>
  <c r="CH22" i="6"/>
  <c r="CH21" i="6"/>
  <c r="CX23" i="6"/>
  <c r="CX22" i="6"/>
  <c r="CX21" i="6"/>
  <c r="DB23" i="6"/>
  <c r="DB22" i="6"/>
  <c r="DB21" i="6"/>
  <c r="DQ22" i="6"/>
  <c r="DQ21" i="6"/>
  <c r="DQ23" i="6"/>
  <c r="ED23" i="6"/>
  <c r="ED22" i="6"/>
  <c r="ED21" i="6"/>
  <c r="EQ21" i="6"/>
  <c r="EQ23" i="6"/>
  <c r="EQ22" i="6"/>
  <c r="EW21" i="6"/>
  <c r="EW23" i="6"/>
  <c r="EW22" i="6"/>
  <c r="FC23" i="6"/>
  <c r="FC22" i="6"/>
  <c r="FC21" i="6"/>
  <c r="FG23" i="6"/>
  <c r="FG22" i="6"/>
  <c r="FG21" i="6"/>
  <c r="FM23" i="6"/>
  <c r="FM22" i="6"/>
  <c r="FM21" i="6"/>
  <c r="FS21" i="6"/>
  <c r="FS23" i="6"/>
  <c r="FS22" i="6"/>
  <c r="FY21" i="6"/>
  <c r="FY23" i="6"/>
  <c r="FY22" i="6"/>
  <c r="GE21" i="6"/>
  <c r="GE23" i="6"/>
  <c r="GE22" i="6"/>
  <c r="GK23" i="6"/>
  <c r="GK22" i="6"/>
  <c r="GK21" i="6"/>
  <c r="GQ21" i="6"/>
  <c r="GQ23" i="6"/>
  <c r="GQ22" i="6"/>
  <c r="GW23" i="6"/>
  <c r="GW22" i="6"/>
  <c r="GW21" i="6"/>
  <c r="HE23" i="6"/>
  <c r="HE22" i="6"/>
  <c r="HE21" i="6"/>
  <c r="HK21" i="6"/>
  <c r="HK23" i="6"/>
  <c r="HK22" i="6"/>
  <c r="HQ23" i="6"/>
  <c r="HQ22" i="6"/>
  <c r="HQ21" i="6"/>
  <c r="HW7" i="6"/>
  <c r="HR15" i="6" s="1"/>
  <c r="HU23" i="6"/>
  <c r="HU22" i="6"/>
  <c r="HU21" i="6"/>
  <c r="IA21" i="6"/>
  <c r="IA23" i="6"/>
  <c r="IA22" i="6"/>
  <c r="IG21" i="6"/>
  <c r="IG23" i="6"/>
  <c r="IG22" i="6"/>
  <c r="IS21" i="6"/>
  <c r="IS23" i="6"/>
  <c r="IS22" i="6"/>
  <c r="IW23" i="6"/>
  <c r="IW22" i="6"/>
  <c r="IW21" i="6"/>
  <c r="JC23" i="6"/>
  <c r="JC22" i="6"/>
  <c r="JC21" i="6"/>
  <c r="JI23" i="6"/>
  <c r="JI22" i="6"/>
  <c r="JI21" i="6"/>
  <c r="JO23" i="6"/>
  <c r="JO22" i="6"/>
  <c r="JO21" i="6"/>
  <c r="JS23" i="6"/>
  <c r="JS22" i="6"/>
  <c r="JS21" i="6"/>
  <c r="D23" i="6"/>
  <c r="D21" i="6"/>
  <c r="D22" i="6"/>
  <c r="J22" i="6"/>
  <c r="J23" i="6"/>
  <c r="J21" i="6"/>
  <c r="P22" i="6"/>
  <c r="P23" i="6"/>
  <c r="P21" i="6"/>
  <c r="AH23" i="6"/>
  <c r="AH21" i="6"/>
  <c r="AH22" i="6"/>
  <c r="AL23" i="6"/>
  <c r="AL21" i="6"/>
  <c r="AL22" i="6"/>
  <c r="AR23" i="6"/>
  <c r="AR22" i="6"/>
  <c r="AR21" i="6"/>
  <c r="BB22" i="6"/>
  <c r="BB23" i="6"/>
  <c r="BB21" i="6"/>
  <c r="BQ22" i="6"/>
  <c r="BQ23" i="6"/>
  <c r="BQ21" i="6"/>
  <c r="CA21" i="6"/>
  <c r="CA22" i="6"/>
  <c r="CA23" i="6"/>
  <c r="CG23" i="6"/>
  <c r="CG22" i="6"/>
  <c r="CG21" i="6"/>
  <c r="CW23" i="6"/>
  <c r="CW22" i="6"/>
  <c r="CW21" i="6"/>
  <c r="DA21" i="6"/>
  <c r="DA23" i="6"/>
  <c r="DA22" i="6"/>
  <c r="DP23" i="6"/>
  <c r="DP22" i="6"/>
  <c r="DP21" i="6"/>
  <c r="EC23" i="6"/>
  <c r="EC21" i="6"/>
  <c r="EC22" i="6"/>
  <c r="EP21" i="6"/>
  <c r="EP23" i="6"/>
  <c r="EP22" i="6"/>
  <c r="FF23" i="6"/>
  <c r="FF22" i="6"/>
  <c r="FF21" i="6"/>
  <c r="FL23" i="6"/>
  <c r="FL22" i="6"/>
  <c r="FL21" i="6"/>
  <c r="FR23" i="6"/>
  <c r="FR22" i="6"/>
  <c r="FR21" i="6"/>
  <c r="FX23" i="6"/>
  <c r="FX22" i="6"/>
  <c r="FX21" i="6"/>
  <c r="GD21" i="6"/>
  <c r="GD23" i="6"/>
  <c r="GD22" i="6"/>
  <c r="GJ21" i="6"/>
  <c r="GJ23" i="6"/>
  <c r="GJ22" i="6"/>
  <c r="GP21" i="6"/>
  <c r="GP23" i="6"/>
  <c r="GP22" i="6"/>
  <c r="GV21" i="6"/>
  <c r="GV23" i="6"/>
  <c r="GV22" i="6"/>
  <c r="HB21" i="6"/>
  <c r="HB23" i="6"/>
  <c r="HB22" i="6"/>
  <c r="HJ23" i="6"/>
  <c r="HJ22" i="6"/>
  <c r="HJ21" i="6"/>
  <c r="HP7" i="6"/>
  <c r="HM15" i="6" s="1"/>
  <c r="HN23" i="6"/>
  <c r="HN22" i="6"/>
  <c r="HN21" i="6"/>
  <c r="HT23" i="6"/>
  <c r="HT22" i="6"/>
  <c r="HT21" i="6"/>
  <c r="HZ23" i="6"/>
  <c r="HZ22" i="6"/>
  <c r="HZ21" i="6"/>
  <c r="IF23" i="6"/>
  <c r="IF22" i="6"/>
  <c r="IF21" i="6"/>
  <c r="IL23" i="6"/>
  <c r="IL22" i="6"/>
  <c r="IL21" i="6"/>
  <c r="IR23" i="6"/>
  <c r="IR22" i="6"/>
  <c r="IR21" i="6"/>
  <c r="IV23" i="6"/>
  <c r="IV22" i="6"/>
  <c r="IV21" i="6"/>
  <c r="JB23" i="6"/>
  <c r="JB22" i="6"/>
  <c r="JB21" i="6"/>
  <c r="JH23" i="6"/>
  <c r="JH22" i="6"/>
  <c r="JH21" i="6"/>
  <c r="JN23" i="6"/>
  <c r="JN22" i="6"/>
  <c r="JN21" i="6"/>
  <c r="JR21" i="6"/>
  <c r="JR23" i="6"/>
  <c r="JR22" i="6"/>
  <c r="C23" i="6"/>
  <c r="C22" i="6"/>
  <c r="C21" i="6"/>
  <c r="I21" i="6"/>
  <c r="I23" i="6"/>
  <c r="I22" i="6"/>
  <c r="O23" i="6"/>
  <c r="O22" i="6"/>
  <c r="O21" i="6"/>
  <c r="U21" i="6"/>
  <c r="U22" i="6"/>
  <c r="U23" i="6"/>
  <c r="AA21" i="6"/>
  <c r="AA23" i="6"/>
  <c r="AA22" i="6"/>
  <c r="AG21" i="6"/>
  <c r="AG23" i="6"/>
  <c r="AG22" i="6"/>
  <c r="AK21" i="6"/>
  <c r="AK22" i="6"/>
  <c r="AK23" i="6"/>
  <c r="AQ22" i="6"/>
  <c r="AQ23" i="6"/>
  <c r="AQ21" i="6"/>
  <c r="AU22" i="6"/>
  <c r="AU23" i="6"/>
  <c r="AU21" i="6"/>
  <c r="BA23" i="6"/>
  <c r="BA22" i="6"/>
  <c r="BA21" i="6"/>
  <c r="BV7" i="6"/>
  <c r="BQ15" i="6" s="1"/>
  <c r="BP23" i="6"/>
  <c r="BP22" i="6"/>
  <c r="BP21" i="6"/>
  <c r="BT23" i="6"/>
  <c r="BT22" i="6"/>
  <c r="BT21" i="6"/>
  <c r="BZ22" i="6"/>
  <c r="BZ23" i="6"/>
  <c r="BZ21" i="6"/>
  <c r="CF21" i="6"/>
  <c r="CF23" i="6"/>
  <c r="CF22" i="6"/>
  <c r="CJ23" i="6"/>
  <c r="CJ21" i="6"/>
  <c r="CJ22" i="6"/>
  <c r="CZ23" i="6"/>
  <c r="CZ22" i="6"/>
  <c r="CZ21" i="6"/>
  <c r="DO23" i="6"/>
  <c r="DO22" i="6"/>
  <c r="DO21" i="6"/>
  <c r="EH7" i="6"/>
  <c r="EE15" i="6" s="1"/>
  <c r="EF21" i="6"/>
  <c r="EF22" i="6"/>
  <c r="EF23" i="6"/>
  <c r="ES23" i="6"/>
  <c r="ES22" i="6"/>
  <c r="ES21" i="6"/>
  <c r="EY23" i="6"/>
  <c r="EY22" i="6"/>
  <c r="EY21" i="6"/>
  <c r="FE23" i="6"/>
  <c r="FE22" i="6"/>
  <c r="FE21" i="6"/>
  <c r="FK23" i="6"/>
  <c r="FK22" i="6"/>
  <c r="FK21" i="6"/>
  <c r="FO21" i="6"/>
  <c r="FO23" i="6"/>
  <c r="FO22" i="6"/>
  <c r="FW23" i="6"/>
  <c r="FW22" i="6"/>
  <c r="FW21" i="6"/>
  <c r="GC23" i="6"/>
  <c r="GC22" i="6"/>
  <c r="GC21" i="6"/>
  <c r="GO7" i="6"/>
  <c r="GM15" i="6" s="1"/>
  <c r="GM23" i="6"/>
  <c r="GM22" i="6"/>
  <c r="GM21" i="6"/>
  <c r="GU21" i="6"/>
  <c r="GU23" i="6"/>
  <c r="GU22" i="6"/>
  <c r="HA23" i="6"/>
  <c r="HA22" i="6"/>
  <c r="HA21" i="6"/>
  <c r="HG21" i="6"/>
  <c r="HG23" i="6"/>
  <c r="HG22" i="6"/>
  <c r="HM23" i="6"/>
  <c r="HM22" i="6"/>
  <c r="HM21" i="6"/>
  <c r="HS23" i="6"/>
  <c r="HS22" i="6"/>
  <c r="HS21" i="6"/>
  <c r="HY23" i="6"/>
  <c r="HY22" i="6"/>
  <c r="HY21" i="6"/>
  <c r="IE23" i="6"/>
  <c r="IE22" i="6"/>
  <c r="IE21" i="6"/>
  <c r="IK23" i="6"/>
  <c r="IK22" i="6"/>
  <c r="IK21" i="6"/>
  <c r="IO21" i="6"/>
  <c r="IO23" i="6"/>
  <c r="IO22" i="6"/>
  <c r="IU23" i="6"/>
  <c r="IU22" i="6"/>
  <c r="IU21" i="6"/>
  <c r="JA21" i="6"/>
  <c r="JA23" i="6"/>
  <c r="JA22" i="6"/>
  <c r="JK21" i="6"/>
  <c r="JK23" i="6"/>
  <c r="JK22" i="6"/>
  <c r="JQ23" i="6"/>
  <c r="JQ22" i="6"/>
  <c r="JQ21" i="6"/>
  <c r="JW21" i="6"/>
  <c r="JW23" i="6"/>
  <c r="JW22" i="6"/>
  <c r="KA23" i="6"/>
  <c r="KA21" i="6"/>
  <c r="KA22" i="6"/>
  <c r="JZ23" i="6"/>
  <c r="JZ22" i="6"/>
  <c r="JZ21" i="6"/>
  <c r="JY23" i="6"/>
  <c r="JY22" i="6"/>
  <c r="JY21" i="6"/>
  <c r="DD7" i="6"/>
  <c r="CW15" i="6" s="1"/>
  <c r="DT7" i="6"/>
  <c r="CC7" i="6"/>
  <c r="BX15" i="6" s="1"/>
  <c r="EU7" i="6"/>
  <c r="ER15" i="6" s="1"/>
  <c r="FA7" i="6"/>
  <c r="EX15" i="6" s="1"/>
  <c r="FI7" i="6"/>
  <c r="FQ7" i="6"/>
  <c r="FM15" i="6" s="1"/>
  <c r="CL7" i="6"/>
  <c r="CE15" i="6" s="1"/>
  <c r="AN7" i="6"/>
  <c r="AI15" i="6" s="1"/>
  <c r="AW7" i="6"/>
  <c r="AO15" i="6" s="1"/>
  <c r="BF7" i="6"/>
  <c r="AZ15" i="6" s="1"/>
  <c r="E7" i="6"/>
  <c r="Q7" i="6"/>
  <c r="AD7" i="6"/>
  <c r="AE7" i="6" s="1"/>
  <c r="AV7" i="6"/>
  <c r="BU7" i="6"/>
  <c r="CK7" i="6"/>
  <c r="EG7" i="6"/>
  <c r="EZ7" i="6"/>
  <c r="FP7" i="6"/>
  <c r="FU7" i="6"/>
  <c r="GG7" i="6"/>
  <c r="GS7" i="6"/>
  <c r="HC7" i="6"/>
  <c r="HD7" i="6" s="1"/>
  <c r="HO7" i="6"/>
  <c r="IB7" i="6"/>
  <c r="IP7" i="6"/>
  <c r="JE7" i="6"/>
  <c r="JT7" i="6"/>
  <c r="K7" i="6"/>
  <c r="AM7" i="6"/>
  <c r="BE7" i="6"/>
  <c r="CB7" i="6"/>
  <c r="DC7" i="6"/>
  <c r="DS7" i="6"/>
  <c r="ET7" i="6"/>
  <c r="FH7" i="6"/>
  <c r="FZ7" i="6"/>
  <c r="GN7" i="6"/>
  <c r="GX7" i="6"/>
  <c r="HH7" i="6"/>
  <c r="HV7" i="6"/>
  <c r="IH7" i="6"/>
  <c r="IX7" i="6"/>
  <c r="IY7" i="6" s="1"/>
  <c r="IV15" i="6" s="1"/>
  <c r="JL7" i="6"/>
  <c r="KB7" i="6"/>
  <c r="KC7" i="6" s="1"/>
  <c r="JW15" i="6" s="1"/>
  <c r="IE15" i="6" l="1"/>
  <c r="IF15" i="6"/>
  <c r="CC23" i="3"/>
  <c r="CC22" i="3"/>
  <c r="HT15" i="6"/>
  <c r="IG15" i="6"/>
  <c r="EY15" i="6"/>
  <c r="GE15" i="6"/>
  <c r="BS15" i="6"/>
  <c r="GD15" i="6"/>
  <c r="HU15" i="6"/>
  <c r="GC15" i="6"/>
  <c r="GF15" i="6"/>
  <c r="EF15" i="6"/>
  <c r="BZ15" i="6"/>
  <c r="BR15" i="6"/>
  <c r="ED15" i="6"/>
  <c r="CY15" i="6"/>
  <c r="HD13" i="6"/>
  <c r="GZ13" i="6"/>
  <c r="HA13" i="6"/>
  <c r="HB13" i="6"/>
  <c r="JK14" i="6"/>
  <c r="JG14" i="6"/>
  <c r="JI14" i="6"/>
  <c r="JH14" i="6"/>
  <c r="JM14" i="6"/>
  <c r="JJ14" i="6"/>
  <c r="FT13" i="6"/>
  <c r="FV13" i="6"/>
  <c r="FR13" i="6"/>
  <c r="FS13" i="6"/>
  <c r="FY14" i="6"/>
  <c r="GA14" i="6"/>
  <c r="FW14" i="6"/>
  <c r="FX14" i="6"/>
  <c r="FX13" i="6"/>
  <c r="GA13" i="6"/>
  <c r="FW13" i="6"/>
  <c r="FY13" i="6"/>
  <c r="HA14" i="6"/>
  <c r="HD14" i="6"/>
  <c r="GZ14" i="6"/>
  <c r="HB14" i="6"/>
  <c r="JP14" i="6"/>
  <c r="JN14" i="6"/>
  <c r="JU14" i="6"/>
  <c r="JQ14" i="6"/>
  <c r="JR14" i="6"/>
  <c r="JO14" i="6"/>
  <c r="JS14" i="6"/>
  <c r="AE13" i="6"/>
  <c r="AA13" i="6"/>
  <c r="AB13" i="6"/>
  <c r="AC13" i="6"/>
  <c r="Y13" i="6"/>
  <c r="Z13" i="6"/>
  <c r="M13" i="6"/>
  <c r="R13" i="6"/>
  <c r="N13" i="6"/>
  <c r="O13" i="6"/>
  <c r="P13" i="6"/>
  <c r="JJ13" i="6"/>
  <c r="JK13" i="6"/>
  <c r="JG13" i="6"/>
  <c r="JH13" i="6"/>
  <c r="JM13" i="6"/>
  <c r="JI13" i="6"/>
  <c r="AB14" i="6"/>
  <c r="AC14" i="6"/>
  <c r="Y14" i="6"/>
  <c r="AE14" i="6"/>
  <c r="Z14" i="6"/>
  <c r="AA14" i="6"/>
  <c r="IN13" i="6"/>
  <c r="IJ13" i="6"/>
  <c r="IL13" i="6"/>
  <c r="IO13" i="6"/>
  <c r="IK13" i="6"/>
  <c r="IM13" i="6"/>
  <c r="IQ13" i="6"/>
  <c r="IV14" i="6"/>
  <c r="IR14" i="6"/>
  <c r="IW14" i="6"/>
  <c r="IS14" i="6"/>
  <c r="IT14" i="6"/>
  <c r="IU14" i="6"/>
  <c r="IY14" i="6"/>
  <c r="D13" i="6"/>
  <c r="B13" i="6"/>
  <c r="C13" i="6"/>
  <c r="F13" i="6"/>
  <c r="G13" i="6"/>
  <c r="L13" i="6"/>
  <c r="H13" i="6"/>
  <c r="I13" i="6"/>
  <c r="J13" i="6"/>
  <c r="CG15" i="6"/>
  <c r="HN15" i="6"/>
  <c r="CH15" i="6"/>
  <c r="CV15" i="6"/>
  <c r="CD15" i="6"/>
  <c r="HZ15" i="6"/>
  <c r="AL15" i="6"/>
  <c r="AH15" i="6"/>
  <c r="IA15" i="6"/>
  <c r="DB15" i="6"/>
  <c r="BC15" i="6"/>
  <c r="CI15" i="6"/>
  <c r="HC13" i="6"/>
  <c r="JL14" i="6"/>
  <c r="FU13" i="6"/>
  <c r="FZ14" i="6"/>
  <c r="FZ13" i="6"/>
  <c r="HC14" i="6"/>
  <c r="JT14" i="6"/>
  <c r="HF13" i="6"/>
  <c r="HG13" i="6"/>
  <c r="HE13" i="6"/>
  <c r="HI13" i="6"/>
  <c r="IV13" i="6"/>
  <c r="IR13" i="6"/>
  <c r="IW13" i="6"/>
  <c r="IS13" i="6"/>
  <c r="IT13" i="6"/>
  <c r="IU13" i="6"/>
  <c r="IY13" i="6"/>
  <c r="FS14" i="6"/>
  <c r="FT14" i="6"/>
  <c r="FR14" i="6"/>
  <c r="FV14" i="6"/>
  <c r="U14" i="6"/>
  <c r="V14" i="6"/>
  <c r="S14" i="6"/>
  <c r="T14" i="6"/>
  <c r="X14" i="6"/>
  <c r="JD13" i="6"/>
  <c r="IZ13" i="6"/>
  <c r="JB13" i="6"/>
  <c r="JA13" i="6"/>
  <c r="JF13" i="6"/>
  <c r="JC13" i="6"/>
  <c r="HI14" i="6"/>
  <c r="HE14" i="6"/>
  <c r="HF14" i="6"/>
  <c r="HG14" i="6"/>
  <c r="IN14" i="6"/>
  <c r="IJ14" i="6"/>
  <c r="IO14" i="6"/>
  <c r="IK14" i="6"/>
  <c r="IL14" i="6"/>
  <c r="IM14" i="6"/>
  <c r="IQ14" i="6"/>
  <c r="GR13" i="6"/>
  <c r="GT13" i="6"/>
  <c r="GP13" i="6"/>
  <c r="GQ13" i="6"/>
  <c r="S13" i="6"/>
  <c r="X13" i="6"/>
  <c r="T13" i="6"/>
  <c r="U13" i="6"/>
  <c r="V13" i="6"/>
  <c r="JX14" i="6"/>
  <c r="KC14" i="6"/>
  <c r="JY14" i="6"/>
  <c r="JZ14" i="6"/>
  <c r="JV14" i="6"/>
  <c r="JW14" i="6"/>
  <c r="KA14" i="6"/>
  <c r="GW14" i="6"/>
  <c r="GY14" i="6"/>
  <c r="GU14" i="6"/>
  <c r="GV14" i="6"/>
  <c r="JX13" i="6"/>
  <c r="JZ13" i="6"/>
  <c r="KC13" i="6"/>
  <c r="JY13" i="6"/>
  <c r="JV13" i="6"/>
  <c r="JW13" i="6"/>
  <c r="KA13" i="6"/>
  <c r="GV13" i="6"/>
  <c r="GY13" i="6"/>
  <c r="GU13" i="6"/>
  <c r="GW13" i="6"/>
  <c r="JA14" i="6"/>
  <c r="JC14" i="6"/>
  <c r="JF14" i="6"/>
  <c r="JB14" i="6"/>
  <c r="IZ14" i="6"/>
  <c r="JD14" i="6"/>
  <c r="GQ14" i="6"/>
  <c r="GR14" i="6"/>
  <c r="GP14" i="6"/>
  <c r="GT14" i="6"/>
  <c r="JP13" i="6"/>
  <c r="JU13" i="6"/>
  <c r="JQ13" i="6"/>
  <c r="JR13" i="6"/>
  <c r="JN13" i="6"/>
  <c r="JO13" i="6"/>
  <c r="JS13" i="6"/>
  <c r="AX15" i="6"/>
  <c r="CJ15" i="6"/>
  <c r="AF15" i="6"/>
  <c r="ES15" i="6"/>
  <c r="AK15" i="6"/>
  <c r="DA15" i="6"/>
  <c r="HK15" i="6"/>
  <c r="CZ15" i="6"/>
  <c r="BT15" i="6"/>
  <c r="BP15" i="6"/>
  <c r="BA15" i="6"/>
  <c r="EP15" i="6"/>
  <c r="BB15" i="6"/>
  <c r="HQ15" i="6"/>
  <c r="AD13" i="6"/>
  <c r="W14" i="6"/>
  <c r="Q13" i="6"/>
  <c r="JL13" i="6"/>
  <c r="M14" i="6"/>
  <c r="O14" i="6"/>
  <c r="R14" i="6"/>
  <c r="N14" i="6"/>
  <c r="P14" i="6"/>
  <c r="L14" i="6"/>
  <c r="H14" i="6"/>
  <c r="I14" i="6"/>
  <c r="G14" i="6"/>
  <c r="J14" i="6"/>
  <c r="C14" i="6"/>
  <c r="F14" i="6"/>
  <c r="B14" i="6"/>
  <c r="D14" i="6"/>
  <c r="JL21" i="6"/>
  <c r="JL23" i="6"/>
  <c r="JL22" i="6"/>
  <c r="HH23" i="6"/>
  <c r="HH22" i="6"/>
  <c r="HH21" i="6"/>
  <c r="FH21" i="6"/>
  <c r="FH23" i="6"/>
  <c r="FH22" i="6"/>
  <c r="FH15" i="6"/>
  <c r="CB23" i="6"/>
  <c r="CB15" i="6"/>
  <c r="CB22" i="6"/>
  <c r="CB21" i="6"/>
  <c r="JT23" i="6"/>
  <c r="JT22" i="6"/>
  <c r="JT21" i="6"/>
  <c r="HO23" i="6"/>
  <c r="HO22" i="6"/>
  <c r="HO21" i="6"/>
  <c r="HO15" i="6"/>
  <c r="FU21" i="6"/>
  <c r="FU23" i="6"/>
  <c r="FU22" i="6"/>
  <c r="CK23" i="6"/>
  <c r="CK22" i="6"/>
  <c r="CK21" i="6"/>
  <c r="CK15" i="6"/>
  <c r="R7" i="6"/>
  <c r="Q15" i="6" s="1"/>
  <c r="Q21" i="6"/>
  <c r="Q22" i="6"/>
  <c r="Q23" i="6"/>
  <c r="AE21" i="6"/>
  <c r="AE22" i="6"/>
  <c r="AE15" i="6"/>
  <c r="AE23" i="6"/>
  <c r="FI21" i="6"/>
  <c r="FI15" i="6"/>
  <c r="FI23" i="6"/>
  <c r="FI22" i="6"/>
  <c r="DT23" i="6"/>
  <c r="DT22" i="6"/>
  <c r="DT15" i="6"/>
  <c r="DT21" i="6"/>
  <c r="GO23" i="6"/>
  <c r="GO22" i="6"/>
  <c r="GO21" i="6"/>
  <c r="GO15" i="6"/>
  <c r="IY23" i="6"/>
  <c r="IY22" i="6"/>
  <c r="IY21" i="6"/>
  <c r="IY15" i="6"/>
  <c r="KC23" i="6"/>
  <c r="KC22" i="6"/>
  <c r="KC21" i="6"/>
  <c r="KC15" i="6"/>
  <c r="HD23" i="6"/>
  <c r="HD22" i="6"/>
  <c r="HD21" i="6"/>
  <c r="HD15" i="6"/>
  <c r="KB23" i="6"/>
  <c r="KB21" i="6"/>
  <c r="KB22" i="6"/>
  <c r="KB15" i="6"/>
  <c r="HV21" i="6"/>
  <c r="HV23" i="6"/>
  <c r="HV22" i="6"/>
  <c r="HV15" i="6"/>
  <c r="GA7" i="6"/>
  <c r="FZ15" i="6" s="1"/>
  <c r="FZ21" i="6"/>
  <c r="FZ23" i="6"/>
  <c r="FZ22" i="6"/>
  <c r="DC23" i="6"/>
  <c r="DC22" i="6"/>
  <c r="DC15" i="6"/>
  <c r="DC21" i="6"/>
  <c r="L7" i="6"/>
  <c r="K15" i="6" s="1"/>
  <c r="K23" i="6"/>
  <c r="K22" i="6"/>
  <c r="K21" i="6"/>
  <c r="IB21" i="6"/>
  <c r="IB23" i="6"/>
  <c r="IB22" i="6"/>
  <c r="IB15" i="6"/>
  <c r="GG23" i="6"/>
  <c r="GG22" i="6"/>
  <c r="GG15" i="6"/>
  <c r="GG21" i="6"/>
  <c r="EG21" i="6"/>
  <c r="EG22" i="6"/>
  <c r="EG23" i="6"/>
  <c r="EG15" i="6"/>
  <c r="AD23" i="6"/>
  <c r="AD22" i="6"/>
  <c r="AD15" i="6"/>
  <c r="AD21" i="6"/>
  <c r="AW21" i="6"/>
  <c r="AW22" i="6"/>
  <c r="AW15" i="6"/>
  <c r="AW23" i="6"/>
  <c r="FQ23" i="6"/>
  <c r="FQ22" i="6"/>
  <c r="FQ21" i="6"/>
  <c r="FQ15" i="6"/>
  <c r="CC23" i="6"/>
  <c r="CC15" i="6"/>
  <c r="CC22" i="6"/>
  <c r="CC21" i="6"/>
  <c r="EH23" i="6"/>
  <c r="EH22" i="6"/>
  <c r="EH21" i="6"/>
  <c r="EH15" i="6"/>
  <c r="HP21" i="6"/>
  <c r="HP15" i="6"/>
  <c r="HP23" i="6"/>
  <c r="HP22" i="6"/>
  <c r="HW21" i="6"/>
  <c r="HW15" i="6"/>
  <c r="HW23" i="6"/>
  <c r="HW22" i="6"/>
  <c r="IC23" i="6"/>
  <c r="IC22" i="6"/>
  <c r="IC21" i="6"/>
  <c r="IC15" i="6"/>
  <c r="IH23" i="6"/>
  <c r="IH22" i="6"/>
  <c r="IH21" i="6"/>
  <c r="IH15" i="6"/>
  <c r="GN23" i="6"/>
  <c r="GN22" i="6"/>
  <c r="GN15" i="6"/>
  <c r="GN21" i="6"/>
  <c r="DS23" i="6"/>
  <c r="DS21" i="6"/>
  <c r="DS15" i="6"/>
  <c r="DS22" i="6"/>
  <c r="AM23" i="6"/>
  <c r="AM22" i="6"/>
  <c r="AM21" i="6"/>
  <c r="AM15" i="6"/>
  <c r="IP23" i="6"/>
  <c r="IP22" i="6"/>
  <c r="IP21" i="6"/>
  <c r="GT7" i="6"/>
  <c r="GS23" i="6"/>
  <c r="GS22" i="6"/>
  <c r="GS21" i="6"/>
  <c r="EZ23" i="6"/>
  <c r="EZ22" i="6"/>
  <c r="EZ21" i="6"/>
  <c r="EZ15" i="6"/>
  <c r="AV23" i="6"/>
  <c r="AV22" i="6"/>
  <c r="AV15" i="6"/>
  <c r="AV21" i="6"/>
  <c r="BF15" i="6"/>
  <c r="BF23" i="6"/>
  <c r="BF21" i="6"/>
  <c r="BF22" i="6"/>
  <c r="CL23" i="6"/>
  <c r="CL22" i="6"/>
  <c r="CL15" i="6"/>
  <c r="CL21" i="6"/>
  <c r="EU21" i="6"/>
  <c r="EU23" i="6"/>
  <c r="EU22" i="6"/>
  <c r="EU15" i="6"/>
  <c r="IX21" i="6"/>
  <c r="IX15" i="6"/>
  <c r="IX23" i="6"/>
  <c r="IX22" i="6"/>
  <c r="GX23" i="6"/>
  <c r="GX22" i="6"/>
  <c r="GX21" i="6"/>
  <c r="ET23" i="6"/>
  <c r="ET22" i="6"/>
  <c r="ET21" i="6"/>
  <c r="ET15" i="6"/>
  <c r="BE23" i="6"/>
  <c r="BE22" i="6"/>
  <c r="BE21" i="6"/>
  <c r="BE15" i="6"/>
  <c r="JE21" i="6"/>
  <c r="JE23" i="6"/>
  <c r="JE22" i="6"/>
  <c r="HC23" i="6"/>
  <c r="HC22" i="6"/>
  <c r="HC15" i="6"/>
  <c r="HC21" i="6"/>
  <c r="FP23" i="6"/>
  <c r="FP22" i="6"/>
  <c r="FP21" i="6"/>
  <c r="FP15" i="6"/>
  <c r="BU22" i="6"/>
  <c r="BU23" i="6"/>
  <c r="BU21" i="6"/>
  <c r="BU15" i="6"/>
  <c r="F7" i="6"/>
  <c r="E15" i="6" s="1"/>
  <c r="E21" i="6"/>
  <c r="E22" i="6"/>
  <c r="E23" i="6"/>
  <c r="AN15" i="6"/>
  <c r="AN23" i="6"/>
  <c r="AN21" i="6"/>
  <c r="AN22" i="6"/>
  <c r="FA21" i="6"/>
  <c r="FA15" i="6"/>
  <c r="FA23" i="6"/>
  <c r="FA22" i="6"/>
  <c r="DD23" i="6"/>
  <c r="DD22" i="6"/>
  <c r="DD21" i="6"/>
  <c r="DD15" i="6"/>
  <c r="BV21" i="6"/>
  <c r="BV23" i="6"/>
  <c r="BV22" i="6"/>
  <c r="BV15" i="6"/>
  <c r="II21" i="6"/>
  <c r="II23" i="6"/>
  <c r="II22" i="6"/>
  <c r="II15" i="6"/>
  <c r="GH23" i="6"/>
  <c r="GH22" i="6"/>
  <c r="GH21" i="6"/>
  <c r="GH15" i="6"/>
  <c r="FB15" i="6"/>
  <c r="AB15" i="6"/>
  <c r="IS15" i="6"/>
  <c r="GK15" i="6"/>
  <c r="AC15" i="6"/>
  <c r="JV15" i="6"/>
  <c r="GZ15" i="6"/>
  <c r="FD15" i="6"/>
  <c r="DN15" i="6"/>
  <c r="FE15" i="6"/>
  <c r="AQ15" i="6"/>
  <c r="JU7" i="6"/>
  <c r="IR15" i="6"/>
  <c r="IR17" i="6" s="1"/>
  <c r="AR15" i="6"/>
  <c r="FG15" i="6"/>
  <c r="IT15" i="6"/>
  <c r="FN15" i="6"/>
  <c r="DR15" i="6"/>
  <c r="BY15" i="6"/>
  <c r="JX15" i="6"/>
  <c r="JY15" i="6"/>
  <c r="JZ15" i="6"/>
  <c r="BW15" i="6"/>
  <c r="FJ15" i="6"/>
  <c r="KA15" i="6"/>
  <c r="IU15" i="6"/>
  <c r="HY15" i="6"/>
  <c r="HS15" i="6"/>
  <c r="HA15" i="6"/>
  <c r="EB15" i="6"/>
  <c r="HJ15" i="6"/>
  <c r="GJ15" i="6"/>
  <c r="FF15" i="6"/>
  <c r="HI7" i="6"/>
  <c r="FC15" i="6"/>
  <c r="DQ15" i="6"/>
  <c r="AY15" i="6"/>
  <c r="AS15" i="6"/>
  <c r="HL15" i="6"/>
  <c r="BD15" i="6"/>
  <c r="AT15" i="6"/>
  <c r="EV15" i="6"/>
  <c r="Y15" i="6"/>
  <c r="JM7" i="6"/>
  <c r="GY7" i="6"/>
  <c r="GX15" i="6" s="1"/>
  <c r="GI15" i="6"/>
  <c r="FO15" i="6"/>
  <c r="FK15" i="6"/>
  <c r="DO15" i="6"/>
  <c r="CF15" i="6"/>
  <c r="AU15" i="6"/>
  <c r="AG15" i="6"/>
  <c r="AA15" i="6"/>
  <c r="HB15" i="6"/>
  <c r="FV7" i="6"/>
  <c r="FU15" i="6" s="1"/>
  <c r="FL15" i="6"/>
  <c r="EC15" i="6"/>
  <c r="DP15" i="6"/>
  <c r="CA15" i="6"/>
  <c r="IW15" i="6"/>
  <c r="EW15" i="6"/>
  <c r="EQ15" i="6"/>
  <c r="CX15" i="6"/>
  <c r="JF7" i="6"/>
  <c r="IQ7" i="6"/>
  <c r="GL15" i="6"/>
  <c r="AP15" i="6"/>
  <c r="AJ15" i="6"/>
  <c r="Z15" i="6"/>
  <c r="IK6" i="3"/>
  <c r="IK5" i="3"/>
  <c r="ID6" i="3"/>
  <c r="HY6" i="3"/>
  <c r="HY5" i="3"/>
  <c r="HR6" i="3"/>
  <c r="HM6" i="3"/>
  <c r="HM5" i="3"/>
  <c r="HE6" i="3"/>
  <c r="HE5" i="3"/>
  <c r="GR6" i="3"/>
  <c r="GR5" i="3"/>
  <c r="GK6" i="3"/>
  <c r="GK5" i="3"/>
  <c r="GB6" i="3"/>
  <c r="GB5" i="3"/>
  <c r="FS6" i="3"/>
  <c r="FS5" i="3"/>
  <c r="FJ6" i="3"/>
  <c r="FJ5" i="3"/>
  <c r="FA6" i="3"/>
  <c r="FA5" i="3"/>
  <c r="ET6" i="3"/>
  <c r="ET5" i="3"/>
  <c r="EM6" i="3"/>
  <c r="EM5" i="3"/>
  <c r="EF6" i="3"/>
  <c r="EA6" i="3"/>
  <c r="EA5" i="3"/>
  <c r="DT6" i="3"/>
  <c r="DO6" i="3"/>
  <c r="DO5" i="3"/>
  <c r="DG6" i="3"/>
  <c r="DG5" i="3"/>
  <c r="DA6" i="3"/>
  <c r="DA5" i="3"/>
  <c r="CT6" i="3"/>
  <c r="CT5" i="3"/>
  <c r="CM6" i="3"/>
  <c r="CM5" i="3"/>
  <c r="DU7" i="3"/>
  <c r="CD6" i="3"/>
  <c r="CD5" i="3"/>
  <c r="BU6" i="3"/>
  <c r="BU5" i="3"/>
  <c r="BL6" i="3"/>
  <c r="BL5" i="3"/>
  <c r="BC6" i="3"/>
  <c r="BC5" i="3"/>
  <c r="AV6" i="3"/>
  <c r="AV5" i="3"/>
  <c r="AP7" i="3"/>
  <c r="II7" i="3"/>
  <c r="IH7" i="3"/>
  <c r="IG7" i="3"/>
  <c r="IF7" i="3"/>
  <c r="IE7" i="3"/>
  <c r="IB7" i="3"/>
  <c r="IA7" i="3"/>
  <c r="HZ7" i="3"/>
  <c r="HW7" i="3"/>
  <c r="HV7" i="3"/>
  <c r="HU7" i="3"/>
  <c r="HT7" i="3"/>
  <c r="HS7" i="3"/>
  <c r="HP7" i="3"/>
  <c r="HO7" i="3"/>
  <c r="HN7" i="3"/>
  <c r="HK7" i="3"/>
  <c r="HJ7" i="3"/>
  <c r="HI7" i="3"/>
  <c r="HH7" i="3"/>
  <c r="HG7" i="3"/>
  <c r="HF7" i="3"/>
  <c r="HC7" i="3"/>
  <c r="HB7" i="3"/>
  <c r="HA7" i="3"/>
  <c r="GZ7" i="3"/>
  <c r="GP7" i="3"/>
  <c r="GO7" i="3"/>
  <c r="GN7" i="3"/>
  <c r="GM7" i="3"/>
  <c r="GL7" i="3"/>
  <c r="GI7" i="3"/>
  <c r="GH7" i="3"/>
  <c r="GG7" i="3"/>
  <c r="GF7" i="3"/>
  <c r="GE7" i="3"/>
  <c r="GD7" i="3"/>
  <c r="GC7" i="3"/>
  <c r="FZ7" i="3"/>
  <c r="FY7" i="3"/>
  <c r="FX7" i="3"/>
  <c r="FW7" i="3"/>
  <c r="FV7" i="3"/>
  <c r="FU7" i="3"/>
  <c r="FT7" i="3"/>
  <c r="FQ7" i="3"/>
  <c r="FP7" i="3"/>
  <c r="FO7" i="3"/>
  <c r="FN7" i="3"/>
  <c r="FM7" i="3"/>
  <c r="FL7" i="3"/>
  <c r="FK7" i="3"/>
  <c r="FH7" i="3"/>
  <c r="FG7" i="3"/>
  <c r="FF7" i="3"/>
  <c r="FE7" i="3"/>
  <c r="FD7" i="3"/>
  <c r="FC7" i="3"/>
  <c r="FB7" i="3"/>
  <c r="EY7" i="3"/>
  <c r="EX7" i="3"/>
  <c r="EW7" i="3"/>
  <c r="EV7" i="3"/>
  <c r="EU7" i="3"/>
  <c r="ER7" i="3"/>
  <c r="EQ7" i="3"/>
  <c r="EP7" i="3"/>
  <c r="EO7" i="3"/>
  <c r="EN7" i="3"/>
  <c r="EK7" i="3"/>
  <c r="EJ7" i="3"/>
  <c r="EI7" i="3"/>
  <c r="EH7" i="3"/>
  <c r="EG7" i="3"/>
  <c r="ED7" i="3"/>
  <c r="EC7" i="3"/>
  <c r="EB7" i="3"/>
  <c r="DY7" i="3"/>
  <c r="DX7" i="3"/>
  <c r="DW7" i="3"/>
  <c r="DV7" i="3"/>
  <c r="DR7" i="3"/>
  <c r="DQ7" i="3"/>
  <c r="DP7" i="3"/>
  <c r="DM7" i="3"/>
  <c r="DL7" i="3"/>
  <c r="DK7" i="3"/>
  <c r="DJ7" i="3"/>
  <c r="DI7" i="3"/>
  <c r="DH7" i="3"/>
  <c r="DE7" i="3"/>
  <c r="DD7" i="3"/>
  <c r="DC7" i="3"/>
  <c r="DB7" i="3"/>
  <c r="CY7" i="3"/>
  <c r="CX7" i="3"/>
  <c r="CW7" i="3"/>
  <c r="CV7" i="3"/>
  <c r="CU7" i="3"/>
  <c r="CR7" i="3"/>
  <c r="CQ7" i="3"/>
  <c r="CP7" i="3"/>
  <c r="CO7" i="3"/>
  <c r="CN7" i="3"/>
  <c r="CK7" i="3"/>
  <c r="CJ7" i="3"/>
  <c r="CI7" i="3"/>
  <c r="CH7" i="3"/>
  <c r="CG7" i="3"/>
  <c r="CF7" i="3"/>
  <c r="CE7" i="3"/>
  <c r="CB7" i="3"/>
  <c r="CA7" i="3"/>
  <c r="BZ7" i="3"/>
  <c r="BY7" i="3"/>
  <c r="BX7" i="3"/>
  <c r="BW7" i="3"/>
  <c r="BV7" i="3"/>
  <c r="BS7" i="3"/>
  <c r="BR7" i="3"/>
  <c r="BQ7" i="3"/>
  <c r="BP7" i="3"/>
  <c r="BO7" i="3"/>
  <c r="BN7" i="3"/>
  <c r="BM7" i="3"/>
  <c r="BJ7" i="3"/>
  <c r="BI7" i="3"/>
  <c r="BH7" i="3"/>
  <c r="BG7" i="3"/>
  <c r="BF7" i="3"/>
  <c r="BE7" i="3"/>
  <c r="BD7" i="3"/>
  <c r="BA7" i="3"/>
  <c r="AZ7" i="3"/>
  <c r="AY7" i="3"/>
  <c r="AX7" i="3"/>
  <c r="AW7" i="3"/>
  <c r="AT7" i="3"/>
  <c r="AS7" i="3"/>
  <c r="AR7" i="3"/>
  <c r="AQ7" i="3"/>
  <c r="AM7" i="3"/>
  <c r="AL7" i="3"/>
  <c r="AK7" i="3"/>
  <c r="AJ7" i="3"/>
  <c r="AI7" i="3"/>
  <c r="AF7" i="3"/>
  <c r="AE7" i="3"/>
  <c r="AD7" i="3"/>
  <c r="AA7" i="3"/>
  <c r="Z7" i="3"/>
  <c r="Y7" i="3"/>
  <c r="X7" i="3"/>
  <c r="U7" i="3"/>
  <c r="T7" i="3"/>
  <c r="S7" i="3"/>
  <c r="R7" i="3"/>
  <c r="O7" i="3"/>
  <c r="N7" i="3"/>
  <c r="M7" i="3"/>
  <c r="L7" i="3"/>
  <c r="I7" i="3"/>
  <c r="H7" i="3"/>
  <c r="G7" i="3"/>
  <c r="D7" i="3"/>
  <c r="C7" i="3"/>
  <c r="B7" i="3"/>
  <c r="AH6" i="3"/>
  <c r="AC6" i="3"/>
  <c r="W6" i="3"/>
  <c r="Q6" i="3"/>
  <c r="F6" i="3"/>
  <c r="IJ5" i="3"/>
  <c r="IC5" i="3"/>
  <c r="HX5" i="3"/>
  <c r="HQ5" i="3"/>
  <c r="HL5" i="3"/>
  <c r="HD5" i="3"/>
  <c r="GQ5" i="3"/>
  <c r="GJ5" i="3"/>
  <c r="GA5" i="3"/>
  <c r="FR5" i="3"/>
  <c r="FI5" i="3"/>
  <c r="EZ5" i="3"/>
  <c r="ES5" i="3"/>
  <c r="EL5" i="3"/>
  <c r="EE5" i="3"/>
  <c r="DZ5" i="3"/>
  <c r="DS5" i="3"/>
  <c r="DN5" i="3"/>
  <c r="CZ5" i="3"/>
  <c r="CS5" i="3"/>
  <c r="CL5" i="3"/>
  <c r="BT5" i="3"/>
  <c r="BK5" i="3"/>
  <c r="BB5" i="3"/>
  <c r="AU5" i="3"/>
  <c r="AN5" i="3"/>
  <c r="AG5" i="3"/>
  <c r="AB5" i="3"/>
  <c r="V5" i="3"/>
  <c r="P5" i="3"/>
  <c r="J5" i="3"/>
  <c r="E5" i="3"/>
  <c r="BK23" i="2"/>
  <c r="BJ23" i="2"/>
  <c r="BI23" i="2"/>
  <c r="BE23" i="2"/>
  <c r="BD23" i="2"/>
  <c r="BC23" i="2"/>
  <c r="AZ23" i="2"/>
  <c r="AY23" i="2"/>
  <c r="AX23" i="2"/>
  <c r="AW23" i="2"/>
  <c r="AS23" i="2"/>
  <c r="AR23" i="2"/>
  <c r="AQ23" i="2"/>
  <c r="AM23" i="2"/>
  <c r="AL23" i="2"/>
  <c r="AI23" i="2"/>
  <c r="AH23" i="2"/>
  <c r="AG23" i="2"/>
  <c r="Y23" i="2"/>
  <c r="BK22" i="2"/>
  <c r="BJ22" i="2"/>
  <c r="BI22" i="2"/>
  <c r="BE22" i="2"/>
  <c r="BD22" i="2"/>
  <c r="BC22" i="2"/>
  <c r="AZ22" i="2"/>
  <c r="AY22" i="2"/>
  <c r="AX22" i="2"/>
  <c r="AW22" i="2"/>
  <c r="AS22" i="2"/>
  <c r="AR22" i="2"/>
  <c r="AQ22" i="2"/>
  <c r="AM22" i="2"/>
  <c r="AL22" i="2"/>
  <c r="AI22" i="2"/>
  <c r="AH22" i="2"/>
  <c r="AG22" i="2"/>
  <c r="Y22" i="2"/>
  <c r="BK21" i="2"/>
  <c r="BJ21" i="2"/>
  <c r="BI21" i="2"/>
  <c r="BE21" i="2"/>
  <c r="BD21" i="2"/>
  <c r="BC21" i="2"/>
  <c r="AZ21" i="2"/>
  <c r="AY21" i="2"/>
  <c r="AX21" i="2"/>
  <c r="AW21" i="2"/>
  <c r="AS21" i="2"/>
  <c r="AR21" i="2"/>
  <c r="AQ21" i="2"/>
  <c r="AM21" i="2"/>
  <c r="AL21" i="2"/>
  <c r="AI21" i="2"/>
  <c r="AH21" i="2"/>
  <c r="AG21" i="2"/>
  <c r="Y21" i="2"/>
  <c r="BN6" i="2"/>
  <c r="BH6" i="2"/>
  <c r="X23" i="2"/>
  <c r="R13" i="2"/>
  <c r="N23" i="2"/>
  <c r="JV17" i="6" l="1"/>
  <c r="BB13" i="3"/>
  <c r="DZ21" i="3"/>
  <c r="DZ13" i="3"/>
  <c r="M23" i="3"/>
  <c r="M22" i="3"/>
  <c r="M21" i="3"/>
  <c r="AK23" i="3"/>
  <c r="AK22" i="3"/>
  <c r="AK21" i="3"/>
  <c r="BD22" i="3"/>
  <c r="BD23" i="3"/>
  <c r="BD21" i="3"/>
  <c r="BN23" i="3"/>
  <c r="BN21" i="3"/>
  <c r="BN22" i="3"/>
  <c r="CB23" i="3"/>
  <c r="CB21" i="3"/>
  <c r="CB22" i="3"/>
  <c r="DJ23" i="3"/>
  <c r="DJ22" i="3"/>
  <c r="DJ21" i="3"/>
  <c r="EC23" i="3"/>
  <c r="EC21" i="3"/>
  <c r="EC22" i="3"/>
  <c r="EU22" i="3"/>
  <c r="EU23" i="3"/>
  <c r="EU21" i="3"/>
  <c r="HH23" i="3"/>
  <c r="HH21" i="3"/>
  <c r="HH22" i="3"/>
  <c r="HZ22" i="3"/>
  <c r="HZ21" i="3"/>
  <c r="HZ23" i="3"/>
  <c r="BA14" i="3"/>
  <c r="AZ14" i="3"/>
  <c r="AX14" i="3"/>
  <c r="BC14" i="3"/>
  <c r="AY14" i="3"/>
  <c r="BB14" i="3"/>
  <c r="DA13" i="3"/>
  <c r="CW13" i="3"/>
  <c r="CV13" i="3"/>
  <c r="CX13" i="3"/>
  <c r="CY13" i="3"/>
  <c r="FJ13" i="3"/>
  <c r="FF13" i="3"/>
  <c r="FH13" i="3"/>
  <c r="FG13" i="3"/>
  <c r="FE13" i="3"/>
  <c r="FC13" i="3"/>
  <c r="FD13" i="3"/>
  <c r="HM13" i="3"/>
  <c r="HI13" i="3"/>
  <c r="HH13" i="3"/>
  <c r="HK13" i="3"/>
  <c r="HG13" i="3"/>
  <c r="HJ13" i="3"/>
  <c r="BF14" i="2"/>
  <c r="BE14" i="2"/>
  <c r="BH14" i="2"/>
  <c r="BD14" i="2"/>
  <c r="BG14" i="2"/>
  <c r="BK13" i="3"/>
  <c r="CZ13" i="3"/>
  <c r="EF5" i="3"/>
  <c r="FI13" i="3"/>
  <c r="GQ13" i="3"/>
  <c r="HX13" i="3"/>
  <c r="H23" i="3"/>
  <c r="H22" i="3"/>
  <c r="H21" i="3"/>
  <c r="N23" i="3"/>
  <c r="N22" i="3"/>
  <c r="N21" i="3"/>
  <c r="T23" i="3"/>
  <c r="T22" i="3"/>
  <c r="T21" i="3"/>
  <c r="Z23" i="3"/>
  <c r="Z22" i="3"/>
  <c r="Z21" i="3"/>
  <c r="AF23" i="3"/>
  <c r="AF22" i="3"/>
  <c r="AF21" i="3"/>
  <c r="AS23" i="3"/>
  <c r="AS22" i="3"/>
  <c r="AS21" i="3"/>
  <c r="AY23" i="3"/>
  <c r="AY22" i="3"/>
  <c r="AY21" i="3"/>
  <c r="BE23" i="3"/>
  <c r="BE22" i="3"/>
  <c r="BE21" i="3"/>
  <c r="BI23" i="3"/>
  <c r="BI22" i="3"/>
  <c r="BI21" i="3"/>
  <c r="BO23" i="3"/>
  <c r="BO22" i="3"/>
  <c r="BO21" i="3"/>
  <c r="BS23" i="3"/>
  <c r="BS21" i="3"/>
  <c r="BS22" i="3"/>
  <c r="BY23" i="3"/>
  <c r="BY22" i="3"/>
  <c r="BY21" i="3"/>
  <c r="CI23" i="3"/>
  <c r="CI22" i="3"/>
  <c r="CI15" i="3"/>
  <c r="CI21" i="3"/>
  <c r="CO23" i="3"/>
  <c r="CO21" i="3"/>
  <c r="CO22" i="3"/>
  <c r="CY23" i="3"/>
  <c r="CY22" i="3"/>
  <c r="CY21" i="3"/>
  <c r="DE23" i="3"/>
  <c r="DE21" i="3"/>
  <c r="DE22" i="3"/>
  <c r="DK23" i="3"/>
  <c r="DK22" i="3"/>
  <c r="DK21" i="3"/>
  <c r="DQ23" i="3"/>
  <c r="DQ21" i="3"/>
  <c r="DQ22" i="3"/>
  <c r="DX23" i="3"/>
  <c r="DX21" i="3"/>
  <c r="DX22" i="3"/>
  <c r="ED23" i="3"/>
  <c r="ED22" i="3"/>
  <c r="ED21" i="3"/>
  <c r="EJ22" i="3"/>
  <c r="EJ23" i="3"/>
  <c r="EJ21" i="3"/>
  <c r="EP23" i="3"/>
  <c r="EP22" i="3"/>
  <c r="EP21" i="3"/>
  <c r="EV22" i="3"/>
  <c r="EV23" i="3"/>
  <c r="EV21" i="3"/>
  <c r="FB23" i="3"/>
  <c r="FB21" i="3"/>
  <c r="FB22" i="3"/>
  <c r="FF23" i="3"/>
  <c r="FF22" i="3"/>
  <c r="FF21" i="3"/>
  <c r="FV22" i="3"/>
  <c r="FV23" i="3"/>
  <c r="FV21" i="3"/>
  <c r="FZ22" i="3"/>
  <c r="FZ23" i="3"/>
  <c r="FZ21" i="3"/>
  <c r="GF23" i="3"/>
  <c r="GF22" i="3"/>
  <c r="GF21" i="3"/>
  <c r="GL22" i="3"/>
  <c r="GL23" i="3"/>
  <c r="GL21" i="3"/>
  <c r="GP22" i="3"/>
  <c r="GP23" i="3"/>
  <c r="GP21" i="3"/>
  <c r="HC23" i="3"/>
  <c r="HC21" i="3"/>
  <c r="HC22" i="3"/>
  <c r="HI23" i="3"/>
  <c r="HI22" i="3"/>
  <c r="HI21" i="3"/>
  <c r="HO21" i="3"/>
  <c r="HO22" i="3"/>
  <c r="HO23" i="3"/>
  <c r="HU23" i="3"/>
  <c r="HU22" i="3"/>
  <c r="HU21" i="3"/>
  <c r="IA21" i="3"/>
  <c r="IA22" i="3"/>
  <c r="IA23" i="3"/>
  <c r="IG23" i="3"/>
  <c r="IG22" i="3"/>
  <c r="IG21" i="3"/>
  <c r="AT13" i="3"/>
  <c r="AS13" i="3"/>
  <c r="AQ13" i="3"/>
  <c r="AR13" i="3"/>
  <c r="AV13" i="3"/>
  <c r="BL13" i="3"/>
  <c r="BH13" i="3"/>
  <c r="BG13" i="3"/>
  <c r="BI13" i="3"/>
  <c r="BE13" i="3"/>
  <c r="BJ13" i="3"/>
  <c r="BF13" i="3"/>
  <c r="CD21" i="3"/>
  <c r="CD13" i="3"/>
  <c r="BZ13" i="3"/>
  <c r="BY13" i="3"/>
  <c r="CA13" i="3"/>
  <c r="BW13" i="3"/>
  <c r="CB13" i="3"/>
  <c r="BX13" i="3"/>
  <c r="CC13" i="3"/>
  <c r="CM14" i="3"/>
  <c r="CI14" i="3"/>
  <c r="CH14" i="3"/>
  <c r="CJ14" i="3"/>
  <c r="CF14" i="3"/>
  <c r="CK14" i="3"/>
  <c r="CG14" i="3"/>
  <c r="CL14" i="3"/>
  <c r="CY14" i="3"/>
  <c r="CX14" i="3"/>
  <c r="CV14" i="3"/>
  <c r="CW14" i="3"/>
  <c r="DA14" i="3"/>
  <c r="CZ14" i="3"/>
  <c r="DJ14" i="3"/>
  <c r="DM14" i="3"/>
  <c r="DI14" i="3"/>
  <c r="DO14" i="3"/>
  <c r="DK14" i="3"/>
  <c r="DL14" i="3"/>
  <c r="DN14" i="3"/>
  <c r="ED14" i="3"/>
  <c r="EC14" i="3"/>
  <c r="EF14" i="3"/>
  <c r="EE14" i="3"/>
  <c r="ET14" i="3"/>
  <c r="EP14" i="3"/>
  <c r="EO14" i="3"/>
  <c r="EQ14" i="3"/>
  <c r="ER14" i="3"/>
  <c r="ES14" i="3"/>
  <c r="FJ14" i="3"/>
  <c r="FF14" i="3"/>
  <c r="FE14" i="3"/>
  <c r="FH14" i="3"/>
  <c r="FD14" i="3"/>
  <c r="FC14" i="3"/>
  <c r="FG14" i="3"/>
  <c r="FI14" i="3"/>
  <c r="GB14" i="3"/>
  <c r="FX14" i="3"/>
  <c r="FW14" i="3"/>
  <c r="FZ14" i="3"/>
  <c r="FV14" i="3"/>
  <c r="FU14" i="3"/>
  <c r="FY14" i="3"/>
  <c r="GA14" i="3"/>
  <c r="GR14" i="3"/>
  <c r="GN14" i="3"/>
  <c r="GM14" i="3"/>
  <c r="GP14" i="3"/>
  <c r="GO14" i="3"/>
  <c r="GQ14" i="3"/>
  <c r="HJ14" i="3"/>
  <c r="HM14" i="3"/>
  <c r="HI14" i="3"/>
  <c r="HH14" i="3"/>
  <c r="HG14" i="3"/>
  <c r="HK14" i="3"/>
  <c r="HL14" i="3"/>
  <c r="ID14" i="3"/>
  <c r="IB14" i="3"/>
  <c r="IA14" i="3"/>
  <c r="IC14" i="3"/>
  <c r="EZ13" i="3"/>
  <c r="AX23" i="3"/>
  <c r="AX22" i="3"/>
  <c r="AX21" i="3"/>
  <c r="BR23" i="3"/>
  <c r="BR21" i="3"/>
  <c r="BR22" i="3"/>
  <c r="CH23" i="3"/>
  <c r="CH22" i="3"/>
  <c r="CH21" i="3"/>
  <c r="CX23" i="3"/>
  <c r="CX22" i="3"/>
  <c r="CX21" i="3"/>
  <c r="DP23" i="3"/>
  <c r="DP21" i="3"/>
  <c r="DP22" i="3"/>
  <c r="EI22" i="3"/>
  <c r="EI23" i="3"/>
  <c r="EI21" i="3"/>
  <c r="EY22" i="3"/>
  <c r="EY23" i="3"/>
  <c r="EY21" i="3"/>
  <c r="FO22" i="3"/>
  <c r="FO23" i="3"/>
  <c r="FO21" i="3"/>
  <c r="FY22" i="3"/>
  <c r="FY23" i="3"/>
  <c r="FY21" i="3"/>
  <c r="GO22" i="3"/>
  <c r="GO23" i="3"/>
  <c r="GO21" i="3"/>
  <c r="HT23" i="3"/>
  <c r="HT21" i="3"/>
  <c r="HT22" i="3"/>
  <c r="AP23" i="3"/>
  <c r="AP22" i="3"/>
  <c r="AP21" i="3"/>
  <c r="CM13" i="3"/>
  <c r="CI13" i="3"/>
  <c r="CH13" i="3"/>
  <c r="CJ13" i="3"/>
  <c r="CF13" i="3"/>
  <c r="CG13" i="3"/>
  <c r="CK13" i="3"/>
  <c r="ER13" i="3"/>
  <c r="EQ13" i="3"/>
  <c r="EO13" i="3"/>
  <c r="ET13" i="3"/>
  <c r="EP13" i="3"/>
  <c r="GP13" i="3"/>
  <c r="GO13" i="3"/>
  <c r="GR13" i="3"/>
  <c r="GN13" i="3"/>
  <c r="GM13" i="3"/>
  <c r="BN14" i="2"/>
  <c r="BJ14" i="2"/>
  <c r="BK14" i="2"/>
  <c r="BL14" i="2"/>
  <c r="BM14" i="2"/>
  <c r="BT13" i="3"/>
  <c r="DN13" i="3"/>
  <c r="EL13" i="3"/>
  <c r="FR13" i="3"/>
  <c r="HD13" i="3"/>
  <c r="IC13" i="3"/>
  <c r="C23" i="3"/>
  <c r="C21" i="3"/>
  <c r="C22" i="3"/>
  <c r="I23" i="3"/>
  <c r="I22" i="3"/>
  <c r="I21" i="3"/>
  <c r="O23" i="3"/>
  <c r="O21" i="3"/>
  <c r="O22" i="3"/>
  <c r="U23" i="3"/>
  <c r="U22" i="3"/>
  <c r="U21" i="3"/>
  <c r="AM23" i="3"/>
  <c r="AM22" i="3"/>
  <c r="AM21" i="3"/>
  <c r="AT23" i="3"/>
  <c r="AT22" i="3"/>
  <c r="AT21" i="3"/>
  <c r="AZ23" i="3"/>
  <c r="AZ22" i="3"/>
  <c r="AZ21" i="3"/>
  <c r="BF23" i="3"/>
  <c r="BF22" i="3"/>
  <c r="BF21" i="3"/>
  <c r="BJ23" i="3"/>
  <c r="BJ22" i="3"/>
  <c r="BJ21" i="3"/>
  <c r="BP23" i="3"/>
  <c r="BP22" i="3"/>
  <c r="BP21" i="3"/>
  <c r="BZ23" i="3"/>
  <c r="BZ22" i="3"/>
  <c r="BZ21" i="3"/>
  <c r="CF23" i="3"/>
  <c r="CF21" i="3"/>
  <c r="CF22" i="3"/>
  <c r="CJ23" i="3"/>
  <c r="CJ21" i="3"/>
  <c r="CJ22" i="3"/>
  <c r="CP23" i="3"/>
  <c r="CP21" i="3"/>
  <c r="CP22" i="3"/>
  <c r="DB23" i="3"/>
  <c r="DB22" i="3"/>
  <c r="DB21" i="3"/>
  <c r="DH23" i="3"/>
  <c r="DH21" i="3"/>
  <c r="DH22" i="3"/>
  <c r="DL23" i="3"/>
  <c r="DL21" i="3"/>
  <c r="DL22" i="3"/>
  <c r="DL15" i="3"/>
  <c r="DR23" i="3"/>
  <c r="DR22" i="3"/>
  <c r="DR21" i="3"/>
  <c r="DY23" i="3"/>
  <c r="DY21" i="3"/>
  <c r="DY22" i="3"/>
  <c r="EG23" i="3"/>
  <c r="EG21" i="3"/>
  <c r="EG22" i="3"/>
  <c r="EK23" i="3"/>
  <c r="EK21" i="3"/>
  <c r="EK22" i="3"/>
  <c r="EQ22" i="3"/>
  <c r="EQ23" i="3"/>
  <c r="EQ21" i="3"/>
  <c r="EW23" i="3"/>
  <c r="EW22" i="3"/>
  <c r="EW21" i="3"/>
  <c r="FC22" i="3"/>
  <c r="FC21" i="3"/>
  <c r="FC23" i="3"/>
  <c r="FG22" i="3"/>
  <c r="FG23" i="3"/>
  <c r="FG21" i="3"/>
  <c r="FW23" i="3"/>
  <c r="FW22" i="3"/>
  <c r="FW21" i="3"/>
  <c r="GM23" i="3"/>
  <c r="GM22" i="3"/>
  <c r="GM21" i="3"/>
  <c r="GZ23" i="3"/>
  <c r="GZ22" i="3"/>
  <c r="GZ21" i="3"/>
  <c r="HJ22" i="3"/>
  <c r="HJ21" i="3"/>
  <c r="HJ23" i="3"/>
  <c r="HP23" i="3"/>
  <c r="HP21" i="3"/>
  <c r="HP22" i="3"/>
  <c r="HV22" i="3"/>
  <c r="HV21" i="3"/>
  <c r="HV23" i="3"/>
  <c r="IB23" i="3"/>
  <c r="IB21" i="3"/>
  <c r="IB22" i="3"/>
  <c r="IH22" i="3"/>
  <c r="IH21" i="3"/>
  <c r="IH23" i="3"/>
  <c r="AV14" i="3"/>
  <c r="AR14" i="3"/>
  <c r="AQ14" i="3"/>
  <c r="AS14" i="3"/>
  <c r="AT14" i="3"/>
  <c r="AU14" i="3"/>
  <c r="BL14" i="3"/>
  <c r="BH14" i="3"/>
  <c r="BG14" i="3"/>
  <c r="BI14" i="3"/>
  <c r="BE14" i="3"/>
  <c r="BF14" i="3"/>
  <c r="BJ14" i="3"/>
  <c r="BK14" i="3"/>
  <c r="CD14" i="3"/>
  <c r="BZ14" i="3"/>
  <c r="BY14" i="3"/>
  <c r="CA14" i="3"/>
  <c r="BW14" i="3"/>
  <c r="BX14" i="3"/>
  <c r="CB14" i="3"/>
  <c r="CC14" i="3"/>
  <c r="CR13" i="3"/>
  <c r="CQ13" i="3"/>
  <c r="CO13" i="3"/>
  <c r="CT13" i="3"/>
  <c r="CP13" i="3"/>
  <c r="DE13" i="3"/>
  <c r="DG13" i="3"/>
  <c r="DC13" i="3"/>
  <c r="DD13" i="3"/>
  <c r="DF13" i="3"/>
  <c r="DT14" i="3"/>
  <c r="DQ14" i="3"/>
  <c r="DR14" i="3"/>
  <c r="DS14" i="3"/>
  <c r="EM13" i="3"/>
  <c r="EI13" i="3"/>
  <c r="EH13" i="3"/>
  <c r="EJ13" i="3"/>
  <c r="EK13" i="3"/>
  <c r="FA13" i="3"/>
  <c r="EW13" i="3"/>
  <c r="EV13" i="3"/>
  <c r="EX13" i="3"/>
  <c r="EY13" i="3"/>
  <c r="FS13" i="3"/>
  <c r="FO13" i="3"/>
  <c r="FN13" i="3"/>
  <c r="FQ13" i="3"/>
  <c r="FM13" i="3"/>
  <c r="FL13" i="3"/>
  <c r="FP13" i="3"/>
  <c r="GK13" i="3"/>
  <c r="GG13" i="3"/>
  <c r="GF13" i="3"/>
  <c r="GI13" i="3"/>
  <c r="GE13" i="3"/>
  <c r="GD13" i="3"/>
  <c r="GH13" i="3"/>
  <c r="HB13" i="3"/>
  <c r="HE13" i="3"/>
  <c r="HA13" i="3"/>
  <c r="HC13" i="3"/>
  <c r="HP14" i="3"/>
  <c r="HO14" i="3"/>
  <c r="HR14" i="3"/>
  <c r="HQ14" i="3"/>
  <c r="II13" i="3"/>
  <c r="IH13" i="3"/>
  <c r="IK13" i="3"/>
  <c r="IG13" i="3"/>
  <c r="IF13" i="3"/>
  <c r="CS13" i="3"/>
  <c r="GJ13" i="3"/>
  <c r="G23" i="3"/>
  <c r="G22" i="3"/>
  <c r="G21" i="3"/>
  <c r="S23" i="3"/>
  <c r="S21" i="3"/>
  <c r="S22" i="3"/>
  <c r="AE23" i="3"/>
  <c r="AE22" i="3"/>
  <c r="AE21" i="3"/>
  <c r="AR23" i="3"/>
  <c r="AR22" i="3"/>
  <c r="AR21" i="3"/>
  <c r="BH23" i="3"/>
  <c r="BH22" i="3"/>
  <c r="BH21" i="3"/>
  <c r="BX23" i="3"/>
  <c r="BX21" i="3"/>
  <c r="BX22" i="3"/>
  <c r="CR23" i="3"/>
  <c r="CR22" i="3"/>
  <c r="CR21" i="3"/>
  <c r="DD23" i="3"/>
  <c r="DD21" i="3"/>
  <c r="DD22" i="3"/>
  <c r="DW22" i="3"/>
  <c r="DW23" i="3"/>
  <c r="DW21" i="3"/>
  <c r="EO23" i="3"/>
  <c r="EO22" i="3"/>
  <c r="EO21" i="3"/>
  <c r="FE23" i="3"/>
  <c r="FE22" i="3"/>
  <c r="FE21" i="3"/>
  <c r="FU22" i="3"/>
  <c r="FU23" i="3"/>
  <c r="FU21" i="3"/>
  <c r="GE22" i="3"/>
  <c r="GE23" i="3"/>
  <c r="GE21" i="3"/>
  <c r="HB21" i="3"/>
  <c r="HB22" i="3"/>
  <c r="HB23" i="3"/>
  <c r="HN22" i="3"/>
  <c r="HN21" i="3"/>
  <c r="HN23" i="3"/>
  <c r="IF23" i="3"/>
  <c r="IF21" i="3"/>
  <c r="IF22" i="3"/>
  <c r="BU14" i="3"/>
  <c r="BQ14" i="3"/>
  <c r="BP14" i="3"/>
  <c r="BR14" i="3"/>
  <c r="BN14" i="3"/>
  <c r="BS14" i="3"/>
  <c r="BO14" i="3"/>
  <c r="BT14" i="3"/>
  <c r="DM13" i="3"/>
  <c r="DI13" i="3"/>
  <c r="DL13" i="3"/>
  <c r="DJ13" i="3"/>
  <c r="DO13" i="3"/>
  <c r="DK13" i="3"/>
  <c r="EA14" i="3"/>
  <c r="DW14" i="3"/>
  <c r="DV14" i="3"/>
  <c r="DX14" i="3"/>
  <c r="DY14" i="3"/>
  <c r="DZ14" i="3"/>
  <c r="GB13" i="3"/>
  <c r="FX13" i="3"/>
  <c r="FW13" i="3"/>
  <c r="FZ13" i="3"/>
  <c r="FV13" i="3"/>
  <c r="FY13" i="3"/>
  <c r="FU13" i="3"/>
  <c r="HW14" i="3"/>
  <c r="HV14" i="3"/>
  <c r="HY14" i="3"/>
  <c r="HU14" i="3"/>
  <c r="HT14" i="3"/>
  <c r="HX14" i="3"/>
  <c r="AU13" i="3"/>
  <c r="CL13" i="3"/>
  <c r="ES13" i="3"/>
  <c r="GA13" i="3"/>
  <c r="HL13" i="3"/>
  <c r="IJ13" i="3"/>
  <c r="D23" i="3"/>
  <c r="D22" i="3"/>
  <c r="D21" i="3"/>
  <c r="L23" i="3"/>
  <c r="L22" i="3"/>
  <c r="L21" i="3"/>
  <c r="R22" i="3"/>
  <c r="R21" i="3"/>
  <c r="R23" i="3"/>
  <c r="AD23" i="3"/>
  <c r="AD22" i="3"/>
  <c r="AD21" i="3"/>
  <c r="AQ23" i="3"/>
  <c r="AQ22" i="3"/>
  <c r="AQ21" i="3"/>
  <c r="AW23" i="3"/>
  <c r="AW22" i="3"/>
  <c r="AW21" i="3"/>
  <c r="BA23" i="3"/>
  <c r="BA21" i="3"/>
  <c r="BA22" i="3"/>
  <c r="BG23" i="3"/>
  <c r="BG22" i="3"/>
  <c r="BG21" i="3"/>
  <c r="BQ23" i="3"/>
  <c r="BQ22" i="3"/>
  <c r="BQ21" i="3"/>
  <c r="BW23" i="3"/>
  <c r="BW21" i="3"/>
  <c r="BW22" i="3"/>
  <c r="CA23" i="3"/>
  <c r="CA21" i="3"/>
  <c r="CA22" i="3"/>
  <c r="CG23" i="3"/>
  <c r="CG21" i="3"/>
  <c r="CG22" i="3"/>
  <c r="CK23" i="3"/>
  <c r="CK21" i="3"/>
  <c r="CK22" i="3"/>
  <c r="CQ23" i="3"/>
  <c r="CQ22" i="3"/>
  <c r="CQ21" i="3"/>
  <c r="DC23" i="3"/>
  <c r="DC22" i="3"/>
  <c r="DC21" i="3"/>
  <c r="DI23" i="3"/>
  <c r="DI21" i="3"/>
  <c r="DI22" i="3"/>
  <c r="DM23" i="3"/>
  <c r="DM21" i="3"/>
  <c r="DM22" i="3"/>
  <c r="DV23" i="3"/>
  <c r="DV22" i="3"/>
  <c r="DV21" i="3"/>
  <c r="EB23" i="3"/>
  <c r="EB21" i="3"/>
  <c r="EB22" i="3"/>
  <c r="EH23" i="3"/>
  <c r="EH22" i="3"/>
  <c r="EH21" i="3"/>
  <c r="EN22" i="3"/>
  <c r="EN23" i="3"/>
  <c r="EN21" i="3"/>
  <c r="ER22" i="3"/>
  <c r="ER23" i="3"/>
  <c r="ER21" i="3"/>
  <c r="EX23" i="3"/>
  <c r="EX22" i="3"/>
  <c r="EX21" i="3"/>
  <c r="FD22" i="3"/>
  <c r="FD23" i="3"/>
  <c r="FD21" i="3"/>
  <c r="FH22" i="3"/>
  <c r="FH23" i="3"/>
  <c r="FH21" i="3"/>
  <c r="FN22" i="3"/>
  <c r="FN23" i="3"/>
  <c r="FN21" i="3"/>
  <c r="FX23" i="3"/>
  <c r="FX21" i="3"/>
  <c r="FX22" i="3"/>
  <c r="GD22" i="3"/>
  <c r="GD23" i="3"/>
  <c r="GD21" i="3"/>
  <c r="GN23" i="3"/>
  <c r="GN22" i="3"/>
  <c r="GN21" i="3"/>
  <c r="HA22" i="3"/>
  <c r="HA21" i="3"/>
  <c r="HA23" i="3"/>
  <c r="HG21" i="3"/>
  <c r="HG22" i="3"/>
  <c r="HG23" i="3"/>
  <c r="HK21" i="3"/>
  <c r="HK22" i="3"/>
  <c r="HK23" i="3"/>
  <c r="HS21" i="3"/>
  <c r="HS22" i="3"/>
  <c r="HS23" i="3"/>
  <c r="HW21" i="3"/>
  <c r="HW22" i="3"/>
  <c r="HW23" i="3"/>
  <c r="IE21" i="3"/>
  <c r="IE22" i="3"/>
  <c r="IE23" i="3"/>
  <c r="II21" i="3"/>
  <c r="II22" i="3"/>
  <c r="II23" i="3"/>
  <c r="BC13" i="3"/>
  <c r="AY13" i="3"/>
  <c r="AX13" i="3"/>
  <c r="AZ13" i="3"/>
  <c r="BA13" i="3"/>
  <c r="BU13" i="3"/>
  <c r="BQ13" i="3"/>
  <c r="BP13" i="3"/>
  <c r="BR13" i="3"/>
  <c r="BN13" i="3"/>
  <c r="BO13" i="3"/>
  <c r="BS13" i="3"/>
  <c r="DU23" i="3"/>
  <c r="DU21" i="3"/>
  <c r="DU22" i="3"/>
  <c r="CT14" i="3"/>
  <c r="CP14" i="3"/>
  <c r="CO14" i="3"/>
  <c r="CQ14" i="3"/>
  <c r="CR14" i="3"/>
  <c r="CS14" i="3"/>
  <c r="DE14" i="3"/>
  <c r="DD14" i="3"/>
  <c r="DC14" i="3"/>
  <c r="DG14" i="3"/>
  <c r="DF14" i="3"/>
  <c r="EA21" i="3"/>
  <c r="DY13" i="3"/>
  <c r="DX13" i="3"/>
  <c r="DV13" i="3"/>
  <c r="EA13" i="3"/>
  <c r="DW13" i="3"/>
  <c r="EK14" i="3"/>
  <c r="EJ14" i="3"/>
  <c r="EH14" i="3"/>
  <c r="EI14" i="3"/>
  <c r="EM14" i="3"/>
  <c r="EL14" i="3"/>
  <c r="EY14" i="3"/>
  <c r="EX14" i="3"/>
  <c r="EV14" i="3"/>
  <c r="EW14" i="3"/>
  <c r="FA14" i="3"/>
  <c r="EZ14" i="3"/>
  <c r="FS14" i="3"/>
  <c r="FO14" i="3"/>
  <c r="FN14" i="3"/>
  <c r="FQ14" i="3"/>
  <c r="FM14" i="3"/>
  <c r="FP14" i="3"/>
  <c r="FL14" i="3"/>
  <c r="FR14" i="3"/>
  <c r="GK14" i="3"/>
  <c r="GG14" i="3"/>
  <c r="GF14" i="3"/>
  <c r="GI14" i="3"/>
  <c r="GE14" i="3"/>
  <c r="GH14" i="3"/>
  <c r="GD14" i="3"/>
  <c r="GJ14" i="3"/>
  <c r="HE14" i="3"/>
  <c r="HA14" i="3"/>
  <c r="HC14" i="3"/>
  <c r="HB14" i="3"/>
  <c r="HD14" i="3"/>
  <c r="HY13" i="3"/>
  <c r="HU13" i="3"/>
  <c r="HT13" i="3"/>
  <c r="HW13" i="3"/>
  <c r="HV13" i="3"/>
  <c r="IK14" i="3"/>
  <c r="IG14" i="3"/>
  <c r="IF14" i="3"/>
  <c r="II14" i="3"/>
  <c r="IH14" i="3"/>
  <c r="IJ14" i="3"/>
  <c r="BI14" i="2"/>
  <c r="BC14" i="2"/>
  <c r="U13" i="2"/>
  <c r="X21" i="2"/>
  <c r="X22" i="2"/>
  <c r="U14" i="2"/>
  <c r="K13" i="2"/>
  <c r="JF21" i="6"/>
  <c r="JF15" i="6"/>
  <c r="JF23" i="6"/>
  <c r="JF22" i="6"/>
  <c r="IZ15" i="6"/>
  <c r="JD15" i="6"/>
  <c r="JC15" i="6"/>
  <c r="JB15" i="6"/>
  <c r="JA15" i="6"/>
  <c r="JM23" i="6"/>
  <c r="JM22" i="6"/>
  <c r="JM21" i="6"/>
  <c r="JM15" i="6"/>
  <c r="JJ15" i="6"/>
  <c r="JI15" i="6"/>
  <c r="JH15" i="6"/>
  <c r="JG15" i="6"/>
  <c r="JK15" i="6"/>
  <c r="JU23" i="6"/>
  <c r="JU22" i="6"/>
  <c r="JU21" i="6"/>
  <c r="JU15" i="6"/>
  <c r="JP15" i="6"/>
  <c r="JO15" i="6"/>
  <c r="JR15" i="6"/>
  <c r="JS15" i="6"/>
  <c r="JN15" i="6"/>
  <c r="JQ15" i="6"/>
  <c r="GT23" i="6"/>
  <c r="GT22" i="6"/>
  <c r="GT21" i="6"/>
  <c r="GT15" i="6"/>
  <c r="GP15" i="6"/>
  <c r="GQ15" i="6"/>
  <c r="GR15" i="6"/>
  <c r="L21" i="6"/>
  <c r="L22" i="6"/>
  <c r="L15" i="6"/>
  <c r="L23" i="6"/>
  <c r="I15" i="6"/>
  <c r="H15" i="6"/>
  <c r="J15" i="6"/>
  <c r="G15" i="6"/>
  <c r="IQ23" i="6"/>
  <c r="IQ22" i="6"/>
  <c r="IQ21" i="6"/>
  <c r="IQ15" i="6"/>
  <c r="IJ15" i="6"/>
  <c r="IN15" i="6"/>
  <c r="IO15" i="6"/>
  <c r="IM15" i="6"/>
  <c r="IL15" i="6"/>
  <c r="IK15" i="6"/>
  <c r="GY23" i="6"/>
  <c r="GY22" i="6"/>
  <c r="GY15" i="6"/>
  <c r="GY21" i="6"/>
  <c r="GW15" i="6"/>
  <c r="GV15" i="6"/>
  <c r="GU15" i="6"/>
  <c r="GA23" i="6"/>
  <c r="GA22" i="6"/>
  <c r="GA15" i="6"/>
  <c r="GA21" i="6"/>
  <c r="FX15" i="6"/>
  <c r="FW15" i="6"/>
  <c r="FY15" i="6"/>
  <c r="HI23" i="6"/>
  <c r="HI22" i="6"/>
  <c r="HI21" i="6"/>
  <c r="HI15" i="6"/>
  <c r="HE15" i="6"/>
  <c r="HF15" i="6"/>
  <c r="HG15" i="6"/>
  <c r="R23" i="6"/>
  <c r="R21" i="6"/>
  <c r="R15" i="6"/>
  <c r="R22" i="6"/>
  <c r="N15" i="6"/>
  <c r="P15" i="6"/>
  <c r="O15" i="6"/>
  <c r="M15" i="6"/>
  <c r="FV23" i="6"/>
  <c r="FV22" i="6"/>
  <c r="FV15" i="6"/>
  <c r="FV21" i="6"/>
  <c r="FT15" i="6"/>
  <c r="FR15" i="6"/>
  <c r="FS15" i="6"/>
  <c r="F22" i="6"/>
  <c r="F15" i="6"/>
  <c r="F23" i="6"/>
  <c r="F21" i="6"/>
  <c r="B15" i="6"/>
  <c r="C15" i="6"/>
  <c r="D15" i="6"/>
  <c r="JL15" i="6"/>
  <c r="JE15" i="6"/>
  <c r="HH15" i="6"/>
  <c r="GS15" i="6"/>
  <c r="IP15" i="6"/>
  <c r="JT15" i="6"/>
  <c r="W5" i="3"/>
  <c r="AU7" i="3"/>
  <c r="AU21" i="3" s="1"/>
  <c r="DS7" i="3"/>
  <c r="DS21" i="3" s="1"/>
  <c r="GA7" i="3"/>
  <c r="IJ7" i="3"/>
  <c r="IJ21" i="3" s="1"/>
  <c r="BM13" i="3"/>
  <c r="BT7" i="3"/>
  <c r="EL7" i="3"/>
  <c r="FR7" i="3"/>
  <c r="FR21" i="3" s="1"/>
  <c r="IC7" i="3"/>
  <c r="CN13" i="3"/>
  <c r="DB13" i="3"/>
  <c r="EN13" i="3"/>
  <c r="FB13" i="3"/>
  <c r="FT13" i="3"/>
  <c r="GL13" i="3"/>
  <c r="HF13" i="3"/>
  <c r="HS13" i="3"/>
  <c r="BK7" i="3"/>
  <c r="BK21" i="3" s="1"/>
  <c r="CZ7" i="3"/>
  <c r="EE7" i="3"/>
  <c r="EE21" i="3" s="1"/>
  <c r="FI7" i="3"/>
  <c r="FI21" i="3" s="1"/>
  <c r="GQ7" i="3"/>
  <c r="HX7" i="3"/>
  <c r="HX21" i="3" s="1"/>
  <c r="N14" i="3"/>
  <c r="Q14" i="3"/>
  <c r="M14" i="3"/>
  <c r="O14" i="3"/>
  <c r="P14" i="3"/>
  <c r="AP13" i="3"/>
  <c r="BD13" i="3"/>
  <c r="BV13" i="3"/>
  <c r="DT5" i="3"/>
  <c r="CL7" i="3"/>
  <c r="ES7" i="3"/>
  <c r="HL7" i="3"/>
  <c r="HL21" i="3" s="1"/>
  <c r="Z14" i="3"/>
  <c r="AC14" i="3"/>
  <c r="Y14" i="3"/>
  <c r="AA14" i="3"/>
  <c r="AB14" i="3"/>
  <c r="AW13" i="3"/>
  <c r="DN7" i="3"/>
  <c r="V14" i="3"/>
  <c r="S14" i="3"/>
  <c r="T14" i="3"/>
  <c r="U14" i="3"/>
  <c r="W14" i="3"/>
  <c r="IE13" i="3"/>
  <c r="F5" i="3"/>
  <c r="BB7" i="3"/>
  <c r="CS7" i="3"/>
  <c r="CS21" i="3" s="1"/>
  <c r="DZ7" i="3"/>
  <c r="EZ7" i="3"/>
  <c r="EZ21" i="3" s="1"/>
  <c r="GJ7" i="3"/>
  <c r="HQ7" i="3"/>
  <c r="HR7" i="3" s="1"/>
  <c r="HO15" i="3" s="1"/>
  <c r="D14" i="3"/>
  <c r="F14" i="3"/>
  <c r="C14" i="3"/>
  <c r="E14" i="3"/>
  <c r="AE14" i="3"/>
  <c r="AG14" i="3"/>
  <c r="AH14" i="3"/>
  <c r="AF14" i="3"/>
  <c r="CE13" i="3"/>
  <c r="CU13" i="3"/>
  <c r="DH13" i="3"/>
  <c r="DU13" i="3"/>
  <c r="EG13" i="3"/>
  <c r="EU13" i="3"/>
  <c r="FK13" i="3"/>
  <c r="GC13" i="3"/>
  <c r="GZ13" i="3"/>
  <c r="HR5" i="3"/>
  <c r="ID5" i="3"/>
  <c r="IE14" i="3"/>
  <c r="HS14" i="3"/>
  <c r="HZ14" i="3"/>
  <c r="HN14" i="3"/>
  <c r="HF14" i="3"/>
  <c r="GZ14" i="3"/>
  <c r="HE7" i="3"/>
  <c r="HC15" i="3" s="1"/>
  <c r="GL14" i="3"/>
  <c r="GR7" i="3"/>
  <c r="GR22" i="3" s="1"/>
  <c r="GK7" i="3"/>
  <c r="GI15" i="3" s="1"/>
  <c r="GC14" i="3"/>
  <c r="FT14" i="3"/>
  <c r="FK14" i="3"/>
  <c r="FS7" i="3"/>
  <c r="FL15" i="3" s="1"/>
  <c r="FB14" i="3"/>
  <c r="EU14" i="3"/>
  <c r="EN14" i="3"/>
  <c r="EG14" i="3"/>
  <c r="DU14" i="3"/>
  <c r="EB14" i="3"/>
  <c r="DH14" i="3"/>
  <c r="DP14" i="3"/>
  <c r="DB14" i="3"/>
  <c r="CU14" i="3"/>
  <c r="CN14" i="3"/>
  <c r="CE14" i="3"/>
  <c r="BV14" i="3"/>
  <c r="BM14" i="3"/>
  <c r="BD14" i="3"/>
  <c r="AW14" i="3"/>
  <c r="AP14" i="3"/>
  <c r="AO6" i="3"/>
  <c r="AN7" i="3"/>
  <c r="AN21" i="3" s="1"/>
  <c r="AD14" i="3"/>
  <c r="AG7" i="3"/>
  <c r="X14" i="3"/>
  <c r="AB7" i="3"/>
  <c r="AB21" i="3" s="1"/>
  <c r="R14" i="3"/>
  <c r="P7" i="3"/>
  <c r="L14" i="3"/>
  <c r="B22" i="3"/>
  <c r="B23" i="3"/>
  <c r="B21" i="3"/>
  <c r="CM7" i="3"/>
  <c r="DA7" i="3"/>
  <c r="CY15" i="3" s="1"/>
  <c r="EA7" i="3"/>
  <c r="DX15" i="3" s="1"/>
  <c r="CT7" i="3"/>
  <c r="DG7" i="3"/>
  <c r="DE15" i="3" s="1"/>
  <c r="DO7" i="3"/>
  <c r="DJ15" i="3" s="1"/>
  <c r="EM7" i="3"/>
  <c r="FJ7" i="3"/>
  <c r="FF15" i="3" s="1"/>
  <c r="HY7" i="3"/>
  <c r="HU15" i="3" s="1"/>
  <c r="FA7" i="3"/>
  <c r="EW15" i="3" s="1"/>
  <c r="ET7" i="3"/>
  <c r="GB7" i="3"/>
  <c r="FY15" i="3" s="1"/>
  <c r="HM7" i="3"/>
  <c r="HG15" i="3" s="1"/>
  <c r="IK7" i="3"/>
  <c r="IH15" i="3" s="1"/>
  <c r="N21" i="2"/>
  <c r="Q13" i="2"/>
  <c r="P13" i="2"/>
  <c r="S13" i="2"/>
  <c r="R14" i="2"/>
  <c r="P14" i="2"/>
  <c r="T14" i="2"/>
  <c r="T13" i="2"/>
  <c r="S14" i="2"/>
  <c r="Q14" i="2"/>
  <c r="K14" i="2"/>
  <c r="N22" i="2"/>
  <c r="AC5" i="3"/>
  <c r="AO5" i="3"/>
  <c r="AN13" i="3" s="1"/>
  <c r="AH5" i="3"/>
  <c r="BL7" i="3"/>
  <c r="CD7" i="3"/>
  <c r="BU7" i="3"/>
  <c r="BN15" i="3" s="1"/>
  <c r="BC7" i="3"/>
  <c r="BC22" i="3" s="1"/>
  <c r="AV7" i="3"/>
  <c r="AS15" i="3" s="1"/>
  <c r="K5" i="3"/>
  <c r="B14" i="3"/>
  <c r="K6" i="3"/>
  <c r="B13" i="3"/>
  <c r="Q5" i="3"/>
  <c r="E7" i="3"/>
  <c r="E21" i="3" s="1"/>
  <c r="J7" i="3"/>
  <c r="V7" i="3"/>
  <c r="HD7" i="3"/>
  <c r="JN17" i="6" l="1"/>
  <c r="GK21" i="3"/>
  <c r="FS21" i="3"/>
  <c r="AY15" i="3"/>
  <c r="HY21" i="3"/>
  <c r="JG17" i="6"/>
  <c r="IZ17" i="6"/>
  <c r="DY15" i="3"/>
  <c r="GO15" i="3"/>
  <c r="DU15" i="3"/>
  <c r="IJ17" i="6"/>
  <c r="FS22" i="3"/>
  <c r="BU21" i="3"/>
  <c r="DV15" i="3"/>
  <c r="DM15" i="3"/>
  <c r="DI15" i="3"/>
  <c r="DC15" i="3"/>
  <c r="CW15" i="3"/>
  <c r="FM15" i="3"/>
  <c r="EY15" i="3"/>
  <c r="DA21" i="3"/>
  <c r="V23" i="3"/>
  <c r="V22" i="3"/>
  <c r="BD15" i="3"/>
  <c r="BL23" i="3"/>
  <c r="BL15" i="3"/>
  <c r="EM23" i="3"/>
  <c r="EM15" i="3"/>
  <c r="P23" i="3"/>
  <c r="P22" i="3"/>
  <c r="HR21" i="3"/>
  <c r="HP13" i="3"/>
  <c r="HO13" i="3"/>
  <c r="HR13" i="3"/>
  <c r="E13" i="3"/>
  <c r="BT23" i="3"/>
  <c r="BT15" i="3"/>
  <c r="BT22" i="3"/>
  <c r="AQ15" i="3"/>
  <c r="IG15" i="3"/>
  <c r="ED13" i="3"/>
  <c r="EC13" i="3"/>
  <c r="EF13" i="3"/>
  <c r="HD23" i="3"/>
  <c r="HD15" i="3"/>
  <c r="HD22" i="3"/>
  <c r="P13" i="3"/>
  <c r="CD23" i="3"/>
  <c r="CD15" i="3"/>
  <c r="CC15" i="3"/>
  <c r="EN15" i="3"/>
  <c r="ET23" i="3"/>
  <c r="ET15" i="3"/>
  <c r="FJ23" i="3"/>
  <c r="FJ15" i="3"/>
  <c r="CT23" i="3"/>
  <c r="CT15" i="3"/>
  <c r="CE15" i="3"/>
  <c r="CM15" i="3"/>
  <c r="CM23" i="3"/>
  <c r="AM14" i="3"/>
  <c r="AL14" i="3"/>
  <c r="AJ14" i="3"/>
  <c r="AO14" i="3"/>
  <c r="AK14" i="3"/>
  <c r="AN14" i="3"/>
  <c r="ID13" i="3"/>
  <c r="IB13" i="3"/>
  <c r="IA13" i="3"/>
  <c r="GJ23" i="3"/>
  <c r="GJ15" i="3"/>
  <c r="GJ22" i="3"/>
  <c r="BB23" i="3"/>
  <c r="BB15" i="3"/>
  <c r="BB22" i="3"/>
  <c r="DN23" i="3"/>
  <c r="DN15" i="3"/>
  <c r="DN22" i="3"/>
  <c r="ES23" i="3"/>
  <c r="ES15" i="3"/>
  <c r="ES22" i="3"/>
  <c r="GQ23" i="3"/>
  <c r="GQ15" i="3"/>
  <c r="GQ22" i="3"/>
  <c r="BK23" i="3"/>
  <c r="BK15" i="3"/>
  <c r="BK22" i="3"/>
  <c r="EL23" i="3"/>
  <c r="EL15" i="3"/>
  <c r="EL22" i="3"/>
  <c r="GA23" i="3"/>
  <c r="GA15" i="3"/>
  <c r="GA22" i="3"/>
  <c r="GK22" i="3"/>
  <c r="FA22" i="3"/>
  <c r="II15" i="3"/>
  <c r="HW15" i="3"/>
  <c r="FX15" i="3"/>
  <c r="GA21" i="3"/>
  <c r="HY22" i="3"/>
  <c r="GB21" i="3"/>
  <c r="IF15" i="3"/>
  <c r="DD15" i="3"/>
  <c r="HR22" i="3"/>
  <c r="DG21" i="3"/>
  <c r="BL22" i="3"/>
  <c r="HV15" i="3"/>
  <c r="HP15" i="3"/>
  <c r="HJ15" i="3"/>
  <c r="FW15" i="3"/>
  <c r="FQ15" i="3"/>
  <c r="CP15" i="3"/>
  <c r="CJ15" i="3"/>
  <c r="CF15" i="3"/>
  <c r="BZ15" i="3"/>
  <c r="BP15" i="3"/>
  <c r="BJ15" i="3"/>
  <c r="BF15" i="3"/>
  <c r="AZ15" i="3"/>
  <c r="AT15" i="3"/>
  <c r="HD21" i="3"/>
  <c r="EL21" i="3"/>
  <c r="BT21" i="3"/>
  <c r="ET21" i="3"/>
  <c r="CM21" i="3"/>
  <c r="HT15" i="3"/>
  <c r="FO15" i="3"/>
  <c r="FJ22" i="3"/>
  <c r="DO22" i="3"/>
  <c r="CM22" i="3"/>
  <c r="HI15" i="3"/>
  <c r="GP15" i="3"/>
  <c r="EV15" i="3"/>
  <c r="EP15" i="3"/>
  <c r="EJ15" i="3"/>
  <c r="DK15" i="3"/>
  <c r="CO15" i="3"/>
  <c r="BY15" i="3"/>
  <c r="BS15" i="3"/>
  <c r="BO15" i="3"/>
  <c r="BI15" i="3"/>
  <c r="BE15" i="3"/>
  <c r="GQ21" i="3"/>
  <c r="HH15" i="3"/>
  <c r="CB15" i="3"/>
  <c r="IK23" i="3"/>
  <c r="IK15" i="3"/>
  <c r="AG23" i="3"/>
  <c r="AG22" i="3"/>
  <c r="HE23" i="3"/>
  <c r="HE15" i="3"/>
  <c r="CL23" i="3"/>
  <c r="CL15" i="3"/>
  <c r="CL22" i="3"/>
  <c r="DS23" i="3"/>
  <c r="DS22" i="3"/>
  <c r="EI15" i="3"/>
  <c r="BL21" i="3"/>
  <c r="J23" i="3"/>
  <c r="J22" i="3"/>
  <c r="BC23" i="3"/>
  <c r="BC15" i="3"/>
  <c r="DO23" i="3"/>
  <c r="DO15" i="3"/>
  <c r="FS23" i="3"/>
  <c r="FS15" i="3"/>
  <c r="GK23" i="3"/>
  <c r="GK15" i="3"/>
  <c r="DZ23" i="3"/>
  <c r="DZ15" i="3"/>
  <c r="DZ22" i="3"/>
  <c r="DT13" i="3"/>
  <c r="DQ13" i="3"/>
  <c r="DR13" i="3"/>
  <c r="EE23" i="3"/>
  <c r="EE22" i="3"/>
  <c r="IC23" i="3"/>
  <c r="IC15" i="3"/>
  <c r="IC22" i="3"/>
  <c r="AU23" i="3"/>
  <c r="AU15" i="3"/>
  <c r="AU22" i="3"/>
  <c r="CT22" i="3"/>
  <c r="HK15" i="3"/>
  <c r="HA15" i="3"/>
  <c r="GN15" i="3"/>
  <c r="GH15" i="3"/>
  <c r="EH15" i="3"/>
  <c r="CQ15" i="3"/>
  <c r="CK15" i="3"/>
  <c r="CG15" i="3"/>
  <c r="CA15" i="3"/>
  <c r="BW15" i="3"/>
  <c r="BG15" i="3"/>
  <c r="BA15" i="3"/>
  <c r="ES21" i="3"/>
  <c r="CL21" i="3"/>
  <c r="DO21" i="3"/>
  <c r="GJ21" i="3"/>
  <c r="CT21" i="3"/>
  <c r="FG15" i="3"/>
  <c r="FC15" i="3"/>
  <c r="EQ15" i="3"/>
  <c r="EK15" i="3"/>
  <c r="IC21" i="3"/>
  <c r="DN21" i="3"/>
  <c r="GR21" i="3"/>
  <c r="AG21" i="3"/>
  <c r="HQ13" i="3"/>
  <c r="AV23" i="3"/>
  <c r="AV15" i="3"/>
  <c r="HR23" i="3"/>
  <c r="HR15" i="3"/>
  <c r="EZ23" i="3"/>
  <c r="EZ15" i="3"/>
  <c r="EZ22" i="3"/>
  <c r="FI23" i="3"/>
  <c r="FI15" i="3"/>
  <c r="FI22" i="3"/>
  <c r="V21" i="3"/>
  <c r="HE21" i="3"/>
  <c r="EM21" i="3"/>
  <c r="AG13" i="3"/>
  <c r="HM23" i="3"/>
  <c r="HM15" i="3"/>
  <c r="FA23" i="3"/>
  <c r="FA15" i="3"/>
  <c r="EA23" i="3"/>
  <c r="EA15" i="3"/>
  <c r="E23" i="3"/>
  <c r="E22" i="3"/>
  <c r="BU23" i="3"/>
  <c r="BU15" i="3"/>
  <c r="AO13" i="3"/>
  <c r="AK13" i="3"/>
  <c r="AJ13" i="3"/>
  <c r="AL13" i="3"/>
  <c r="AM13" i="3"/>
  <c r="GB23" i="3"/>
  <c r="GB15" i="3"/>
  <c r="HY23" i="3"/>
  <c r="HY15" i="3"/>
  <c r="DB15" i="3"/>
  <c r="DG23" i="3"/>
  <c r="DG15" i="3"/>
  <c r="CU15" i="3"/>
  <c r="DA23" i="3"/>
  <c r="DA15" i="3"/>
  <c r="AB23" i="3"/>
  <c r="AB22" i="3"/>
  <c r="AO7" i="3"/>
  <c r="AI15" i="3" s="1"/>
  <c r="AN23" i="3"/>
  <c r="AN22" i="3"/>
  <c r="GR23" i="3"/>
  <c r="GR15" i="3"/>
  <c r="HQ23" i="3"/>
  <c r="HQ15" i="3"/>
  <c r="HQ22" i="3"/>
  <c r="CS23" i="3"/>
  <c r="CS15" i="3"/>
  <c r="CS22" i="3"/>
  <c r="HL23" i="3"/>
  <c r="HL15" i="3"/>
  <c r="HL22" i="3"/>
  <c r="HX23" i="3"/>
  <c r="HX15" i="3"/>
  <c r="HX22" i="3"/>
  <c r="CZ23" i="3"/>
  <c r="CZ15" i="3"/>
  <c r="CZ22" i="3"/>
  <c r="EB13" i="3"/>
  <c r="FR23" i="3"/>
  <c r="FR15" i="3"/>
  <c r="FR22" i="3"/>
  <c r="IJ23" i="3"/>
  <c r="IJ15" i="3"/>
  <c r="IJ22" i="3"/>
  <c r="IK22" i="3"/>
  <c r="HE22" i="3"/>
  <c r="EM22" i="3"/>
  <c r="DG22" i="3"/>
  <c r="BC21" i="3"/>
  <c r="GD15" i="3"/>
  <c r="FN15" i="3"/>
  <c r="FH15" i="3"/>
  <c r="FD15" i="3"/>
  <c r="EX15" i="3"/>
  <c r="ER15" i="3"/>
  <c r="BQ15" i="3"/>
  <c r="DS13" i="3"/>
  <c r="EA22" i="3"/>
  <c r="BU22" i="3"/>
  <c r="HB15" i="3"/>
  <c r="GE15" i="3"/>
  <c r="FU15" i="3"/>
  <c r="FE15" i="3"/>
  <c r="EO15" i="3"/>
  <c r="DW15" i="3"/>
  <c r="CR15" i="3"/>
  <c r="BX15" i="3"/>
  <c r="BH15" i="3"/>
  <c r="AR15" i="3"/>
  <c r="IK21" i="3"/>
  <c r="FA21" i="3"/>
  <c r="CD22" i="3"/>
  <c r="AV22" i="3"/>
  <c r="GM15" i="3"/>
  <c r="GG15" i="3"/>
  <c r="CV15" i="3"/>
  <c r="P21" i="3"/>
  <c r="CX15" i="3"/>
  <c r="CH15" i="3"/>
  <c r="BR15" i="3"/>
  <c r="AX15" i="3"/>
  <c r="HM22" i="3"/>
  <c r="GB22" i="3"/>
  <c r="ET22" i="3"/>
  <c r="DA22" i="3"/>
  <c r="AV21" i="3"/>
  <c r="GF15" i="3"/>
  <c r="FZ15" i="3"/>
  <c r="FV15" i="3"/>
  <c r="FP15" i="3"/>
  <c r="EE13" i="3"/>
  <c r="CZ21" i="3"/>
  <c r="J21" i="3"/>
  <c r="HM21" i="3"/>
  <c r="FJ21" i="3"/>
  <c r="HQ21" i="3"/>
  <c r="BB21" i="3"/>
  <c r="EF7" i="3"/>
  <c r="EE15" i="3" s="1"/>
  <c r="ID7" i="3"/>
  <c r="ID21" i="3" s="1"/>
  <c r="DT7" i="3"/>
  <c r="DS15" i="3" s="1"/>
  <c r="W13" i="3"/>
  <c r="S13" i="3"/>
  <c r="T13" i="3"/>
  <c r="U13" i="3"/>
  <c r="R13" i="3"/>
  <c r="K13" i="3"/>
  <c r="H13" i="3"/>
  <c r="I13" i="3"/>
  <c r="AA13" i="3"/>
  <c r="AC13" i="3"/>
  <c r="Z13" i="3"/>
  <c r="Y13" i="3"/>
  <c r="X13" i="3"/>
  <c r="O13" i="3"/>
  <c r="M13" i="3"/>
  <c r="N13" i="3"/>
  <c r="Q13" i="3"/>
  <c r="L13" i="3"/>
  <c r="AI13" i="3"/>
  <c r="DP13" i="3"/>
  <c r="V13" i="3"/>
  <c r="AB13" i="3"/>
  <c r="I14" i="3"/>
  <c r="K14" i="3"/>
  <c r="H14" i="3"/>
  <c r="J14" i="3"/>
  <c r="HZ13" i="3"/>
  <c r="AE13" i="3"/>
  <c r="AH13" i="3"/>
  <c r="AF13" i="3"/>
  <c r="AD13" i="3"/>
  <c r="HN13" i="3"/>
  <c r="F13" i="3"/>
  <c r="C13" i="3"/>
  <c r="D13" i="3"/>
  <c r="Q7" i="3"/>
  <c r="O15" i="3" s="1"/>
  <c r="J13" i="3"/>
  <c r="GZ15" i="3"/>
  <c r="GL15" i="3"/>
  <c r="GC15" i="3"/>
  <c r="FK15" i="3"/>
  <c r="EU15" i="3"/>
  <c r="EG15" i="3"/>
  <c r="CN15" i="3"/>
  <c r="BM15" i="3"/>
  <c r="AP15" i="3"/>
  <c r="AP17" i="3" s="1"/>
  <c r="AI14" i="3"/>
  <c r="AH7" i="3"/>
  <c r="AC7" i="3"/>
  <c r="K7" i="3"/>
  <c r="K21" i="3" s="1"/>
  <c r="DH15" i="3"/>
  <c r="IE15" i="3"/>
  <c r="BV15" i="3"/>
  <c r="HN15" i="3"/>
  <c r="FT15" i="3"/>
  <c r="W7" i="3"/>
  <c r="W21" i="3" s="1"/>
  <c r="HF15" i="3"/>
  <c r="AW15" i="3"/>
  <c r="HS15" i="3"/>
  <c r="FB15" i="3"/>
  <c r="G14" i="3"/>
  <c r="G13" i="3"/>
  <c r="F7" i="3"/>
  <c r="F21" i="3" s="1"/>
  <c r="DF7" i="3"/>
  <c r="DP15" i="3" l="1"/>
  <c r="EN17" i="3"/>
  <c r="V15" i="3"/>
  <c r="W23" i="3"/>
  <c r="W22" i="3"/>
  <c r="Y15" i="3"/>
  <c r="AC23" i="3"/>
  <c r="AC22" i="3"/>
  <c r="K22" i="3"/>
  <c r="AH23" i="3"/>
  <c r="AH22" i="3"/>
  <c r="P15" i="3"/>
  <c r="Q23" i="3"/>
  <c r="Q22" i="3"/>
  <c r="AO23" i="3"/>
  <c r="AO15" i="3"/>
  <c r="AK15" i="3"/>
  <c r="AJ15" i="3"/>
  <c r="AL15" i="3"/>
  <c r="AM15" i="3"/>
  <c r="DT21" i="3"/>
  <c r="DF23" i="3"/>
  <c r="DF15" i="3"/>
  <c r="DF22" i="3"/>
  <c r="DF21" i="3"/>
  <c r="ID23" i="3"/>
  <c r="ID15" i="3"/>
  <c r="ID22" i="3"/>
  <c r="IA15" i="3"/>
  <c r="IB15" i="3"/>
  <c r="AH21" i="3"/>
  <c r="AC21" i="3"/>
  <c r="DT23" i="3"/>
  <c r="DT15" i="3"/>
  <c r="DT22" i="3"/>
  <c r="DQ15" i="3"/>
  <c r="DR15" i="3"/>
  <c r="F23" i="3"/>
  <c r="F22" i="3"/>
  <c r="K15" i="3"/>
  <c r="K23" i="3"/>
  <c r="EF23" i="3"/>
  <c r="EF15" i="3"/>
  <c r="EC15" i="3"/>
  <c r="ED15" i="3"/>
  <c r="EF22" i="3"/>
  <c r="AN15" i="3"/>
  <c r="AO21" i="3"/>
  <c r="AO22" i="3"/>
  <c r="Q21" i="3"/>
  <c r="EF21" i="3"/>
  <c r="AA15" i="3"/>
  <c r="HZ15" i="3"/>
  <c r="Q15" i="3"/>
  <c r="N15" i="3"/>
  <c r="EB15" i="3"/>
  <c r="M15" i="3"/>
  <c r="L15" i="3"/>
  <c r="X15" i="3"/>
  <c r="Z15" i="3"/>
  <c r="AF15" i="3"/>
  <c r="AE15" i="3"/>
  <c r="AH15" i="3"/>
  <c r="AG15" i="3"/>
  <c r="AD15" i="3"/>
  <c r="AB15" i="3"/>
  <c r="AC15" i="3"/>
  <c r="W15" i="3"/>
  <c r="T15" i="3"/>
  <c r="U15" i="3"/>
  <c r="R15" i="3"/>
  <c r="S15" i="3"/>
  <c r="I15" i="3"/>
  <c r="H15" i="3"/>
  <c r="J15" i="3"/>
  <c r="G15" i="3"/>
  <c r="E15" i="3"/>
  <c r="F15" i="3"/>
  <c r="B15" i="3"/>
  <c r="C15" i="3"/>
  <c r="D15" i="3"/>
  <c r="AD17" i="3" l="1"/>
  <c r="P7" i="2"/>
  <c r="T7" i="2" s="1"/>
  <c r="BM5" i="2"/>
  <c r="BG5" i="2"/>
  <c r="BA5" i="2"/>
  <c r="AU5" i="2"/>
  <c r="AO5" i="2"/>
  <c r="AJ5" i="2"/>
  <c r="I5" i="2"/>
  <c r="E5" i="2"/>
  <c r="B7" i="2"/>
  <c r="E7" i="2" l="1"/>
  <c r="AO7" i="2"/>
  <c r="AP7" i="2" s="1"/>
  <c r="BM7" i="2"/>
  <c r="BN5" i="2"/>
  <c r="AK5" i="2"/>
  <c r="AJ13" i="2" s="1"/>
  <c r="AJ7" i="2"/>
  <c r="AK7" i="2" s="1"/>
  <c r="BG7" i="2"/>
  <c r="BH5" i="2"/>
  <c r="I7" i="2"/>
  <c r="BA7" i="2"/>
  <c r="AU7" i="2"/>
  <c r="W23" i="2"/>
  <c r="W22" i="2"/>
  <c r="W21" i="2"/>
  <c r="V23" i="2"/>
  <c r="V22" i="2"/>
  <c r="V21" i="2"/>
  <c r="U23" i="2"/>
  <c r="U22" i="2"/>
  <c r="U21" i="2"/>
  <c r="R23" i="2"/>
  <c r="R22" i="2"/>
  <c r="R21" i="2"/>
  <c r="Q23" i="2"/>
  <c r="Q22" i="2"/>
  <c r="Q21" i="2"/>
  <c r="P23" i="2"/>
  <c r="P22" i="2"/>
  <c r="P21" i="2"/>
  <c r="M23" i="2"/>
  <c r="M22" i="2"/>
  <c r="M21" i="2"/>
  <c r="L22" i="2"/>
  <c r="L21" i="2"/>
  <c r="L23" i="2"/>
  <c r="K21" i="2"/>
  <c r="K23" i="2"/>
  <c r="K22" i="2"/>
  <c r="H23" i="2"/>
  <c r="H22" i="2"/>
  <c r="H21" i="2"/>
  <c r="G23" i="2"/>
  <c r="G22" i="2"/>
  <c r="G21" i="2"/>
  <c r="D23" i="2"/>
  <c r="D22" i="2"/>
  <c r="D21" i="2"/>
  <c r="C21" i="2"/>
  <c r="C23" i="2"/>
  <c r="C22" i="2"/>
  <c r="B21" i="2"/>
  <c r="B22" i="2"/>
  <c r="B23" i="2"/>
  <c r="AK6" i="2"/>
  <c r="AP5" i="2"/>
  <c r="AV6" i="2"/>
  <c r="BB5" i="2"/>
  <c r="U15" i="2"/>
  <c r="AP6" i="2"/>
  <c r="AV5" i="2"/>
  <c r="BB6" i="2"/>
  <c r="F5" i="2"/>
  <c r="E13" i="2" s="1"/>
  <c r="J5" i="2"/>
  <c r="J6" i="2"/>
  <c r="F6" i="2"/>
  <c r="AU21" i="2" l="1"/>
  <c r="H13" i="2"/>
  <c r="J13" i="2"/>
  <c r="AN14" i="2"/>
  <c r="AP14" i="2"/>
  <c r="AM14" i="2"/>
  <c r="AO14" i="2"/>
  <c r="AN13" i="2"/>
  <c r="AM13" i="2"/>
  <c r="AP13" i="2"/>
  <c r="BH13" i="2"/>
  <c r="BD13" i="2"/>
  <c r="BE13" i="2"/>
  <c r="BF13" i="2"/>
  <c r="BK13" i="2"/>
  <c r="BN13" i="2"/>
  <c r="BJ13" i="2"/>
  <c r="BL13" i="2"/>
  <c r="BG13" i="2"/>
  <c r="AK15" i="2"/>
  <c r="AH15" i="2"/>
  <c r="AI15" i="2"/>
  <c r="AM15" i="2"/>
  <c r="AP15" i="2"/>
  <c r="AN15" i="2"/>
  <c r="BM21" i="2"/>
  <c r="C14" i="2"/>
  <c r="F14" i="2"/>
  <c r="D14" i="2"/>
  <c r="E14" i="2"/>
  <c r="AZ13" i="2"/>
  <c r="BB13" i="2"/>
  <c r="AX13" i="2"/>
  <c r="AY13" i="2"/>
  <c r="AI14" i="2"/>
  <c r="AH14" i="2"/>
  <c r="AK14" i="2"/>
  <c r="AJ14" i="2"/>
  <c r="AJ21" i="2"/>
  <c r="AJ15" i="2"/>
  <c r="AO21" i="2"/>
  <c r="AO15" i="2"/>
  <c r="BM13" i="2"/>
  <c r="BA13" i="2"/>
  <c r="C13" i="2"/>
  <c r="F13" i="2"/>
  <c r="D13" i="2"/>
  <c r="AZ14" i="2"/>
  <c r="AY14" i="2"/>
  <c r="AX14" i="2"/>
  <c r="BB14" i="2"/>
  <c r="BA14" i="2"/>
  <c r="H14" i="2"/>
  <c r="J14" i="2"/>
  <c r="I14" i="2"/>
  <c r="AT13" i="2"/>
  <c r="AS13" i="2"/>
  <c r="AV13" i="2"/>
  <c r="AR13" i="2"/>
  <c r="AS14" i="2"/>
  <c r="AV14" i="2"/>
  <c r="AR14" i="2"/>
  <c r="AT14" i="2"/>
  <c r="AU14" i="2"/>
  <c r="AI13" i="2"/>
  <c r="AK13" i="2"/>
  <c r="AH13" i="2"/>
  <c r="AU13" i="2"/>
  <c r="AO13" i="2"/>
  <c r="I13" i="2"/>
  <c r="AV7" i="2"/>
  <c r="AU15" i="2" s="1"/>
  <c r="AL13" i="2"/>
  <c r="BA23" i="2"/>
  <c r="BA22" i="2"/>
  <c r="BC13" i="2"/>
  <c r="G13" i="2"/>
  <c r="AQ13" i="2"/>
  <c r="BG23" i="2"/>
  <c r="BG22" i="2"/>
  <c r="BH7" i="2"/>
  <c r="AG13" i="2"/>
  <c r="BM23" i="2"/>
  <c r="BN7" i="2"/>
  <c r="BM22" i="2"/>
  <c r="AW13" i="2"/>
  <c r="AU23" i="2"/>
  <c r="AU22" i="2"/>
  <c r="AJ23" i="2"/>
  <c r="AJ22" i="2"/>
  <c r="BI13" i="2"/>
  <c r="BN21" i="2"/>
  <c r="AO23" i="2"/>
  <c r="AO22" i="2"/>
  <c r="BA21" i="2"/>
  <c r="BB7" i="2"/>
  <c r="BA15" i="2" s="1"/>
  <c r="BG21" i="2"/>
  <c r="AW14" i="2"/>
  <c r="AQ14" i="2"/>
  <c r="AL14" i="2"/>
  <c r="AG14" i="2"/>
  <c r="AL15" i="2"/>
  <c r="AP23" i="2"/>
  <c r="AP22" i="2"/>
  <c r="AP21" i="2"/>
  <c r="AK21" i="2"/>
  <c r="AG15" i="2"/>
  <c r="AK23" i="2"/>
  <c r="AK22" i="2"/>
  <c r="Z23" i="2"/>
  <c r="Z22" i="2"/>
  <c r="Z21" i="2"/>
  <c r="T23" i="2"/>
  <c r="S15" i="2"/>
  <c r="R15" i="2"/>
  <c r="T15" i="2"/>
  <c r="Q15" i="2"/>
  <c r="T21" i="2"/>
  <c r="T22" i="2"/>
  <c r="P15" i="2"/>
  <c r="I23" i="2"/>
  <c r="I21" i="2"/>
  <c r="I22" i="2"/>
  <c r="G14" i="2"/>
  <c r="J7" i="2"/>
  <c r="I15" i="2" s="1"/>
  <c r="O23" i="2"/>
  <c r="K15" i="2"/>
  <c r="O22" i="2"/>
  <c r="O21" i="2"/>
  <c r="F7" i="2"/>
  <c r="E15" i="2" s="1"/>
  <c r="B13" i="2"/>
  <c r="B14" i="2"/>
  <c r="J22" i="2" l="1"/>
  <c r="J15" i="2"/>
  <c r="H15" i="2"/>
  <c r="BH21" i="2"/>
  <c r="BH15" i="2"/>
  <c r="BD15" i="2"/>
  <c r="BE15" i="2"/>
  <c r="BF15" i="2"/>
  <c r="F15" i="2"/>
  <c r="C15" i="2"/>
  <c r="D15" i="2"/>
  <c r="BG15" i="2"/>
  <c r="BB15" i="2"/>
  <c r="AX15" i="2"/>
  <c r="AZ15" i="2"/>
  <c r="AY15" i="2"/>
  <c r="BK15" i="2"/>
  <c r="BN15" i="2"/>
  <c r="BL15" i="2"/>
  <c r="BJ15" i="2"/>
  <c r="AV15" i="2"/>
  <c r="AT15" i="2"/>
  <c r="AS15" i="2"/>
  <c r="AR15" i="2"/>
  <c r="BM15" i="2"/>
  <c r="BB21" i="2"/>
  <c r="AQ15" i="2"/>
  <c r="AV23" i="2"/>
  <c r="AV22" i="2"/>
  <c r="AV21" i="2"/>
  <c r="BB23" i="2"/>
  <c r="BC15" i="2"/>
  <c r="BH22" i="2"/>
  <c r="BH23" i="2"/>
  <c r="AW15" i="2"/>
  <c r="BB22" i="2"/>
  <c r="BN23" i="2"/>
  <c r="BN22" i="2"/>
  <c r="BI15" i="2"/>
  <c r="J21" i="2"/>
  <c r="G15" i="2"/>
  <c r="J23" i="2"/>
  <c r="F23" i="2"/>
  <c r="F21" i="2"/>
  <c r="F22" i="2"/>
  <c r="B15" i="2"/>
  <c r="W7" i="6" l="1"/>
  <c r="X7" i="6" l="1"/>
  <c r="W22" i="6"/>
  <c r="W23" i="6"/>
  <c r="W21" i="6"/>
  <c r="X23" i="6" l="1"/>
  <c r="X22" i="6"/>
  <c r="X21" i="6"/>
  <c r="X15" i="6"/>
  <c r="V15" i="6"/>
  <c r="S15" i="6"/>
  <c r="U15" i="6"/>
  <c r="T15" i="6"/>
  <c r="W15" i="6"/>
</calcChain>
</file>

<file path=xl/sharedStrings.xml><?xml version="1.0" encoding="utf-8"?>
<sst xmlns="http://schemas.openxmlformats.org/spreadsheetml/2006/main" count="4793" uniqueCount="1145">
  <si>
    <t>Meeting: Pisa</t>
  </si>
  <si>
    <t>Question 2.: How experienced are you with robot therapy and other technology based neuro-rehabilitation? Choose one option.</t>
  </si>
  <si>
    <t>Answer 1: Not very or not at all experienced</t>
  </si>
  <si>
    <t>Answer 2: Moderately experienced</t>
  </si>
  <si>
    <t>Answer 3: Very experienced</t>
  </si>
  <si>
    <t>Answer 1: Yes</t>
  </si>
  <si>
    <t>Answer 2: No</t>
  </si>
  <si>
    <t>Answer 1: Abilhand</t>
  </si>
  <si>
    <t>Answer 3: I would like to suggest some others</t>
  </si>
  <si>
    <t>Answer 1: No</t>
  </si>
  <si>
    <t>Answer 2: Yes</t>
  </si>
  <si>
    <t>Answer 3: I would like to suggest some measures</t>
  </si>
  <si>
    <t>Answer 2: Motor Activity Log</t>
  </si>
  <si>
    <t>Answer 1: Once a month</t>
  </si>
  <si>
    <t>Answer 2: Once a week</t>
  </si>
  <si>
    <t>Answer 3: Every session</t>
  </si>
  <si>
    <t>Answer 1: Less than 15 minutes.</t>
  </si>
  <si>
    <t>Answer 2: 16-30 minutes</t>
  </si>
  <si>
    <t>Answer 3: 31-60 minutes</t>
  </si>
  <si>
    <t>Answer 4: 1-2 hours</t>
  </si>
  <si>
    <t>Q2.1</t>
  </si>
  <si>
    <t>Q2.2</t>
  </si>
  <si>
    <t>Q2.3</t>
  </si>
  <si>
    <t>Q14a.1</t>
  </si>
  <si>
    <t>Q14a.2</t>
  </si>
  <si>
    <t>Q14b2.1</t>
  </si>
  <si>
    <t>Q14b2.2</t>
  </si>
  <si>
    <t>Q14b2.3</t>
  </si>
  <si>
    <t>Q15.1</t>
  </si>
  <si>
    <t>Q15.2</t>
  </si>
  <si>
    <t>Q15.3</t>
  </si>
  <si>
    <t>Q16R.1</t>
  </si>
  <si>
    <t>Q16R.2</t>
  </si>
  <si>
    <t>Q16R.3</t>
  </si>
  <si>
    <t>Q16C.1</t>
  </si>
  <si>
    <t>Q16C.2</t>
  </si>
  <si>
    <t>Q16C.3</t>
  </si>
  <si>
    <t>Q17R.1</t>
  </si>
  <si>
    <t>Q17R.2</t>
  </si>
  <si>
    <t>Q17R.3</t>
  </si>
  <si>
    <t>Q17R.4</t>
  </si>
  <si>
    <t>Q17C.1</t>
  </si>
  <si>
    <t>Q17C.2</t>
  </si>
  <si>
    <t>Q17C.3</t>
  </si>
  <si>
    <t>Q17C.4</t>
  </si>
  <si>
    <t>Q18R.1</t>
  </si>
  <si>
    <t>Q18R.2</t>
  </si>
  <si>
    <t>Q18R.3</t>
  </si>
  <si>
    <t>Q18R.4</t>
  </si>
  <si>
    <t>Q18C.1</t>
  </si>
  <si>
    <t>Q18C.2</t>
  </si>
  <si>
    <t>Q18C.3</t>
  </si>
  <si>
    <t>Q18C.4</t>
  </si>
  <si>
    <t>Q16a.1</t>
  </si>
  <si>
    <t>Q16a.2</t>
  </si>
  <si>
    <t>Q16a.3</t>
  </si>
  <si>
    <t>Q16a.4</t>
  </si>
  <si>
    <t>Answer 1: Yes for Research</t>
  </si>
  <si>
    <t>Answer 2: No for Research</t>
  </si>
  <si>
    <t>COUNT</t>
  </si>
  <si>
    <t>Question 14a.: Should self-reported measures  be recommended?</t>
  </si>
  <si>
    <t>Answer 4: No reply</t>
  </si>
  <si>
    <t>Answer 3: No reply</t>
  </si>
  <si>
    <t>Answer 5: No reply</t>
  </si>
  <si>
    <t>Q2.4</t>
  </si>
  <si>
    <t>Q16R.4</t>
  </si>
  <si>
    <t>Q14a.3</t>
  </si>
  <si>
    <t>Q16C.4</t>
  </si>
  <si>
    <t>Q17C.5</t>
  </si>
  <si>
    <t>Q17R.5</t>
  </si>
  <si>
    <t>Q18R.5</t>
  </si>
  <si>
    <t>Q18C.5</t>
  </si>
  <si>
    <r>
      <t xml:space="preserve">TOTAL REPLIES PER ANSWER </t>
    </r>
    <r>
      <rPr>
        <b/>
        <sz val="12"/>
        <color rgb="FF0000FF"/>
        <rFont val="Calibri"/>
        <family val="2"/>
        <scheme val="minor"/>
      </rPr>
      <t>Total present: 43</t>
    </r>
  </si>
  <si>
    <t>Total Q.14a</t>
  </si>
  <si>
    <t>PERCENTAGES BY ANSWER WITHIN GROUP</t>
  </si>
  <si>
    <t>Total Q2</t>
  </si>
  <si>
    <t>Total Q14b2</t>
  </si>
  <si>
    <t>Q14b2.4</t>
  </si>
  <si>
    <t>Q15.4</t>
  </si>
  <si>
    <t>Total Q15</t>
  </si>
  <si>
    <t>Total Q16</t>
  </si>
  <si>
    <t>Q16a.5</t>
  </si>
  <si>
    <t>Total Q16R</t>
  </si>
  <si>
    <t>Total Q16C</t>
  </si>
  <si>
    <t>Total Q17R</t>
  </si>
  <si>
    <t>Total Q17C</t>
  </si>
  <si>
    <t>Total Q18R</t>
  </si>
  <si>
    <t>PERCENTAGES BY GROUP WITHIN ANSWER</t>
  </si>
  <si>
    <t>Q3.1</t>
  </si>
  <si>
    <t>Q3.2</t>
  </si>
  <si>
    <t>Q3.3</t>
  </si>
  <si>
    <t>Q3.4</t>
  </si>
  <si>
    <t>Q4.1</t>
  </si>
  <si>
    <t>Q4.2</t>
  </si>
  <si>
    <t>Q4.3</t>
  </si>
  <si>
    <t>Q4.4</t>
  </si>
  <si>
    <t>Q5.1</t>
  </si>
  <si>
    <t>Q5.2</t>
  </si>
  <si>
    <t>Q5.3</t>
  </si>
  <si>
    <t>Q5.4</t>
  </si>
  <si>
    <t>Q5.5</t>
  </si>
  <si>
    <t>Q6.1</t>
  </si>
  <si>
    <t>Q6.2</t>
  </si>
  <si>
    <t>Q6.3</t>
  </si>
  <si>
    <t>Q6.4</t>
  </si>
  <si>
    <t>Q6.5</t>
  </si>
  <si>
    <t>Q7.1</t>
  </si>
  <si>
    <t>Q7.2</t>
  </si>
  <si>
    <t>Q7.3</t>
  </si>
  <si>
    <t>Q7.4</t>
  </si>
  <si>
    <t>Q7.5</t>
  </si>
  <si>
    <t>Q8.1</t>
  </si>
  <si>
    <t>Q8.2</t>
  </si>
  <si>
    <t>Q8.3</t>
  </si>
  <si>
    <t>Q8.4</t>
  </si>
  <si>
    <t>Q9.1</t>
  </si>
  <si>
    <t>Q9.2</t>
  </si>
  <si>
    <t>Q9.3</t>
  </si>
  <si>
    <t>Q9.4</t>
  </si>
  <si>
    <t>Q9.5</t>
  </si>
  <si>
    <t>Q9.6</t>
  </si>
  <si>
    <t>Q15.5</t>
  </si>
  <si>
    <t>Q16.1</t>
  </si>
  <si>
    <t>Q16.2</t>
  </si>
  <si>
    <t>Q16.3</t>
  </si>
  <si>
    <t>Q16.4</t>
  </si>
  <si>
    <t>Q16.5</t>
  </si>
  <si>
    <t>Q16.6</t>
  </si>
  <si>
    <t>Q16.7</t>
  </si>
  <si>
    <t>Q26.1</t>
  </si>
  <si>
    <t>Q26.2</t>
  </si>
  <si>
    <t>Q26.3</t>
  </si>
  <si>
    <t>Q26.4</t>
  </si>
  <si>
    <t>Q26.5</t>
  </si>
  <si>
    <t>Q27.1</t>
  </si>
  <si>
    <t>Q27.2</t>
  </si>
  <si>
    <t>Q27.3</t>
  </si>
  <si>
    <t>Q27.4</t>
  </si>
  <si>
    <t>Q27.5</t>
  </si>
  <si>
    <t>Q27.6</t>
  </si>
  <si>
    <t>Q27.7</t>
  </si>
  <si>
    <t>Question 3.: How experienced are you with robot therapy and other technology based neuro-rehabilitation? Choose one option.</t>
  </si>
  <si>
    <t>Answer 3: Unsure</t>
  </si>
  <si>
    <t>Answer 1: Users will be expected to select SOME measures</t>
  </si>
  <si>
    <t>Answer 4: Neither 1 or 2</t>
  </si>
  <si>
    <t>Answer 1: Clinicians only</t>
  </si>
  <si>
    <t>Answer 2: Researchers only</t>
  </si>
  <si>
    <t>Answer 3: Both</t>
  </si>
  <si>
    <t>Answer 4: Neither</t>
  </si>
  <si>
    <t>Answer 5: Unsure</t>
  </si>
  <si>
    <t>Answer 6: No reply</t>
  </si>
  <si>
    <t>Answer 8: No reply</t>
  </si>
  <si>
    <t>Answer 7: No reply</t>
  </si>
  <si>
    <t>Meeting: Madrid</t>
  </si>
  <si>
    <t>Answer 2: Users will be expected to use ALL measures</t>
  </si>
  <si>
    <t>Answer 3: Minimum mandatory measures</t>
  </si>
  <si>
    <t>Question 5.: How should the recommendations be used by clinicians? Choose one option.</t>
  </si>
  <si>
    <t>Question 6.: How should the recommendations be used by researchers? Choose one option.</t>
  </si>
  <si>
    <t>Question 7.: What is the purpose of measurement? Choose one option.</t>
  </si>
  <si>
    <t>Question 8.: Should recommendations  (including technology based and clinical measures) fall within the ICF Framework? Choose one option.</t>
  </si>
  <si>
    <t>Answer 1: To design therapy (initial decisions and changes in therapy programme)</t>
  </si>
  <si>
    <t>Answer 2: To measure progress</t>
  </si>
  <si>
    <t>Question 9.: Is technology generated data useful for clinicians and/or researchers? Choose one option.</t>
  </si>
  <si>
    <t>Question 10 - Researchers: Which categories are most important? Choose any number of options.</t>
  </si>
  <si>
    <t>Answer 1: Kinematic</t>
  </si>
  <si>
    <t>Answer 2: Kinetic</t>
  </si>
  <si>
    <t>Answer 3: Movement quality</t>
  </si>
  <si>
    <t>Answer 4: Effort</t>
  </si>
  <si>
    <t>Answer 5: Psychomotoric</t>
  </si>
  <si>
    <t>Question 11 - Researchers: Which, if any, of the following kinematic measures should be recommended? Choose none (Press 1) or any number of other options.</t>
  </si>
  <si>
    <t>Answer 1: None</t>
  </si>
  <si>
    <t>Answer 2: Active ROM</t>
  </si>
  <si>
    <t>Answer 3: Extent of workspace</t>
  </si>
  <si>
    <t>Answer 4: Speed of movement</t>
  </si>
  <si>
    <t>Answer 5: Other measures not included above</t>
  </si>
  <si>
    <t>Question 12a - Researchers (Round 1): Which, if any, of the following kinetic measures, should be recommended? You can choose none (Press 1) or vote for FOUR options, so if you think that numbers 2, 3, 6  and 7 are the most important, press 2, 3, 6 and 7.</t>
  </si>
  <si>
    <t>Answer 6: Muscle stiffness (resistance to passive movement)</t>
  </si>
  <si>
    <t>Answer 2: Isometric force in a range of muscles and positions</t>
  </si>
  <si>
    <t>Answer 3: Isokinetic force in a range of muscles and movements</t>
  </si>
  <si>
    <t>Answer 4: Grip strength</t>
  </si>
  <si>
    <t>Answer 5: Endurance</t>
  </si>
  <si>
    <t>Answer 7: Spasticity</t>
  </si>
  <si>
    <t>Question 13a - Researchers (Round 1): Which, if any, of the following quality of movement measures should be recommended? You can choose none (Press 1) or vote for FOUR options, so if you think that numbers 2, 3, 6  and 7 are the most important, press 2, 3, 6 and 7.</t>
  </si>
  <si>
    <t>Answer 2: Co-ordination</t>
  </si>
  <si>
    <t>Answer 3: Smoothness of movement</t>
  </si>
  <si>
    <t>Answer 4: Precision/Accuracy of movement</t>
  </si>
  <si>
    <t>Answer 5: Response to perturbations (disturbances during movement)</t>
  </si>
  <si>
    <t xml:space="preserve">Answer 6: Number of errors  and successes  (during the performance of a task) </t>
  </si>
  <si>
    <t>Answer 7: Compensatory (abnormal) movements</t>
  </si>
  <si>
    <t>Answer 6: Number of errors  and successes  (during the performance of a task)</t>
  </si>
  <si>
    <t xml:space="preserve">Question 13b - Researchers (Round 2): Which, if any, of the following quality of movement measures should be recommended? You can only vote for TWO out of the FOUR options given to you.
</t>
  </si>
  <si>
    <t xml:space="preserve">Question 14a - Researchers (Round 1): Which, if any, of the following muscle activity measures should be recommended? You can choose none (Press 1) or vote for THREE options, so if you think that numbers 3, 4  and 5 are the most important, press 3, 4 and 5.
</t>
  </si>
  <si>
    <t>Answer 3: Synergies</t>
  </si>
  <si>
    <t>Answer 4: Muscle onset time</t>
  </si>
  <si>
    <t>Answer 5: Inappropriate muscle activity</t>
  </si>
  <si>
    <t>Answer 2: Work done, energy consumed (measured in calories)</t>
  </si>
  <si>
    <t>Answer 3: O2 consumption</t>
  </si>
  <si>
    <t>Answer 4: Amount of assistance required to complete task</t>
  </si>
  <si>
    <t>Answer 2: Attention +/- when distracted</t>
  </si>
  <si>
    <t>Answer 3: Neglect</t>
  </si>
  <si>
    <t>Answer 4: Engagement</t>
  </si>
  <si>
    <t>Answer 5: Reaction time</t>
  </si>
  <si>
    <t>Answer 6: Pain associated with movement</t>
  </si>
  <si>
    <t>Answer 2: Measures that can be used at home</t>
  </si>
  <si>
    <t>Answer 3: Body-worn sensors to monitor activity</t>
  </si>
  <si>
    <t>Answer 4: Body-worn sensors as surrogate measures of validated outcome measures (e.g. the WMFT)</t>
  </si>
  <si>
    <t>Answer 5: Other</t>
  </si>
  <si>
    <t>Answer 2: General self monitoring measures (quantified self), e.g. movement tracking cameras, sensorised environment, body worn sensors, GPS</t>
  </si>
  <si>
    <t>Answer 3: Social participation e.g. social networking</t>
  </si>
  <si>
    <t>Answer 4: Web based tools for completion of validated measures (e.g. SF36)</t>
  </si>
  <si>
    <t>Answer 5: A measure that combines some or all of the above</t>
  </si>
  <si>
    <t>Answer 4: Precision / accuracy of movement</t>
  </si>
  <si>
    <t>Answer 2: Co-contraction</t>
  </si>
  <si>
    <t>Answer 3: Social participation (e.g. social networking)</t>
  </si>
  <si>
    <t xml:space="preserve">Question 14 b - Researchers (Round 2): Which, if any, of the following muscle activity measures should be recommended? You can choose none (Press 1) or vote for the THREE options given to you.
</t>
  </si>
  <si>
    <t>Question 15.: Which, if any, of the following effort during movement measures should be recommended? You can choose none (Press 1) or any number of other options.</t>
  </si>
  <si>
    <t>Question 16.: Which, if any, of the following psychomotric measures should be recommended? You can choose none (Press 1) or any number of other options.</t>
  </si>
  <si>
    <t>Question 17 - Researchers: Thinking about non-technology based measures of Activity: Should measures be restricted to validated outcome measures such as the ARAT or WMFT ? Choose one option.</t>
  </si>
  <si>
    <t>Question 18 - Researchers: Which categories of technology based measures of Activity should be included in the recommendations? You can choose none (press 1) or vote for any number of  other options.</t>
  </si>
  <si>
    <t>Question 19 - Researchers: Thinking about non technology based measures of Participation: Should measures be restricted to validated outcome measures such as SIS, SF36 ? Choose one option.</t>
  </si>
  <si>
    <t>Question 20 - Researchers: Which categories of technology based measures of participation should be included in the recommendations? You can choose none or vote for any number of  other options.</t>
  </si>
  <si>
    <t>Question 21 - Clinicians: Which categories are most important? Choose any number of options.</t>
  </si>
  <si>
    <t>Question 23a - Clinicians (Round 1): Which, if any, of the following kinetic measures, should be recommended? You can choose none (Press 1) or vote for FOUR options, so if you think that numbers 2, 3, 6  and 7 are the most important, press 2, 3, 6 and 7.</t>
  </si>
  <si>
    <t>Question 22 - Clinicians: Which, if any, of the following kinematic measures should be recommended? Choose none (Press 1) or any number of other options.</t>
  </si>
  <si>
    <t>Question 23b - Clinicians (Round 2):  Which, if any, of the following kinetic measures should be recommended? You can only vote for TWO out of the FOUR options given to you.</t>
  </si>
  <si>
    <t>Question 24a - Cclinicians (Round 1): Which, if any, of the following quality of movement measures should be recommended? You can choose none (Press 1) or vote for FOUR options, so if you think that numbers 2, 3, 6  and 7 are the most important, press 2, 3, 6 and 7.</t>
  </si>
  <si>
    <t xml:space="preserve">Question 24b - Clinicians (Round 2): Which, if any, of the following quality of movement measures should be recommended? You can only vote for TWO out of the FOUR options given to you.
</t>
  </si>
  <si>
    <t>Question 25a - Clinicians (Round 1): Which, if any, of the following muscle activity measures should be recommended? You can choose none (Press 1) or vote for THREE options, so if you think that numbers 3, 4  and 5 are the most important, press 3, 4 and 5.</t>
  </si>
  <si>
    <t>Question 25b - Clinicians (Round 2): Which, if any, of the following muscle activity measures should be recommended? You can choose none (Press 1) or vote for the THREE options given to you.</t>
  </si>
  <si>
    <t>Question 27.: Which, if any, of the following psychomotric measures should be recommended? You can choose none (Press 1) or any number of other options.</t>
  </si>
  <si>
    <t>Question 26.: Which, if any, of the following effort during movement measures should be recommended? You can choose none (Press 1) or any number of other options.</t>
  </si>
  <si>
    <t>Question 28 - Clinicians: Thinking about non-technology based measures of Activity: Should measures be restricted to validated outcome measures such as the ARAT or WMFT ? Choose one option.</t>
  </si>
  <si>
    <t>Question 29 - Clinicians: Which categories of technology based measures of Activity should be included in the recommendations? You can choose none (press 1) or vote for any number of  other options.</t>
  </si>
  <si>
    <t>Question 30 - Clinicians: Thinking about non technology based measures of Participation: Should measures be restricted to validated outcome measures such as SIS, SF36 ? Choose one option.</t>
  </si>
  <si>
    <t>Question 31 - Clinicians: Which categories of technology based measures of participation should be included in the recommendations? You can choose none or vote for any number of  other options.</t>
  </si>
  <si>
    <r>
      <t xml:space="preserve">TOTAL REPLIES PER ANSWER </t>
    </r>
    <r>
      <rPr>
        <b/>
        <sz val="12"/>
        <color rgb="FF0000FF"/>
        <rFont val="Calibri"/>
        <family val="2"/>
        <scheme val="minor"/>
      </rPr>
      <t>Total present: 34</t>
    </r>
  </si>
  <si>
    <t>Total Q3</t>
  </si>
  <si>
    <t>Total Q4</t>
  </si>
  <si>
    <t>Total Q6</t>
  </si>
  <si>
    <t>Total Q5</t>
  </si>
  <si>
    <t>Total Q7</t>
  </si>
  <si>
    <t>Total Q8</t>
  </si>
  <si>
    <t>Total Q9</t>
  </si>
  <si>
    <t>Q10R.1</t>
  </si>
  <si>
    <t>Q10R.2</t>
  </si>
  <si>
    <t>Q10R.3</t>
  </si>
  <si>
    <t>Q10R.4</t>
  </si>
  <si>
    <t>Q10R.5</t>
  </si>
  <si>
    <t>Q10R.6</t>
  </si>
  <si>
    <t>Total Q10R</t>
  </si>
  <si>
    <t>Total Q11R</t>
  </si>
  <si>
    <t>Q11R.1</t>
  </si>
  <si>
    <t>Q11R.2</t>
  </si>
  <si>
    <t>Q11R.3</t>
  </si>
  <si>
    <t>Q11R.4</t>
  </si>
  <si>
    <t>Q11R.5</t>
  </si>
  <si>
    <t>Q11R.6</t>
  </si>
  <si>
    <t>Q12aR.1</t>
  </si>
  <si>
    <t>Q12aR.2</t>
  </si>
  <si>
    <t>Q12aR.3</t>
  </si>
  <si>
    <t>Q12aR.4</t>
  </si>
  <si>
    <t>Q12aR.5</t>
  </si>
  <si>
    <t>Q12aR.6</t>
  </si>
  <si>
    <t>Q12aR.7</t>
  </si>
  <si>
    <t>Q12aR.8</t>
  </si>
  <si>
    <t>Total Q12aR</t>
  </si>
  <si>
    <t xml:space="preserve">Question 12b - Researchers (Round 2):  Which, if any, of the following kinetic measures should be recommended? You can only vote for TWO out of the FOUR options given to you.
</t>
  </si>
  <si>
    <t>Q12bR.1</t>
  </si>
  <si>
    <t>Q12bR.2</t>
  </si>
  <si>
    <t>Q12bR.3</t>
  </si>
  <si>
    <t>Q12bR.4</t>
  </si>
  <si>
    <t>Q12bR.5</t>
  </si>
  <si>
    <t>Q12bR.6</t>
  </si>
  <si>
    <t>Q12bR.7</t>
  </si>
  <si>
    <t>Q12bR.8</t>
  </si>
  <si>
    <t>Total Q12bR</t>
  </si>
  <si>
    <t>Q13aR.1</t>
  </si>
  <si>
    <t>Q13aR.2</t>
  </si>
  <si>
    <t>Q13aR.3</t>
  </si>
  <si>
    <t>Q13aR.4</t>
  </si>
  <si>
    <t>Q13aR.5</t>
  </si>
  <si>
    <t>Q13aR.6</t>
  </si>
  <si>
    <t>Q13aR.7</t>
  </si>
  <si>
    <t>Q13aR.8</t>
  </si>
  <si>
    <t>Total Q13aR</t>
  </si>
  <si>
    <t>Q13bR.1</t>
  </si>
  <si>
    <t>Q13bR.2</t>
  </si>
  <si>
    <t>Q13bR.3</t>
  </si>
  <si>
    <t>Q13bR.4</t>
  </si>
  <si>
    <t>Q13bR.5</t>
  </si>
  <si>
    <t>Q13bR.6</t>
  </si>
  <si>
    <t>Q13bR.7</t>
  </si>
  <si>
    <t>Q13bR.8</t>
  </si>
  <si>
    <t>Total Q14aR</t>
  </si>
  <si>
    <t>Total Q13bR</t>
  </si>
  <si>
    <t>Q14aR.1</t>
  </si>
  <si>
    <t>Q14aR.2</t>
  </si>
  <si>
    <t>Q14aR.3</t>
  </si>
  <si>
    <t>Q14aR.4</t>
  </si>
  <si>
    <t>Q14aR.5</t>
  </si>
  <si>
    <t>Q14aR.6</t>
  </si>
  <si>
    <t>Q14bR.1</t>
  </si>
  <si>
    <t>Q14bR.2</t>
  </si>
  <si>
    <t>Q14bR.3</t>
  </si>
  <si>
    <t>Q14bR.4</t>
  </si>
  <si>
    <t>Q14bR.5</t>
  </si>
  <si>
    <t>Q14bR.6</t>
  </si>
  <si>
    <t>Total Q14BR</t>
  </si>
  <si>
    <t>Q18R.6</t>
  </si>
  <si>
    <t>Q19R.1</t>
  </si>
  <si>
    <t>Q19R.2</t>
  </si>
  <si>
    <t>Q19R.3</t>
  </si>
  <si>
    <t>Q19R.4</t>
  </si>
  <si>
    <t>Total Q19R</t>
  </si>
  <si>
    <t>Q20R.1</t>
  </si>
  <si>
    <t>Q20R.2</t>
  </si>
  <si>
    <t>Q20R.3</t>
  </si>
  <si>
    <t>Q20R.4</t>
  </si>
  <si>
    <t>Q20R.5</t>
  </si>
  <si>
    <t>Q20R.6</t>
  </si>
  <si>
    <t>Total Q20R</t>
  </si>
  <si>
    <t>Q21C.1</t>
  </si>
  <si>
    <t>Q21C.2</t>
  </si>
  <si>
    <t>Q21C.3</t>
  </si>
  <si>
    <t>Q21C.4</t>
  </si>
  <si>
    <t>Q21C.5</t>
  </si>
  <si>
    <t>Q21C.6</t>
  </si>
  <si>
    <t>Total Q21C</t>
  </si>
  <si>
    <t>Q22C.1</t>
  </si>
  <si>
    <t>Q22C.2</t>
  </si>
  <si>
    <t>Q22C.3</t>
  </si>
  <si>
    <t>Q22C.4</t>
  </si>
  <si>
    <t>Q22C.5</t>
  </si>
  <si>
    <t>Q22C.6</t>
  </si>
  <si>
    <t>Total Q22C</t>
  </si>
  <si>
    <t>Q23aC.1</t>
  </si>
  <si>
    <t>Q23aC.2</t>
  </si>
  <si>
    <t>Q23aC.3</t>
  </si>
  <si>
    <t>Q23aC.4</t>
  </si>
  <si>
    <t>Q23aC.5</t>
  </si>
  <si>
    <t>Q23aC.6</t>
  </si>
  <si>
    <t>Q23aC.7</t>
  </si>
  <si>
    <t>Q23aC.8</t>
  </si>
  <si>
    <t>Total Q23aC</t>
  </si>
  <si>
    <t>Total Q23bC</t>
  </si>
  <si>
    <t>Q23bC.1</t>
  </si>
  <si>
    <t>Q23bC.2</t>
  </si>
  <si>
    <t>Q23bC.3</t>
  </si>
  <si>
    <t>Q23bC.4</t>
  </si>
  <si>
    <t>Q23bC.5</t>
  </si>
  <si>
    <t>Q23bC.6</t>
  </si>
  <si>
    <t>Q23bC.7</t>
  </si>
  <si>
    <t>Q23bC.8</t>
  </si>
  <si>
    <t>Q24aC.1</t>
  </si>
  <si>
    <t>Q24aC.2</t>
  </si>
  <si>
    <t>Q24aC.3</t>
  </si>
  <si>
    <t>Q24aC.4</t>
  </si>
  <si>
    <t>Q24aC.5</t>
  </si>
  <si>
    <t>Q24aC.6</t>
  </si>
  <si>
    <t>Q24aC.7</t>
  </si>
  <si>
    <t>Q24aC.8</t>
  </si>
  <si>
    <t>Total Q24aC</t>
  </si>
  <si>
    <t>Q24bC.1</t>
  </si>
  <si>
    <t>Q24bC.2</t>
  </si>
  <si>
    <t>Q24bC.3</t>
  </si>
  <si>
    <t>Q24bC.4</t>
  </si>
  <si>
    <t>Q24bC.5</t>
  </si>
  <si>
    <t>Q24bC.6</t>
  </si>
  <si>
    <t>Q24bC.7</t>
  </si>
  <si>
    <t>Q24bC.8</t>
  </si>
  <si>
    <t>Total Q24bC</t>
  </si>
  <si>
    <t>Total Q25aC</t>
  </si>
  <si>
    <t>Total Q25bC</t>
  </si>
  <si>
    <t>Q25aC.1</t>
  </si>
  <si>
    <t>Q25aC.2</t>
  </si>
  <si>
    <t>Q25aC.3</t>
  </si>
  <si>
    <t>Q25aC.4</t>
  </si>
  <si>
    <t>Q25aC.5</t>
  </si>
  <si>
    <t>Q25aC.6</t>
  </si>
  <si>
    <t>Q25bC.1</t>
  </si>
  <si>
    <t>Q25bC.2</t>
  </si>
  <si>
    <t>Q25bC.3</t>
  </si>
  <si>
    <t>Q25bC.4</t>
  </si>
  <si>
    <t>Q25bC.5</t>
  </si>
  <si>
    <t>Q25bC.6</t>
  </si>
  <si>
    <t>Total Q26</t>
  </si>
  <si>
    <t>Total Q27</t>
  </si>
  <si>
    <t>Q28C.1</t>
  </si>
  <si>
    <t>Q28C.2</t>
  </si>
  <si>
    <t>Q28C.3</t>
  </si>
  <si>
    <t>Q28.C4</t>
  </si>
  <si>
    <t>Total Q28C</t>
  </si>
  <si>
    <t>Q29C.1</t>
  </si>
  <si>
    <t>Q29C.2</t>
  </si>
  <si>
    <t>Q29C.3</t>
  </si>
  <si>
    <t>Q29C.4</t>
  </si>
  <si>
    <t>Q29C.5</t>
  </si>
  <si>
    <t>Q29C.6</t>
  </si>
  <si>
    <t>Total Q29C</t>
  </si>
  <si>
    <t>Q30C.1</t>
  </si>
  <si>
    <t>Q30C.2</t>
  </si>
  <si>
    <t>Q30C.3</t>
  </si>
  <si>
    <t>Q30C.4</t>
  </si>
  <si>
    <t>Total Q30C</t>
  </si>
  <si>
    <t>Q31C.1</t>
  </si>
  <si>
    <t>Q31C.2</t>
  </si>
  <si>
    <t>Q31C.3</t>
  </si>
  <si>
    <t>Q31C.4</t>
  </si>
  <si>
    <t>Q31C.5</t>
  </si>
  <si>
    <t>Q31C.6</t>
  </si>
  <si>
    <t>Total Q31C</t>
  </si>
  <si>
    <t>Not recorded</t>
  </si>
  <si>
    <t>ANSWERS NOT RECORDED</t>
  </si>
  <si>
    <t>Meeting: Bucharest</t>
  </si>
  <si>
    <t>Answer 3: Users will be expected to use a minimum defined set of measures</t>
  </si>
  <si>
    <t>Answer 2:  Active ROM (single joint)</t>
  </si>
  <si>
    <t>Answer 3: Extent of workspace (multiple joints)</t>
  </si>
  <si>
    <t>Answer 2: EEG</t>
  </si>
  <si>
    <t>Answer 3: TMS/MEP</t>
  </si>
  <si>
    <t>Answer 2: 15 minutes</t>
  </si>
  <si>
    <t>Answer 3: 20 minutes</t>
  </si>
  <si>
    <t>Answer 4: 25 minutes</t>
  </si>
  <si>
    <t>Answer 5: 30 minutes</t>
  </si>
  <si>
    <t>Answer 6: More than 30 minutes</t>
  </si>
  <si>
    <t>Answer 1: 10 minutes</t>
  </si>
  <si>
    <t>Answer 1: Never</t>
  </si>
  <si>
    <t>Answer 2: Once a month</t>
  </si>
  <si>
    <t>Answer 3: Once a week</t>
  </si>
  <si>
    <t>Answer 4: Every other session</t>
  </si>
  <si>
    <t>Answer 5: Every session</t>
  </si>
  <si>
    <t>Q4.5</t>
  </si>
  <si>
    <t>Q7.6</t>
  </si>
  <si>
    <t>Q10.1</t>
  </si>
  <si>
    <t>Q10.2</t>
  </si>
  <si>
    <t>Q10.3</t>
  </si>
  <si>
    <t>Q10.4</t>
  </si>
  <si>
    <t>Q11.1</t>
  </si>
  <si>
    <t>Q11.2</t>
  </si>
  <si>
    <t>Q11.3</t>
  </si>
  <si>
    <t>Q11.4</t>
  </si>
  <si>
    <t>Q11.5</t>
  </si>
  <si>
    <t>Q12.1</t>
  </si>
  <si>
    <t>Q12.2</t>
  </si>
  <si>
    <t>Q12.3</t>
  </si>
  <si>
    <t>Q12.4</t>
  </si>
  <si>
    <t>Q13.1</t>
  </si>
  <si>
    <t>Q13.2</t>
  </si>
  <si>
    <t>Q13.3</t>
  </si>
  <si>
    <t>Q13.4</t>
  </si>
  <si>
    <t>Q13.5</t>
  </si>
  <si>
    <t>Q13.6</t>
  </si>
  <si>
    <t>Q14.1</t>
  </si>
  <si>
    <t>Q14.2</t>
  </si>
  <si>
    <t>Q14.3</t>
  </si>
  <si>
    <t>Q14.4</t>
  </si>
  <si>
    <t>Q15.6</t>
  </si>
  <si>
    <t>Q17.1</t>
  </si>
  <si>
    <t>Q17.2</t>
  </si>
  <si>
    <t>Q17.3</t>
  </si>
  <si>
    <t>Q17.4</t>
  </si>
  <si>
    <t>Date: 26.03.2013</t>
  </si>
  <si>
    <t>Date: 13.11.2012</t>
  </si>
  <si>
    <t>Date: 10.05.2013</t>
  </si>
  <si>
    <t>Question 4.: How should the recommendations be used by clinicians? Choose one option.</t>
  </si>
  <si>
    <t>Question 5.: How should the recommendations be used by researchers? Choose one option.</t>
  </si>
  <si>
    <t>Question 6.: What is the purpose of measurement? Choose one option.</t>
  </si>
  <si>
    <t>Question 8a - Researchers: Which, if any, of the following quality of movement measures should be recommended? You can choose none (Press 1) or vote for FOUR options, so if you think that numbers 2, 3, 6  and 7 are the most important, press 2, 3, 6 and 7.</t>
  </si>
  <si>
    <t>Question 8b - Researchers: Which, if any, of the following quality of movement measures should be recommended? You can only vote for TWO out of the FOUR options given to you.</t>
  </si>
  <si>
    <t>Question 8a - Clinicians: Which, if any, of the following quality of movement measures should be recommended? You can choose none (Press 1) or vote for FOUR options, so if you think that numbers 2, 3, 6  and 7 are the most important, press 2, 3, 6 and 7.</t>
  </si>
  <si>
    <t>Question 8b - Clinicians: Which, if any, of the following quality of movement measures should be recommended? You can only vote for TWO out of the FOUR options given to you.</t>
  </si>
  <si>
    <t>Question 9 - Research: Which, if any, of the following kinematic measures should be recommended? Choose none (Press 1) or any number of other options.</t>
  </si>
  <si>
    <t>Question 9 - Clinical: Which, if any, of the following kinematic measures should be recommended? Choose none (Press 1) or any number of other options.</t>
  </si>
  <si>
    <t>Question 10a - Researchers (Round 1): Which, if any, of the following kinetic measures, should be recommended? You can choose none (Press 1) or vote for FOUR options, so if you think that numbers 2, 3, 6  and 7 are the most important, press 2, 3, 6 and 7.</t>
  </si>
  <si>
    <t>Question 10b - Researchers (Round 2):  Which, if any, of the following kinetic measures should be recommended? You can only vote for TWO out of the FOUR options given to you.</t>
  </si>
  <si>
    <t>Question 10a - Clinicians (Round 1): Which, if any, of the following kinetic measures, should be recommended? You can choose none (Press 1) or vote for FOUR options, so if you think that numbers 2, 3, 6  and 7 are the most important, press 2, 3, 6 and 7.</t>
  </si>
  <si>
    <t>Question 10b - Clinicians (Round 2):  Which, if any, of the following kinetic measures should be recommended? You can only vote for TWO out of the FOUR options given to you.</t>
  </si>
  <si>
    <t xml:space="preserve">Question 11a - Researchers (Round 1): Which, if any, of the following muscle activity measures should be recommended? You can choose none (Press 1) or vote for THREE options, so if you think that numbers 3, 4  and 5 are the most important, press 3, 4 and 5.
</t>
  </si>
  <si>
    <t>Question 11b - Researchers (Round 2): Which, if any, of the following muscle activity measures should be recommended? You can choose none (Press 1) or vote for the THREE options given to you.</t>
  </si>
  <si>
    <t>Question 11a - Clinicians (Round 1): Which, if any, of the following muscle activity measures should be recommended? You can choose none (Press 1) or vote for THREE options, so if you think that numbers 3, 4  and 5 are the most important, press 3, 4 and 5.</t>
  </si>
  <si>
    <t>Question 11b - Clinicians (Round 2): Which, if any, of the following muscle activity measures should be recommended? You can choose none (Press 1) or vote for the THREE options given to you.</t>
  </si>
  <si>
    <t>Question 12 - Researchers: Which, if any, of the following effort during movement measures should be recommended? You can choose none (Press 1) or any number of other options.</t>
  </si>
  <si>
    <t>Question 12 - Clinicians: Which, if any, of the following effort during movement measures should be recommended? You can choose none (Press 1) or any number of other options.</t>
  </si>
  <si>
    <t>Question 13 - Researchers: Which, if any, of the following psychomotric measures should be recommended? You can choose none (Press 1) or any number of other options.</t>
  </si>
  <si>
    <t>Question 13 - Clinicians: Which, if any, of the following psychomotric measures should be recommended? You can choose none (Press 1) or any number of other options.</t>
  </si>
  <si>
    <t>Question 14 - Researchers: Thinking about non-technology based measures of Impairment: Should measures be restricted to validated outcome measures such as the Fugl Meyer (FM) or Grip or muscle strength ? Choose one option.</t>
  </si>
  <si>
    <t>Question 14 - Clinicians: Thinking about non-technology based measures of Impairment: Should measures be restricted to validated outcome measures such as the Fugl Meyer (FM) or Grip or muscle strength ? Choose one option on your handset.</t>
  </si>
  <si>
    <t>Question 15 - Researchers: Which categories of technology based measures of Activity should be included in the recommendations? You can choose none (press 1) or vote for any number of  other options.</t>
  </si>
  <si>
    <t>Question 15 - Clinicians: Which categories of technology based measures of Activity should be included in the recommendations? You can choose none (press 1) or vote for any number of  other options.</t>
  </si>
  <si>
    <t>Question 16 - Researchers: Thinking about non-technology based measures of Activity - Should measures be restricted to validated outcome measures such as the ARAT or WMFT ? Choose one option.</t>
  </si>
  <si>
    <t>Question 17 - Researchers: Thinking about non technology based measures of Participation - Should measures be restricted to validated outcome measures such as SIS, SF36 ? Choose one option.</t>
  </si>
  <si>
    <t>Question 17 - Clinicians: Thinking about non technology based measures of Participation - Should measures be restricted to validated outcome measures such as SIS, SF36 ? Choose one option.</t>
  </si>
  <si>
    <t>Question 18 - Researchers: Which categories of technology based measures of participation should be included in the recommendations? You can choose none or vote for any number of  other options.</t>
  </si>
  <si>
    <t>Question 18 - Clinicians: Which categories of technology based measures of participation should be included in the recommendations? You can choose none or vote for any number of  other options.</t>
  </si>
  <si>
    <t xml:space="preserve">Question 19 - Researchers: Which, if any, Neurophysiology measures should be included in the recommendations? </t>
  </si>
  <si>
    <t xml:space="preserve">Question 19 - Clinicians: Which, if any, Neurophysiology measures should be included in the recommendations? </t>
  </si>
  <si>
    <t>Answer 2: General self monitoring measures (quantified self) - e.g. movement tracking cameras, sensorised environment, body worn sensors, GPS.</t>
  </si>
  <si>
    <t>Answer 4: Functional neuro-imaging</t>
  </si>
  <si>
    <r>
      <t xml:space="preserve">TOTAL REPLIES PER ANSWER </t>
    </r>
    <r>
      <rPr>
        <b/>
        <sz val="12"/>
        <color rgb="FF0000FF"/>
        <rFont val="Calibri"/>
        <family val="2"/>
        <scheme val="minor"/>
      </rPr>
      <t>Total present: 35</t>
    </r>
  </si>
  <si>
    <t>Q8aR.1</t>
  </si>
  <si>
    <t>Q8aR.2</t>
  </si>
  <si>
    <t>Q8aR.3</t>
  </si>
  <si>
    <t>Q8aR.4</t>
  </si>
  <si>
    <t>Q8aR.5</t>
  </si>
  <si>
    <t>Q8aR.6</t>
  </si>
  <si>
    <t>Q8aR.7</t>
  </si>
  <si>
    <t>Q8aR.8</t>
  </si>
  <si>
    <t>Total Q8aR</t>
  </si>
  <si>
    <t>Total Q8bR</t>
  </si>
  <si>
    <t>Q8bR.1</t>
  </si>
  <si>
    <t>Q8bR.2</t>
  </si>
  <si>
    <t>Q8bR.3</t>
  </si>
  <si>
    <t>Q8bR.4</t>
  </si>
  <si>
    <t>Q8.bR5</t>
  </si>
  <si>
    <t>Q8bR.6</t>
  </si>
  <si>
    <t>Q8bR.7</t>
  </si>
  <si>
    <t>Q8bR.8</t>
  </si>
  <si>
    <t>Q8aC.1</t>
  </si>
  <si>
    <t>Q8aC.2</t>
  </si>
  <si>
    <t>Q8aC.3</t>
  </si>
  <si>
    <t>Q8aC.4</t>
  </si>
  <si>
    <t>Q8aC.5</t>
  </si>
  <si>
    <t>Q8aC.6</t>
  </si>
  <si>
    <t>Q8aC.7</t>
  </si>
  <si>
    <t>Q8aC.8</t>
  </si>
  <si>
    <t>Total Q8aC</t>
  </si>
  <si>
    <t>Total Q9C</t>
  </si>
  <si>
    <t>Q9C.1</t>
  </si>
  <si>
    <t>Q9C.2</t>
  </si>
  <si>
    <t>Q9C.3</t>
  </si>
  <si>
    <t>Q9C.4</t>
  </si>
  <si>
    <t>Q9C.5</t>
  </si>
  <si>
    <t>Q8bC.1</t>
  </si>
  <si>
    <t>Q8bC.2</t>
  </si>
  <si>
    <t>Q8bC.3</t>
  </si>
  <si>
    <t>Q8bC.4</t>
  </si>
  <si>
    <t>Q8bC.5</t>
  </si>
  <si>
    <t>Q8bC.6</t>
  </si>
  <si>
    <t>Q8bC.7</t>
  </si>
  <si>
    <t>Q8bC.8</t>
  </si>
  <si>
    <t>Total Q8bC</t>
  </si>
  <si>
    <t>Q9C.6</t>
  </si>
  <si>
    <t>Q9R.1</t>
  </si>
  <si>
    <t>Q9R.2</t>
  </si>
  <si>
    <t>Q9R.3</t>
  </si>
  <si>
    <t>Q9R.4</t>
  </si>
  <si>
    <t>Q9R.5</t>
  </si>
  <si>
    <t>Q9R.6</t>
  </si>
  <si>
    <t>Total Q9R</t>
  </si>
  <si>
    <t>Q10aR.1</t>
  </si>
  <si>
    <t>Q10aR.2</t>
  </si>
  <si>
    <t>Q10aR.3</t>
  </si>
  <si>
    <t>Q10aR.4</t>
  </si>
  <si>
    <t>Q10aR.5</t>
  </si>
  <si>
    <t>Q10aR.6</t>
  </si>
  <si>
    <t>Q10aR.7</t>
  </si>
  <si>
    <t>Q10aR.8</t>
  </si>
  <si>
    <t>Total Q10aR</t>
  </si>
  <si>
    <t>Total Q10bC</t>
  </si>
  <si>
    <t>Total Q10bR</t>
  </si>
  <si>
    <t>Q10bR.1</t>
  </si>
  <si>
    <t>Q10bR.2</t>
  </si>
  <si>
    <t>Q10bR.3</t>
  </si>
  <si>
    <t>Q10bR.4</t>
  </si>
  <si>
    <t>Q10bR.5</t>
  </si>
  <si>
    <t>Q10bR.6</t>
  </si>
  <si>
    <t>Q10bR.7</t>
  </si>
  <si>
    <t>Q10bR.8</t>
  </si>
  <si>
    <t>Q10aC.1</t>
  </si>
  <si>
    <t>Q10aC.2</t>
  </si>
  <si>
    <t>Q10aC.3</t>
  </si>
  <si>
    <t>Q10aC.4</t>
  </si>
  <si>
    <t>Q10aC.5</t>
  </si>
  <si>
    <t>Q10aC.6</t>
  </si>
  <si>
    <t>Q10aC.7</t>
  </si>
  <si>
    <t>Q10aC.8</t>
  </si>
  <si>
    <t>Total Q10aC</t>
  </si>
  <si>
    <t>Q10bC.1</t>
  </si>
  <si>
    <t>Q10bC.2</t>
  </si>
  <si>
    <t>Q10bC.3</t>
  </si>
  <si>
    <t>Q10bC.4</t>
  </si>
  <si>
    <t>Q10bC.5</t>
  </si>
  <si>
    <t>Q10bC.6</t>
  </si>
  <si>
    <t>Q10bC.7</t>
  </si>
  <si>
    <t>Q10bC.8</t>
  </si>
  <si>
    <t>Q11aR.1</t>
  </si>
  <si>
    <t>Q11aR.2</t>
  </si>
  <si>
    <t>Q11aR.3</t>
  </si>
  <si>
    <t>Q11aR.4</t>
  </si>
  <si>
    <t>Q11aR.5</t>
  </si>
  <si>
    <t>Q11aR.6</t>
  </si>
  <si>
    <t>Q11bR.1</t>
  </si>
  <si>
    <t>Q11bR.2</t>
  </si>
  <si>
    <t>Q11bR.3</t>
  </si>
  <si>
    <t>Q11bR.4</t>
  </si>
  <si>
    <t>Q11bR.5</t>
  </si>
  <si>
    <t>Q11bR.6</t>
  </si>
  <si>
    <t>Total Q11aR</t>
  </si>
  <si>
    <t>Total Q11bR</t>
  </si>
  <si>
    <t>Q11aC.1</t>
  </si>
  <si>
    <t>Q11aC.2</t>
  </si>
  <si>
    <t>Q11aC.3</t>
  </si>
  <si>
    <t>Q11aC.4</t>
  </si>
  <si>
    <t>Q11aC.5</t>
  </si>
  <si>
    <t>Q11aC.6</t>
  </si>
  <si>
    <t>Total Q11aC</t>
  </si>
  <si>
    <t>Q11bC.1</t>
  </si>
  <si>
    <t>Q11bC.2</t>
  </si>
  <si>
    <t>Q11bC.3</t>
  </si>
  <si>
    <t>Q11bC.4</t>
  </si>
  <si>
    <t>Q11bC.5</t>
  </si>
  <si>
    <t>Q11bC.6</t>
  </si>
  <si>
    <t>Total Q11bC</t>
  </si>
  <si>
    <t>Q12R.1</t>
  </si>
  <si>
    <t>Q12R.2</t>
  </si>
  <si>
    <t>Q12R.3</t>
  </si>
  <si>
    <t>Q12R.4</t>
  </si>
  <si>
    <t>Q12R.5</t>
  </si>
  <si>
    <t>Q12.C1</t>
  </si>
  <si>
    <t>Q12C.2</t>
  </si>
  <si>
    <t>Q12C.3</t>
  </si>
  <si>
    <t>Q12C.4</t>
  </si>
  <si>
    <t>Q12C.5</t>
  </si>
  <si>
    <t>Total Q12R</t>
  </si>
  <si>
    <t>Total Q12C</t>
  </si>
  <si>
    <t>Q13R.1</t>
  </si>
  <si>
    <t>Q13R.2</t>
  </si>
  <si>
    <t>Q13R.3</t>
  </si>
  <si>
    <t>Q13R.4</t>
  </si>
  <si>
    <t>Q13R.5</t>
  </si>
  <si>
    <t>Q13R.6</t>
  </si>
  <si>
    <t>Q13R.7</t>
  </si>
  <si>
    <t>Total Q13R</t>
  </si>
  <si>
    <t>Q13C.1</t>
  </si>
  <si>
    <t>Q13C.2</t>
  </si>
  <si>
    <t>Q13C.3</t>
  </si>
  <si>
    <t>Q13C.4</t>
  </si>
  <si>
    <t>Q13C.5</t>
  </si>
  <si>
    <t>Q13C.6</t>
  </si>
  <si>
    <t>Q13C.7</t>
  </si>
  <si>
    <t>Total Q13C</t>
  </si>
  <si>
    <t>Q14R.1</t>
  </si>
  <si>
    <t>Q14R.2</t>
  </si>
  <si>
    <t>Q14R.3</t>
  </si>
  <si>
    <t>Q14R.4</t>
  </si>
  <si>
    <t>Q14C.1</t>
  </si>
  <si>
    <t>Q14C.2</t>
  </si>
  <si>
    <t>Q14C.3</t>
  </si>
  <si>
    <t>Q14C.4</t>
  </si>
  <si>
    <t>Total Q14R</t>
  </si>
  <si>
    <t>Total Q14C</t>
  </si>
  <si>
    <t>Total Q15R</t>
  </si>
  <si>
    <t>Q15R.1</t>
  </si>
  <si>
    <t>Q15R.2</t>
  </si>
  <si>
    <t>Q15R.3</t>
  </si>
  <si>
    <t>Q15R.4</t>
  </si>
  <si>
    <t>Q15R.5</t>
  </si>
  <si>
    <t>Q15R.6</t>
  </si>
  <si>
    <t>Total Q15C</t>
  </si>
  <si>
    <t>Q15C.1</t>
  </si>
  <si>
    <t>Q15C.2</t>
  </si>
  <si>
    <t>Q15C.3</t>
  </si>
  <si>
    <t>Q15C.4</t>
  </si>
  <si>
    <t>Q15C.5</t>
  </si>
  <si>
    <t>Q15C.6</t>
  </si>
  <si>
    <t>Question 16 - Clinicians: Thinking about non-technology based measures of Activity - Should measures be restricted to validated outcome measures such as the ARAT or WMFT ? Choose one option.</t>
  </si>
  <si>
    <t>Q18C.6</t>
  </si>
  <si>
    <t>Total Q18C</t>
  </si>
  <si>
    <t>Q19R.5</t>
  </si>
  <si>
    <t>Q19C.1</t>
  </si>
  <si>
    <t>Q19C.2</t>
  </si>
  <si>
    <t>Q19C.3</t>
  </si>
  <si>
    <t>Q19C.4</t>
  </si>
  <si>
    <t>Q19C.5</t>
  </si>
  <si>
    <t>Total Q19C</t>
  </si>
  <si>
    <t>Q20R.7</t>
  </si>
  <si>
    <t>Q20C.1</t>
  </si>
  <si>
    <t>Q20C.2</t>
  </si>
  <si>
    <t>Q20C.3</t>
  </si>
  <si>
    <t>Q20C.4</t>
  </si>
  <si>
    <t>Q20C.5</t>
  </si>
  <si>
    <t>Q20C.6</t>
  </si>
  <si>
    <t>Q20.C7</t>
  </si>
  <si>
    <t>Total Q20C</t>
  </si>
  <si>
    <t>Q21R.1</t>
  </si>
  <si>
    <t>Q21R.2</t>
  </si>
  <si>
    <t>Q21R.3</t>
  </si>
  <si>
    <t>Q21R.4</t>
  </si>
  <si>
    <t>Q21R.5</t>
  </si>
  <si>
    <t>Q21R.6</t>
  </si>
  <si>
    <t>Total Q21R</t>
  </si>
  <si>
    <t>Q22R.1</t>
  </si>
  <si>
    <t>Q22R.2</t>
  </si>
  <si>
    <t>Q22R.3</t>
  </si>
  <si>
    <t>Q22R.4</t>
  </si>
  <si>
    <t>Q22R.5</t>
  </si>
  <si>
    <t>Q22R.6</t>
  </si>
  <si>
    <t>Q22R.7</t>
  </si>
  <si>
    <t>Q22C.7</t>
  </si>
  <si>
    <t>Total Q22R</t>
  </si>
  <si>
    <r>
      <t xml:space="preserve">TOTAL REPLIES PER ANSWER </t>
    </r>
    <r>
      <rPr>
        <b/>
        <sz val="12"/>
        <color rgb="FF0000FF"/>
        <rFont val="Calibri"/>
        <family val="2"/>
        <scheme val="minor"/>
      </rPr>
      <t>Total present: 8</t>
    </r>
  </si>
  <si>
    <t xml:space="preserve">Question 2.: Would the publication of guidelines recommending an assessment framework and specific outcome measures for use in robot therapy and other technology-based neuro-rehabilitation be useful?
</t>
  </si>
  <si>
    <t>Question 3.: What is our aim in generating the publishing the guidelines? And how are they to be used? Are they aimed at clinicians and researchers who would select a subset that they think most appropriate or are we suggesting they should use ALL of them with all patients?</t>
  </si>
  <si>
    <t>Answer 1: Users (Clinicians and Researchers) will be expected to select SOME measures</t>
  </si>
  <si>
    <t>Answer 2: Users (Clinicians and Researchers) will be expected to use ALL measures</t>
  </si>
  <si>
    <t>Answer 3: This question requires discussion/expansion. For example, we might include some measures that should always be done as a minimum; we might also want to have a set of guidelines for clinicians and a different one for researchers</t>
  </si>
  <si>
    <t>Question 4.: What is the purpose of measurement?</t>
  </si>
  <si>
    <t>Answer 1: To determine therapy (initial decisions and changes in therapy programme)</t>
  </si>
  <si>
    <t>Answer 3: Both 1 and 2</t>
  </si>
  <si>
    <t>Answer 4: 1 and 3</t>
  </si>
  <si>
    <t>Question 6.: Should we give preference to measures that span more than one ICF category?</t>
  </si>
  <si>
    <t>Question 7.: Is robot generated data useful for clinicians and/or researchers?</t>
  </si>
  <si>
    <t>Answer 9: No reply</t>
  </si>
  <si>
    <t>Answer 1: Strength</t>
  </si>
  <si>
    <t>Answer 3: Passive ROM</t>
  </si>
  <si>
    <t>Answer 4: Accuracy/Quality</t>
  </si>
  <si>
    <t>Answer 5: Smoothness of movement</t>
  </si>
  <si>
    <t>Answer 6: Speed of movement</t>
  </si>
  <si>
    <t xml:space="preserve">Answer 7: Peak acceleration of movement
</t>
  </si>
  <si>
    <t>Answer 8: Repeatability/Endurance</t>
  </si>
  <si>
    <t>Answer 1: Attention</t>
  </si>
  <si>
    <t>Answer 2: Automaticity/Cognitive load</t>
  </si>
  <si>
    <t>Answer 3: Effort</t>
  </si>
  <si>
    <t>Answer 4: Dexterity/Manipulation</t>
  </si>
  <si>
    <t>Answer 5: Co-ordination</t>
  </si>
  <si>
    <t>Answer 6: Other (for discussion)</t>
  </si>
  <si>
    <t>Question 10.: Are EMG measures useful?</t>
  </si>
  <si>
    <t>Question 11.: If EMG is used what information/variables would be useful?</t>
  </si>
  <si>
    <t>Answer 1: A measure of stretch response (spasticity)</t>
  </si>
  <si>
    <t>Answer 2: Measures of abnormal co-activation or muscle synergy</t>
  </si>
  <si>
    <t>Answer 3: Measures of muscle onset time</t>
  </si>
  <si>
    <t>Answer 4: Other (for discussion)</t>
  </si>
  <si>
    <t>Question 12.: Are cortical or eye movement measures useful?</t>
  </si>
  <si>
    <t>Question 13.: If cortical or eye movement measures are used what information/variables would be useful? You can only vote for THREE options, so if you think that numbers 1, 3, and 5 are the most important, press 1, 3, 5 on your handset.</t>
  </si>
  <si>
    <t xml:space="preserve">Answer 2: ERPs (e.g. de-synchronization/synchronization)
</t>
  </si>
  <si>
    <t>Answer 3: Eye movements (e.g. saccades)</t>
  </si>
  <si>
    <t>Answer 4: TMS evoked EMG responses</t>
  </si>
  <si>
    <t>Answer 5: Neuro-imaging (e.g. fMRI)</t>
  </si>
  <si>
    <t>Question 14.: Thinking about Measures of Activity, should measures be restricted to validated outcome measures such as the ARAT or WMFT?</t>
  </si>
  <si>
    <t>Question 15.: Thinking about Measures of Activity, if we consider additional measures of activity which categories would be useful? You can only vote for TWO options, so if you think that numbers 1 and 3 are the most important, press 1 and 3 on your handset.</t>
  </si>
  <si>
    <t>Question 16.: Thinking about Participation Measures, what measures would be useful? You can only vote for TWO options, so if you think that numbers 1 and 3 are the most important, press 1 and 3 on your handset.</t>
  </si>
  <si>
    <t>Meeting: Brussels 1</t>
  </si>
  <si>
    <t>Date: 07.11.2012</t>
  </si>
  <si>
    <t>Q8R1.1</t>
  </si>
  <si>
    <t>Q8R1.2</t>
  </si>
  <si>
    <t>Q8R1.3</t>
  </si>
  <si>
    <t>Q8R1.4</t>
  </si>
  <si>
    <t>Q8R1.5</t>
  </si>
  <si>
    <t>Q8R1.6</t>
  </si>
  <si>
    <t>Q8R1.7</t>
  </si>
  <si>
    <t>Q8R1.8</t>
  </si>
  <si>
    <t>Q8R1.9</t>
  </si>
  <si>
    <t>Total Q8R1</t>
  </si>
  <si>
    <t>Q8R2.1</t>
  </si>
  <si>
    <t>Q8R2.2</t>
  </si>
  <si>
    <t>Q8R2.3</t>
  </si>
  <si>
    <t>Q8R2.4</t>
  </si>
  <si>
    <t>Q8R2.5</t>
  </si>
  <si>
    <t>Q8R2.6</t>
  </si>
  <si>
    <t>Q8R2.7</t>
  </si>
  <si>
    <t>Q8R2.8</t>
  </si>
  <si>
    <t>Q8R2.9</t>
  </si>
  <si>
    <t>Total Q8R2</t>
  </si>
  <si>
    <t>Q9R1.1</t>
  </si>
  <si>
    <t>Q9R1.2</t>
  </si>
  <si>
    <t>Q9R1.3</t>
  </si>
  <si>
    <t>Q9R1.4</t>
  </si>
  <si>
    <t>Q9R1.5</t>
  </si>
  <si>
    <t>Q9R1.6</t>
  </si>
  <si>
    <t>Q9R1.7</t>
  </si>
  <si>
    <t>Total Q9R1</t>
  </si>
  <si>
    <t>Q9R2.1</t>
  </si>
  <si>
    <t>Q9R2.2</t>
  </si>
  <si>
    <t>Q9R2.3</t>
  </si>
  <si>
    <t>Q9R2.4</t>
  </si>
  <si>
    <t>Q9R2.5</t>
  </si>
  <si>
    <t>Q9R2.6</t>
  </si>
  <si>
    <t>Q9R2.7</t>
  </si>
  <si>
    <t>Total Q9R2</t>
  </si>
  <si>
    <t>Total Q10</t>
  </si>
  <si>
    <t>Total Q11</t>
  </si>
  <si>
    <t>Total Q12</t>
  </si>
  <si>
    <t>Total Q13</t>
  </si>
  <si>
    <t>Total Q14</t>
  </si>
  <si>
    <t>Answer 3: Body-worn sensors to generate activity</t>
  </si>
  <si>
    <t>Answer 4: Body-worn sensors as surrogate measures of current tools, such as the WMFT</t>
  </si>
  <si>
    <t>Answer 2: Standardized/Validated PROMs only (e.g. SIS, SF36, PIADS)</t>
  </si>
  <si>
    <t>Answer 3: Technology-based measures</t>
  </si>
  <si>
    <t>Answer 4: Purpose-designed Questionnaires</t>
  </si>
  <si>
    <t>Meeting: Brussels 2</t>
  </si>
  <si>
    <t>Date: 08.11.2012</t>
  </si>
  <si>
    <r>
      <t xml:space="preserve">TOTAL REPLIES PER ANSWER </t>
    </r>
    <r>
      <rPr>
        <b/>
        <sz val="12"/>
        <color rgb="FF0000FF"/>
        <rFont val="Calibri"/>
        <family val="2"/>
        <scheme val="minor"/>
      </rPr>
      <t>Total present: 12</t>
    </r>
  </si>
  <si>
    <t>Answer 1: Not very or not at all familiar</t>
  </si>
  <si>
    <t>Answer 3: Very familiar</t>
  </si>
  <si>
    <t>Question 4.: Would publication of recommendations on an assessment framework and outcome measures for use in robot therapy and other technology based neuro-rehabilitation be useful? Choose one option.</t>
  </si>
  <si>
    <t>Question 9 (Round 2): Thinking about Impairment Measures (body structures and function), which categories are useful? You can only vote for TWO options, out of the THREE given to you.</t>
  </si>
  <si>
    <t>Answer 2: Moderately familiar</t>
  </si>
  <si>
    <t>Q17.5</t>
  </si>
  <si>
    <t>Total Q17</t>
  </si>
  <si>
    <t>Meeting: Enschede</t>
  </si>
  <si>
    <t>Date: 08.04.2013</t>
  </si>
  <si>
    <t>Answer 2: All of the 3-5 below</t>
  </si>
  <si>
    <t xml:space="preserve">Answer 3: Performance quality (Co-ordination, smoothness of movement, precision/accuracy of movement, number of errors  and successes - during the performance of a task) </t>
  </si>
  <si>
    <t>Answer 4: Response to perturbations (disturbances during movement)</t>
  </si>
  <si>
    <t>Answer 5: Compensatory (abnormal) movements</t>
  </si>
  <si>
    <t>Question 4a1.: How should the recommendations be used by clinicians? Choose one option.</t>
  </si>
  <si>
    <t>Question 4a2.: How should the recommendations be used by researchers? Choose one option.</t>
  </si>
  <si>
    <t>Answer 3: Users will be expected to use a minimum defined set of measures and select other measures as appropriate</t>
  </si>
  <si>
    <t>Answer 3: I’d like to discuss this question</t>
  </si>
  <si>
    <t>Question 5 - Research: Which, if any, of the following quality of movement measures should be recommended? You can choose none (press 1), or all (press 2) or vote for  up to TWO options out of 3, 4 and 5.</t>
  </si>
  <si>
    <t>Question 5 - Clinical: Which, if any, of the following quality of movement measures should be recommended? You can choose none (press 1), or all (press 2) or vote for  up to TWO options out of 3, 4 and 5.</t>
  </si>
  <si>
    <t>Question 6 - Research: Which, if any, of the following kinematic measures should be recommended? Choose one of the following.</t>
  </si>
  <si>
    <t>Answer 2: At least one kinematic measure</t>
  </si>
  <si>
    <t>Answer 3: A range of measures e.g active ROM (single joint), extent of workspace (multiple joints), speed of movement</t>
  </si>
  <si>
    <t>Question 6 - Clinical: Which, if any, of the following kinematic measures should be recommended? Choose one of the following.</t>
  </si>
  <si>
    <t>Question 7 - Research: Which, if any, of the following kinetic measures, should be recommended? You can choose none (press 1), or all (press 2) or vote for  up to FOUR options out of 3-7.</t>
  </si>
  <si>
    <t>Answer 2: A range of measures relevant to the patient’s problems, appropriate to or recorded by the technology (e.g. 3-7)</t>
  </si>
  <si>
    <t>Answer 3: Isometric force in a range of muscles and positions</t>
  </si>
  <si>
    <t>Answer 4: Isokinetic force in a range of muscles and movements, endurance</t>
  </si>
  <si>
    <t>Answer 5: Grip strength</t>
  </si>
  <si>
    <t>Answer 6: Non-neural muscle stiffness (resistance to passive movement)</t>
  </si>
  <si>
    <t>Question 7 - Clinical: Which, if any, of the following kinetic measures, should be recommended? You can choose none (press 1), or all (press 2) or vote for  up to FOUR options out of 3-7.</t>
  </si>
  <si>
    <t>Question 8  - Research: Which, if any, of the following muscle activity measures (EMG) should be recommended? You can choose none (press 1) or all (press 2) or vote for  up to THREE options out of  3, 4, 5 and 6.</t>
  </si>
  <si>
    <t>Answer 2: A range of EMG measures relevant to the patient’s problems, appropriate to or recorded by the technology-based intervention (e.g. 3-6)</t>
  </si>
  <si>
    <t>Answer 3: Co-contraction</t>
  </si>
  <si>
    <t>Answer 4: Synergies</t>
  </si>
  <si>
    <t>Answer 5: Muscle onset time</t>
  </si>
  <si>
    <t>Answer 6: Inappropriate muscle activity</t>
  </si>
  <si>
    <t>Question 8  - Clinical: Which, if any, of the following muscle activity measures (EMG) should be recommended? You can choose none (press 1) or all (press 2) or vote for  up to THREE options out of  3, 4, 5 and 6.</t>
  </si>
  <si>
    <t>Question 9 - Research: Which, if any, of the following effort during movement measures should be recommended? You can choose none (Press 1) or all (press  2) or up to TWO options from 3,4 and 5.</t>
  </si>
  <si>
    <t>Answer 2: A range of measures relevant to the patient’s problems, appropriate to or recorded by the technology-based intervention (e.g. 3-5)</t>
  </si>
  <si>
    <t>Answer 3: Work done, energy consumed (measured in calories)</t>
  </si>
  <si>
    <t>Answer 4: O2 consumption</t>
  </si>
  <si>
    <t>Answer 5: Amount of assistance required to complete task</t>
  </si>
  <si>
    <t>Question 9 - Clinical: Which, if any, of the following effort during movement measures should be recommended? You can choose none (Press 1) or all (press  2) or up to TWO options from 3,4 and 5.</t>
  </si>
  <si>
    <t>Question 10 - Research: Which, if any, of the following psychomotric measures should be recommended? You can choose none (Press 1) or all (press 2) or up to FOUR options from 3-7.</t>
  </si>
  <si>
    <t>Answer 2: A range of Psychomotric measures relevant to the patient’s problems, appropriate to or recorded by the technology-based intervention (e.g. 3-7)</t>
  </si>
  <si>
    <t>Answer 3: Attention +/- when distracted</t>
  </si>
  <si>
    <t>Answer 4: Neglect</t>
  </si>
  <si>
    <t>Answer 5: Engagement</t>
  </si>
  <si>
    <t>Question 10 - Clinical: Which, if any, of the following psychomotric measures should be recommended? You can choose none (Press 1) or all (press 2) or up to FOUR options from 3-7.</t>
  </si>
  <si>
    <t>Question 11 - Research: Thinking about non-technology based measures of Impairment, should measures be restricted to validated outcome measures such as the Fugl Meyer (FM) or Grip or muscle strength ? Choose one option.</t>
  </si>
  <si>
    <t>Answer 3: No</t>
  </si>
  <si>
    <t>Answer 4: Unsure</t>
  </si>
  <si>
    <t>Question 11 - Clinical: Thinking about non-technology based measures of Impairment, should measures be restricted to validated outcome measures such as the Fugl Meyer (FM) or Grip or muscle strength ? Choose one option.</t>
  </si>
  <si>
    <t>Answer 1: Fugl Myer</t>
  </si>
  <si>
    <t>Answer 2: Oxford Muscle grading</t>
  </si>
  <si>
    <t>Answer 3: Ashworth</t>
  </si>
  <si>
    <t>Answer 4: Tardieu</t>
  </si>
  <si>
    <t>Answer 5: I would like to suggest some others</t>
  </si>
  <si>
    <t>Question 13 - Research: Which categories of technology based measures of Activity should be included in the recommendations? You can choose none (press 1), all (press 2) or vote for TWO options from 3-5.</t>
  </si>
  <si>
    <t>Answer 6: Reaction time</t>
  </si>
  <si>
    <t>Answer 7: Pain associated with movement</t>
  </si>
  <si>
    <t>Answer 3: Measures that can be used at home</t>
  </si>
  <si>
    <t>Answer 4: Body-worn sensors to monitor activity</t>
  </si>
  <si>
    <t>Answer 5: Body-worn sensors as surrogate measures of function (e.g. the WMFT)</t>
  </si>
  <si>
    <t>Question 13 - Clinical: Which categories of technology based measures of Activity should be included in the recommendations? You can choose none (press 1), all (press 2) or vote for TWO options from 3-5.</t>
  </si>
  <si>
    <t>Question 14 - Research: Thinking about non-technology based measures of Activity, should measures be restricted to validated outcome measures such as the Action Research Arm Test (ARAT) or Wolf Motor Function Test (WMFT)? Choose one option.</t>
  </si>
  <si>
    <t>Answer 2: Yes, except in certain circumstances (e.g. experimental research, development of new technologies or for the purposes of validation)</t>
  </si>
  <si>
    <t>Question 14 - Clinical: Thinking about non-technology based measures of Activity, should measures be restricted to validated outcome measures such as the Action Research Arm Test (ARAT) or Wolf Motor Function Test (WMFT)? Choose one option.</t>
  </si>
  <si>
    <t>Answer 1: WMFT</t>
  </si>
  <si>
    <t>Answer 2: Modified WMFT</t>
  </si>
  <si>
    <t>Answer 3: Motricity Index</t>
  </si>
  <si>
    <t>Answer 4: ARAT</t>
  </si>
  <si>
    <t>Answer 5: Box and Block</t>
  </si>
  <si>
    <t>Answer 6: I would like to suggest some others</t>
  </si>
  <si>
    <t>QUESTION ASKED AND ANSWERED 3 TIMES</t>
  </si>
  <si>
    <t>QUESTION ASKED AND ANSWERED 2 TIMES</t>
  </si>
  <si>
    <t>QUESTION ASKED AND ANSWERED 4 TIMES</t>
  </si>
  <si>
    <t>Question 16 - Research: Thinking about non-technology based Measures of Participation, should measures be restricted to validated outcome measures such as the Stroke Impact Scale (SIS), Short Form-36 (SF36)? Choose one option.</t>
  </si>
  <si>
    <t>Question 16 - Clinical: Thinking about non-technology based Measures of Participation, should measures be restricted to validated outcome measures such as the Stroke Impact Scale (SIS), Short Form-36 (SF36)? Choose one option.</t>
  </si>
  <si>
    <t>Answer 1: SF-36</t>
  </si>
  <si>
    <t>Answer 2: Stroke Impact Scale</t>
  </si>
  <si>
    <t>Answer 3: NeuoQoL</t>
  </si>
  <si>
    <t>Answer 4: I would like to suggest some others</t>
  </si>
  <si>
    <t>Question 18 - Research: Which categories of technology based Measures of Participation should be included in the recommendations? You can choose none (press 1), all (press 2) or vote for TWO options from 3-5.</t>
  </si>
  <si>
    <t>Answer 3: General self monitoring measures (quantified self) - e.g. movement tracking cameras, sensorised environment, body worn sensors, GPS</t>
  </si>
  <si>
    <t>Answer 5: Web based tools for completion of validated measures (e.g. SF36)</t>
  </si>
  <si>
    <t>Answer 4: Social participation (e.g. social networking)</t>
  </si>
  <si>
    <t>Question 18 - Clinical: Which categories of technology based Measures of Participation should be included in the recommendations? You can choose none (press 1), all (press 2) or vote for TWO options from 3-5.</t>
  </si>
  <si>
    <t>Question 19 - Research: Which, if any, Neurophysiology measures should be recommended? You can choose none (press 1) or all (press 2) or vote for TWO options from 3-5.</t>
  </si>
  <si>
    <t>Answer 2: A range of  Neurophysiology Measures relevant to the patient’s problems, appropriate to or recorded by the technology-based intervention (e.g. 3-5)</t>
  </si>
  <si>
    <t>Answer 3: EEG</t>
  </si>
  <si>
    <t>Answer 4: TMS/MEP</t>
  </si>
  <si>
    <t>Answer 5: Functional neuro-imaging</t>
  </si>
  <si>
    <t>Question 19 - Clinical: Which, if any, Neurophysiology measures should be recommended? You can choose none (press 1) or all (press 2) or vote for TWO options from 3-5.</t>
  </si>
  <si>
    <t>Answer 4: I’d like to suggest some measures</t>
  </si>
  <si>
    <r>
      <t xml:space="preserve">TOTAL REPLIES PER ANSWER </t>
    </r>
    <r>
      <rPr>
        <b/>
        <sz val="12"/>
        <color rgb="FF0000FF"/>
        <rFont val="Calibri"/>
        <family val="2"/>
        <scheme val="minor"/>
      </rPr>
      <t>Total present: 71</t>
    </r>
  </si>
  <si>
    <t>Q4b.1</t>
  </si>
  <si>
    <t>Q4a1.1</t>
  </si>
  <si>
    <t>Q4a1.2</t>
  </si>
  <si>
    <t>Q4a1.3</t>
  </si>
  <si>
    <t>Q4a1.4</t>
  </si>
  <si>
    <t>Total Q.4a1</t>
  </si>
  <si>
    <t>Q4a2.1</t>
  </si>
  <si>
    <t>Q4a2.2</t>
  </si>
  <si>
    <t>Q4a2.3</t>
  </si>
  <si>
    <t>Q4a2.4</t>
  </si>
  <si>
    <t>Total Q.4a2</t>
  </si>
  <si>
    <t>Q4b.2</t>
  </si>
  <si>
    <t>Q4b.3</t>
  </si>
  <si>
    <t>Q4b.4</t>
  </si>
  <si>
    <t>Total Q4b</t>
  </si>
  <si>
    <t>Q5R2.1</t>
  </si>
  <si>
    <t>Q5R2.2</t>
  </si>
  <si>
    <t>Q5R2.3</t>
  </si>
  <si>
    <t>Q5R2.4</t>
  </si>
  <si>
    <t>Q5R2.5</t>
  </si>
  <si>
    <t>Q5R2.6</t>
  </si>
  <si>
    <t>Total Q5R2</t>
  </si>
  <si>
    <t>Q5C3.1</t>
  </si>
  <si>
    <t>Q5C3.2</t>
  </si>
  <si>
    <t>Q5C3.3</t>
  </si>
  <si>
    <t>Q5C3.4</t>
  </si>
  <si>
    <t>Q5C3.5</t>
  </si>
  <si>
    <t>Q5C3.6</t>
  </si>
  <si>
    <t>Total Q5C3</t>
  </si>
  <si>
    <t>Q6R.1</t>
  </si>
  <si>
    <t>Q6R.2</t>
  </si>
  <si>
    <t>Q6R.3</t>
  </si>
  <si>
    <t>Q6R.4</t>
  </si>
  <si>
    <t>Total Q6R</t>
  </si>
  <si>
    <t>Q6C.1</t>
  </si>
  <si>
    <t>Q6C.2</t>
  </si>
  <si>
    <t>Q6C.3</t>
  </si>
  <si>
    <t>Q6C.4</t>
  </si>
  <si>
    <t>Total Q6C</t>
  </si>
  <si>
    <t>Q7R.1</t>
  </si>
  <si>
    <t>Q7R.2</t>
  </si>
  <si>
    <t>Q7R.3</t>
  </si>
  <si>
    <t>Q7R.4</t>
  </si>
  <si>
    <t>Q7R.5</t>
  </si>
  <si>
    <t>Total Q7R</t>
  </si>
  <si>
    <t>Q7R.6</t>
  </si>
  <si>
    <t>Q7R.7</t>
  </si>
  <si>
    <t>Q7R.8</t>
  </si>
  <si>
    <t>Q7C.1</t>
  </si>
  <si>
    <t>Q7C.2</t>
  </si>
  <si>
    <t>Q7C.3</t>
  </si>
  <si>
    <t>Q7C.4</t>
  </si>
  <si>
    <t>Q7C.5</t>
  </si>
  <si>
    <t>Q7C.6</t>
  </si>
  <si>
    <t>Q7C.7</t>
  </si>
  <si>
    <t>Q7C.8</t>
  </si>
  <si>
    <t>Total Q7C</t>
  </si>
  <si>
    <t>Q8R.1</t>
  </si>
  <si>
    <t>Q8R.2</t>
  </si>
  <si>
    <t>Q8R.3</t>
  </si>
  <si>
    <t>Q8R.4</t>
  </si>
  <si>
    <t>Q8R.5</t>
  </si>
  <si>
    <t>Q8R.6</t>
  </si>
  <si>
    <t>Total Q8R</t>
  </si>
  <si>
    <t>Q8R.7</t>
  </si>
  <si>
    <t>Q8C2.1</t>
  </si>
  <si>
    <t>Q8C2.2</t>
  </si>
  <si>
    <t>Q8C2.3</t>
  </si>
  <si>
    <t>Q8C2.4</t>
  </si>
  <si>
    <t>Q8C2.5</t>
  </si>
  <si>
    <t>Q8C2.6</t>
  </si>
  <si>
    <t>Q8C2.7</t>
  </si>
  <si>
    <t>Total Q8C2</t>
  </si>
  <si>
    <t>Q9C4.1</t>
  </si>
  <si>
    <t>Q9C4.2</t>
  </si>
  <si>
    <t>Q9C4.3</t>
  </si>
  <si>
    <t>Q9C4.4</t>
  </si>
  <si>
    <t>Q9C4.5</t>
  </si>
  <si>
    <t>Q9C4.6</t>
  </si>
  <si>
    <t>Total Q9C4</t>
  </si>
  <si>
    <t>Q10R1.1</t>
  </si>
  <si>
    <t>Q10R1.2</t>
  </si>
  <si>
    <t>Q10R1.3</t>
  </si>
  <si>
    <t>Q10R1.4</t>
  </si>
  <si>
    <t>Q10R1.5</t>
  </si>
  <si>
    <t>Q10R1.6</t>
  </si>
  <si>
    <t>Q10R1.7</t>
  </si>
  <si>
    <t>Q10R1.8</t>
  </si>
  <si>
    <t>Total Q10R1</t>
  </si>
  <si>
    <t>Q10R2.1</t>
  </si>
  <si>
    <t>Q10R2.2</t>
  </si>
  <si>
    <t>Q10R2.3</t>
  </si>
  <si>
    <t>Q10R2.4</t>
  </si>
  <si>
    <t>Q10R2.5</t>
  </si>
  <si>
    <t>Q10R2.6</t>
  </si>
  <si>
    <t>Q10R2.7</t>
  </si>
  <si>
    <t>Q10R2.8</t>
  </si>
  <si>
    <t>Total Q10R2</t>
  </si>
  <si>
    <t>Q10C.1</t>
  </si>
  <si>
    <t>Q10C.2</t>
  </si>
  <si>
    <t>Q10C.3</t>
  </si>
  <si>
    <t>Q10C.4</t>
  </si>
  <si>
    <t>Q10C.5</t>
  </si>
  <si>
    <t>Q10C.6</t>
  </si>
  <si>
    <t>Q10C.7</t>
  </si>
  <si>
    <t>Q10C.8</t>
  </si>
  <si>
    <t>Total Q10C</t>
  </si>
  <si>
    <t>Q11R1.1</t>
  </si>
  <si>
    <t>Q11R1.2</t>
  </si>
  <si>
    <t>Q11R1.3</t>
  </si>
  <si>
    <t>Q11R1.4</t>
  </si>
  <si>
    <t>Q11R1.5</t>
  </si>
  <si>
    <t>Total Q11R1</t>
  </si>
  <si>
    <t>Q11R2.1</t>
  </si>
  <si>
    <t>Q11R2.2</t>
  </si>
  <si>
    <t>Q11R2.3</t>
  </si>
  <si>
    <t>Q11R2.4</t>
  </si>
  <si>
    <t>Q11R2.5</t>
  </si>
  <si>
    <t>Total Q11R2</t>
  </si>
  <si>
    <t>Q11C.1</t>
  </si>
  <si>
    <t>Q11C.2</t>
  </si>
  <si>
    <t>Q11C.3</t>
  </si>
  <si>
    <t>Q11C.4</t>
  </si>
  <si>
    <t>Total Q11C</t>
  </si>
  <si>
    <t>Q12.5</t>
  </si>
  <si>
    <t>Q12.6</t>
  </si>
  <si>
    <t>Q14R.5</t>
  </si>
  <si>
    <t>Q15.7</t>
  </si>
  <si>
    <t>Q16R.5</t>
  </si>
  <si>
    <t>Q19R.6</t>
  </si>
  <si>
    <t>Q19C.6</t>
  </si>
  <si>
    <t>Q202.1</t>
  </si>
  <si>
    <t>Q202.2</t>
  </si>
  <si>
    <t>Q202.3</t>
  </si>
  <si>
    <t>Q202.4</t>
  </si>
  <si>
    <t>Q202.5</t>
  </si>
  <si>
    <t>Total Q202</t>
  </si>
  <si>
    <t>Q21.1</t>
  </si>
  <si>
    <t>Q21.2</t>
  </si>
  <si>
    <t>Q21.3</t>
  </si>
  <si>
    <t>Q21.4</t>
  </si>
  <si>
    <t>Total Q21</t>
  </si>
  <si>
    <t>Question 8: If robot generated data is useful what category of parameters do clinicians and/or researchers need? You can only vote for FOUR options, so if you think that numbers 1, 3, 4 and 6 are the most important, press 1, 3, 4, 6 on your handset.</t>
  </si>
  <si>
    <t>Question 9: Thinking about Impairment Measures (body structures and function), which categories are useful? You can only vote for three options, so if you think that numbers 1, 3, and 6 are the most important, press 1, 3, 6 on your handset.</t>
  </si>
  <si>
    <t>Question 1.: How familiar are you with robots/technology in rehabilitation? Choose one option.</t>
  </si>
  <si>
    <t>Question 2.: Would publication of recommendations on an assessment framework and specific outcome measures for use in robot therapy and other technology-based neuro-rehabilitation be useful?  Choose one option on your handset.</t>
  </si>
  <si>
    <t>Question 3.1: How should the guidelines be used by clinicians? Choose one option.</t>
  </si>
  <si>
    <t>Question 3.2: How should the guidelines be used by researchers? Choose one option.</t>
  </si>
  <si>
    <t>Question 4.: What is the purpose of measurement? Choose one option.</t>
  </si>
  <si>
    <t>Question 6.: Should we give preference to measures that span more than one ICF category? Choose one option.</t>
  </si>
  <si>
    <t>Question 7.: Is robot generated data useful for clinicians and/or researchers? Choose one option.</t>
  </si>
  <si>
    <t>Question 8 (Round 1): What robot generated measures should be recommended? You can only vote for FOUR options, so if you think that numbers 1, 3, 4 and 6 are the most important, press 1, 3, 4, 6 on your handset.</t>
  </si>
  <si>
    <t>Answer 7: Peak acceleration of movement</t>
  </si>
  <si>
    <t>Question 8 (Round 2): What robot generated measures should be recommended? You can only vote for TWO options out of the FOUR given to you.</t>
  </si>
  <si>
    <t>Question 9 (Round 1): Thinking about Impairment Measures (body structures and function) which categories are useful? You can only vote for THREE options, so if you think that numbers 1, 3, and 6 are the most important, press 1, 3, 6 on your handset.</t>
  </si>
  <si>
    <t>Question 10.: Are EMG measures useful? Choose one option.</t>
  </si>
  <si>
    <t>Question 11.: If EMG is used what information/variables would be useful? Choose any number of options on your handset.</t>
  </si>
  <si>
    <t>Question 12.: Are cortical or eye movement measures useful? Choose one option.</t>
  </si>
  <si>
    <t xml:space="preserve">Answer 2: ERPs (e.g., de-synchronization/synchronization)
</t>
  </si>
  <si>
    <t>Answer 3: Eye movements (e.g., Saccades)</t>
  </si>
  <si>
    <t>Answer 5: Neuro-imaging (e.g., fMRI)</t>
  </si>
  <si>
    <t>Question 14.: Thinking about Measures of Activity: Should measures be restricted to validated outcome measures such as the ARAT or WMFT? Choose one option on your handset.</t>
  </si>
  <si>
    <t>Question 15.: Thinking about Measures of Activity: If we consider additional measures of activity which categories would be useful? You can choose none (press 1) or vote for any number of other options.</t>
  </si>
  <si>
    <t>Question 16.: Thinking about Participation Measures: What measures would be useful? You can choose none (press 1) or vote for any number of other options.</t>
  </si>
  <si>
    <t>Answer 2: Standardized/Validated PROMs only (e.g., SIS, SF36, PIADS)</t>
  </si>
  <si>
    <t>Q1.1</t>
  </si>
  <si>
    <t>Q1.2</t>
  </si>
  <si>
    <t>Q1.3</t>
  </si>
  <si>
    <t>Q1.4</t>
  </si>
  <si>
    <t>Total Q1</t>
  </si>
  <si>
    <t>Q3.1.1</t>
  </si>
  <si>
    <t>Q3.1.2</t>
  </si>
  <si>
    <t>Q3.1.3</t>
  </si>
  <si>
    <t>Q3.1.4</t>
  </si>
  <si>
    <t>Q3.1.5</t>
  </si>
  <si>
    <t>Total Q3.1</t>
  </si>
  <si>
    <t>Q3.2.1</t>
  </si>
  <si>
    <t>Q3.2.2</t>
  </si>
  <si>
    <t>Q3.2.3</t>
  </si>
  <si>
    <t>Q3.2.4</t>
  </si>
  <si>
    <t>Q3.2.5</t>
  </si>
  <si>
    <t>Total Q3.2</t>
  </si>
  <si>
    <t xml:space="preserve">                                                                                                                                                                                                                                                                                                    </t>
  </si>
  <si>
    <r>
      <t xml:space="preserve">Practicing Clinician (Therapist, Doctor, etc.) </t>
    </r>
    <r>
      <rPr>
        <b/>
        <sz val="12"/>
        <color rgb="FF0000FF"/>
        <rFont val="Calibri"/>
        <family val="2"/>
        <scheme val="minor"/>
      </rPr>
      <t>Total present: 1</t>
    </r>
  </si>
  <si>
    <r>
      <t xml:space="preserve">Non-Clinicians and Non-practicing Clinicians </t>
    </r>
    <r>
      <rPr>
        <b/>
        <sz val="12"/>
        <color rgb="FF0000FF"/>
        <rFont val="Calibri"/>
        <family val="2"/>
        <scheme val="minor"/>
      </rPr>
      <t>Total present: 7</t>
    </r>
  </si>
  <si>
    <r>
      <t xml:space="preserve">Practicing Clinician (Therapist, Doctor, etc.) </t>
    </r>
    <r>
      <rPr>
        <b/>
        <sz val="12"/>
        <color rgb="FF0000FF"/>
        <rFont val="Calibri"/>
        <family val="2"/>
        <scheme val="minor"/>
      </rPr>
      <t>Total present: 3</t>
    </r>
  </si>
  <si>
    <r>
      <t xml:space="preserve">Non-Clinicians and Non-practicing Clinicians </t>
    </r>
    <r>
      <rPr>
        <b/>
        <sz val="12"/>
        <color rgb="FF0000FF"/>
        <rFont val="Calibri"/>
        <family val="2"/>
        <scheme val="minor"/>
      </rPr>
      <t>Total present: 9</t>
    </r>
  </si>
  <si>
    <r>
      <t xml:space="preserve">Non-Clinicians and Non-practicing Clinicians </t>
    </r>
    <r>
      <rPr>
        <b/>
        <sz val="12"/>
        <color rgb="FF0000FF"/>
        <rFont val="Calibri"/>
        <family val="2"/>
        <scheme val="minor"/>
      </rPr>
      <t>Total present: 31</t>
    </r>
  </si>
  <si>
    <r>
      <t xml:space="preserve">Practicing Clinicians (Therapist, Doctor, etc.) </t>
    </r>
    <r>
      <rPr>
        <b/>
        <sz val="12"/>
        <color rgb="FF0000FF"/>
        <rFont val="Calibri"/>
        <family val="2"/>
        <scheme val="minor"/>
      </rPr>
      <t>Total present: 3</t>
    </r>
  </si>
  <si>
    <r>
      <t xml:space="preserve">Practicing Clinicians (Therapist, Doctor, etc.) </t>
    </r>
    <r>
      <rPr>
        <b/>
        <sz val="12"/>
        <color rgb="FF0000FF"/>
        <rFont val="Calibri"/>
        <family val="2"/>
        <scheme val="minor"/>
      </rPr>
      <t>Total present: 1</t>
    </r>
  </si>
  <si>
    <r>
      <t xml:space="preserve">Practicing Clinicians (Therapist, Doctor, etc.) </t>
    </r>
    <r>
      <rPr>
        <b/>
        <sz val="12"/>
        <color rgb="FF0000FF"/>
        <rFont val="Calibri"/>
        <family val="2"/>
        <scheme val="minor"/>
      </rPr>
      <t>Total present: 26</t>
    </r>
  </si>
  <si>
    <r>
      <t xml:space="preserve">Practicing Clinicians (Therapist, Doctor, etc.) </t>
    </r>
    <r>
      <rPr>
        <b/>
        <sz val="12"/>
        <color rgb="FF0000FF"/>
        <rFont val="Calibri"/>
        <family val="2"/>
        <scheme val="minor"/>
      </rPr>
      <t>Total present: 12</t>
    </r>
  </si>
  <si>
    <r>
      <t xml:space="preserve">Non-Clinicians and Non-practicing Clinicians </t>
    </r>
    <r>
      <rPr>
        <b/>
        <sz val="12"/>
        <color rgb="FF0000FF"/>
        <rFont val="Calibri"/>
        <family val="2"/>
        <scheme val="minor"/>
      </rPr>
      <t>Total present: 59</t>
    </r>
  </si>
  <si>
    <r>
      <t xml:space="preserve">Practicing Clinicians (Therapist, Doctor, etc.) </t>
    </r>
    <r>
      <rPr>
        <b/>
        <sz val="12"/>
        <color rgb="FF0000FF"/>
        <rFont val="Calibri"/>
        <family val="2"/>
        <scheme val="minor"/>
      </rPr>
      <t>Total present: 15</t>
    </r>
  </si>
  <si>
    <r>
      <t xml:space="preserve">Non-Clinicians and Non-practicing Clinicians </t>
    </r>
    <r>
      <rPr>
        <b/>
        <sz val="12"/>
        <color rgb="FF0000FF"/>
        <rFont val="Calibri"/>
        <family val="2"/>
        <scheme val="minor"/>
      </rPr>
      <t>Total present: 28</t>
    </r>
  </si>
  <si>
    <t>Question 5.: Should recommendations be based on the ICF Framework and include measures in each category?</t>
  </si>
  <si>
    <t>Question 5.: Should recommendations (including technology based and clinical measures) comply with each and all categories of the ICF Framework? Choose one option.</t>
  </si>
  <si>
    <t>Q16a1.1</t>
  </si>
  <si>
    <t>Q16a1.2</t>
  </si>
  <si>
    <t>Q16a1.3</t>
  </si>
  <si>
    <t>Q16a1.4</t>
  </si>
  <si>
    <t>Q16a1.5</t>
  </si>
  <si>
    <t>Total Q16a1</t>
  </si>
  <si>
    <t>Q16a2.1</t>
  </si>
  <si>
    <t>Q16a2.2</t>
  </si>
  <si>
    <t>Q16a2.3</t>
  </si>
  <si>
    <t>Q16a2.4</t>
  </si>
  <si>
    <t>Q16a2.5</t>
  </si>
  <si>
    <t>Total Q16a2</t>
  </si>
  <si>
    <t>Answer 1: Yes for Clinical</t>
  </si>
  <si>
    <t>Answer 2: No for Clinical</t>
  </si>
  <si>
    <t>Meeting: San Sebastian</t>
  </si>
  <si>
    <t>Date: 05.06.2013</t>
  </si>
  <si>
    <t>Answer 1: Four - Baseline (beginning of the programme), interim (during the programme), final (end of the programme), and follow-up (a set period of time after the end of the programme)</t>
  </si>
  <si>
    <t>Answer 1: All measures recommended by the guidelines</t>
  </si>
  <si>
    <t>Answer 1: 3 hours</t>
  </si>
  <si>
    <t>Q37.1</t>
  </si>
  <si>
    <t>Total Q37</t>
  </si>
  <si>
    <t>Q38.1</t>
  </si>
  <si>
    <t>Total Q38</t>
  </si>
  <si>
    <t>Q39.1</t>
  </si>
  <si>
    <t>Total Q39</t>
  </si>
  <si>
    <t>Q40.1</t>
  </si>
  <si>
    <t>Total Q40</t>
  </si>
  <si>
    <r>
      <t xml:space="preserve">Practicing Clinicians (Therapist, Doctor, etc.) </t>
    </r>
    <r>
      <rPr>
        <b/>
        <sz val="12"/>
        <color rgb="FF0000FF"/>
        <rFont val="Calibri"/>
        <family val="2"/>
        <scheme val="minor"/>
      </rPr>
      <t>Total present: 4</t>
    </r>
  </si>
  <si>
    <r>
      <t xml:space="preserve">Non-Clinicians and Non-practicing Clinicians </t>
    </r>
    <r>
      <rPr>
        <b/>
        <sz val="12"/>
        <color rgb="FF0000FF"/>
        <rFont val="Calibri"/>
        <family val="2"/>
        <scheme val="minor"/>
      </rPr>
      <t>Total present: 21</t>
    </r>
  </si>
  <si>
    <r>
      <t xml:space="preserve">TOTAL REPLIES PER ANSWER </t>
    </r>
    <r>
      <rPr>
        <b/>
        <sz val="12"/>
        <color rgb="FF0000FF"/>
        <rFont val="Calibri"/>
        <family val="2"/>
        <scheme val="minor"/>
      </rPr>
      <t>Total present: 24</t>
    </r>
  </si>
  <si>
    <t>Question 37 - Research: What should be the number of face-to-face patient assessments (other than data collected automatically by technology) for a treatment programme? Choose one option.</t>
  </si>
  <si>
    <t>Question 37 - Clinical: What should be the number of face-to-face patient assessments (other than data collected automatically by technology) for a treatment programme? Choose one option.</t>
  </si>
  <si>
    <t>Question 38 - Research: What measures should be used in the patient assessment? Choose one option.</t>
  </si>
  <si>
    <t>Question 38 - Clinical: What measures should be used in the patient assessment? Choose one option.</t>
  </si>
  <si>
    <t>Question 39 - Research: Should assessment take place separately from treatment? Choose one option.</t>
  </si>
  <si>
    <t>Question 39 - Clinical: Should assessment take place separately from treatment? Choose one option.</t>
  </si>
  <si>
    <t>Question 40 - Research: What is the recommended maximum amount of time for the assessment? Choose one option.</t>
  </si>
  <si>
    <t>Question 40 - Clinical: What is the recommended maximum amount of time for the assessment? Choose one option.</t>
  </si>
  <si>
    <t>Question 20 - Researchers: How long would you be willing to spend on using outcome measures for assessment (beginning and end of seeing patient)? Choose one option.</t>
  </si>
  <si>
    <t>Question 20 - Clinicians: How long would you be willing to spend on using outcome measures for assessment (beginning and end of seeing patient)? Choose one option.</t>
  </si>
  <si>
    <t>Question 21 - Researchers: How frequently would you be willing to evaluate patient progress? Choose one option.</t>
  </si>
  <si>
    <t>Question 21 - Clinicians: How frequently would you be willing to evaluate patient progress? Choose one option.</t>
  </si>
  <si>
    <t>Question 22 - Researchers: How long would you be willing to spend on using outcome measures for evaluation of patient progress? Choose one option.</t>
  </si>
  <si>
    <t>Question 22 - Clinicians: How long would you be willing to spend on using outcome measures for evaluation of patient progress? Choose one option.</t>
  </si>
  <si>
    <t>Question 4b.: Should we include a section in which we recommend measures that are not currently widely used or practical, but which we consider have the potential to be useful? Choose ONE or any number of options from 2-3.</t>
  </si>
  <si>
    <t>Question 12.: Which of the following Impairment Measures should be recommended? Choose any number of options.</t>
  </si>
  <si>
    <t>Question 15.: Which of the following Activity Measures should be recommended? Choose any number of options.</t>
  </si>
  <si>
    <t>Question 17.: Which of the following Participation Measures should be recommended? Choose any number of options.</t>
  </si>
  <si>
    <t>Question 20.: Should self-reported measures such as the Motor Activity Log (MAL) be recommended? Choose ONE or any number of options from 2-4.</t>
  </si>
  <si>
    <t>Question 21.: Which of the following Self-reported  Measures should be recommended? Choose any number of options.</t>
  </si>
  <si>
    <t>Question 14b2.: Which of the following self-reported measures should be recommended? Choose any number of options.</t>
  </si>
  <si>
    <t>Question 15.: Should personalized, goal orientated measures such as the COPM be recommended? Choose ONE or any number of options from 2-4.</t>
  </si>
  <si>
    <t>Question 16a1.: Should we recommend a minimum frequency of face-to-face patient assessment (other than data collected automatically by technology)? Choose two options.</t>
  </si>
  <si>
    <t>Question 16a2.: Should we recommend a minimum frequency of face-to-face patient assessment (other than data collected automatically by technology)? Choose two options.</t>
  </si>
  <si>
    <t>Question 16 - Research: What should be the minimum frequency of face-to-face patient assessment (other than data collected automatically by technology)? Choose one option.</t>
  </si>
  <si>
    <t>Question 16 - Clinical: What should be the minimum frequency of face-to-face patient assessment (other than data collected automatically by technology)? Choose one option.</t>
  </si>
  <si>
    <t>Question 17 - Research: How long would you expect to spend in face-to-face assessment at the beginning and end of a treatment programme? Choose one option.</t>
  </si>
  <si>
    <t>Question 17 - Clinical: How long would you expect to spend in face-to-face assessment at the beginning and end of a treatment programme? Choose one option.</t>
  </si>
  <si>
    <t>Question 18 - Research: How long would you expect to spend in face-to-face assessment of patients' progress? Choose one option.</t>
  </si>
  <si>
    <t>Question 18 - Clinical: How long would you expect to spend in face-to-face assessment of patients' progress? Choose one option.</t>
  </si>
  <si>
    <t>Question 7.:  Technology generated data is data from a robot, wearable and environmental sensors, wii, social networking etc. Should any technology generated data be recommended for use by clinicians and/or researchers? Choose one option.</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</si>
</sst>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4"/>
      <color theme="1"/>
      <name val="Calibri"/>
      <family val="2"/>
      <scheme val="minor"/>
    </font>
    <font>
      <b/>
      <sz val="14"/>
      <color theme="1"/>
      <name val="Calibri"/>
      <family val="2"/>
      <scheme val="minor"/>
    </font>
    <font>
      <b/>
      <sz val="14"/>
      <color rgb="FF0000FF"/>
      <name val="Calibri"/>
      <family val="2"/>
      <scheme val="minor"/>
    </font>
    <font>
      <sz val="12"/>
      <name val="Calibri"/>
      <family val="2"/>
      <scheme val="minor"/>
    </font>
    <font>
      <b/>
      <sz val="12"/>
      <name val="Calibri"/>
      <family val="2"/>
      <scheme val="minor"/>
    </font>
    <font>
      <b/>
      <sz val="12"/>
      <color rgb="FF0000FF"/>
      <name val="Calibri"/>
      <family val="2"/>
      <scheme val="minor"/>
    </font>
    <font>
      <b/>
      <sz val="16"/>
      <name val="Calibri"/>
      <family val="2"/>
      <scheme val="minor"/>
    </font>
    <font>
      <sz val="12"/>
      <color rgb="FFFF0000"/>
      <name val="Calibri"/>
      <family val="2"/>
      <scheme val="minor"/>
    </font>
    <font>
      <sz val="12"/>
      <color theme="1"/>
      <name val="Calibri"/>
      <family val="2"/>
      <scheme val="minor"/>
    </font>
    <font>
      <sz val="14"/>
      <color rgb="FFFF0000"/>
      <name val="Calibri"/>
      <family val="2"/>
      <scheme val="minor"/>
    </font>
    <font>
      <b/>
      <sz val="20"/>
      <color rgb="FFFF0000"/>
      <name val="Calibri"/>
      <family val="2"/>
      <scheme val="minor"/>
    </font>
    <font>
      <sz val="14"/>
      <color theme="0"/>
      <name val="Calibri"/>
      <family val="2"/>
      <scheme val="minor"/>
    </font>
    <font>
      <b/>
      <sz val="14"/>
      <color rgb="FFFF0000"/>
      <name val="Calibri"/>
      <family val="2"/>
      <scheme val="minor"/>
    </font>
    <font>
      <b/>
      <sz val="18"/>
      <color rgb="FFFF0000"/>
      <name val="Calibri"/>
      <family val="2"/>
      <scheme val="minor"/>
    </font>
    <font>
      <b/>
      <sz val="10"/>
      <color theme="1"/>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7C80"/>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rgb="FFFFFF66"/>
        <bgColor indexed="64"/>
      </patternFill>
    </fill>
  </fills>
  <borders count="36">
    <border>
      <left/>
      <right/>
      <top/>
      <bottom/>
      <diagonal/>
    </border>
    <border>
      <left/>
      <right/>
      <top style="medium">
        <color auto="1"/>
      </top>
      <bottom style="medium">
        <color auto="1"/>
      </bottom>
      <diagonal/>
    </border>
    <border>
      <left style="medium">
        <color auto="1"/>
      </left>
      <right style="dotted">
        <color auto="1"/>
      </right>
      <top/>
      <bottom/>
      <diagonal/>
    </border>
    <border>
      <left style="dotted">
        <color auto="1"/>
      </left>
      <right style="dotted">
        <color auto="1"/>
      </right>
      <top/>
      <bottom/>
      <diagonal/>
    </border>
    <border>
      <left style="dotted">
        <color auto="1"/>
      </left>
      <right style="medium">
        <color auto="1"/>
      </right>
      <top/>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bottom/>
      <diagonal/>
    </border>
    <border>
      <left style="dotted">
        <color auto="1"/>
      </left>
      <right/>
      <top/>
      <bottom/>
      <diagonal/>
    </border>
    <border>
      <left style="dotted">
        <color auto="1"/>
      </left>
      <right/>
      <top style="medium">
        <color auto="1"/>
      </top>
      <bottom style="medium">
        <color auto="1"/>
      </bottom>
      <diagonal/>
    </border>
    <border>
      <left style="medium">
        <color auto="1"/>
      </left>
      <right style="double">
        <color auto="1"/>
      </right>
      <top/>
      <bottom/>
      <diagonal/>
    </border>
    <border>
      <left style="double">
        <color auto="1"/>
      </left>
      <right style="dotted">
        <color auto="1"/>
      </right>
      <top/>
      <bottom/>
      <diagonal/>
    </border>
    <border>
      <left style="medium">
        <color auto="1"/>
      </left>
      <right style="double">
        <color auto="1"/>
      </right>
      <top style="medium">
        <color auto="1"/>
      </top>
      <bottom style="medium">
        <color auto="1"/>
      </bottom>
      <diagonal/>
    </border>
    <border>
      <left style="double">
        <color auto="1"/>
      </left>
      <right style="dotted">
        <color auto="1"/>
      </right>
      <top style="medium">
        <color auto="1"/>
      </top>
      <bottom style="medium">
        <color auto="1"/>
      </bottom>
      <diagonal/>
    </border>
    <border>
      <left style="medium">
        <color auto="1"/>
      </left>
      <right style="double">
        <color auto="1"/>
      </right>
      <top style="medium">
        <color auto="1"/>
      </top>
      <bottom/>
      <diagonal/>
    </border>
    <border>
      <left/>
      <right style="dotted">
        <color auto="1"/>
      </right>
      <top/>
      <bottom/>
      <diagonal/>
    </border>
    <border>
      <left style="medium">
        <color auto="1"/>
      </left>
      <right style="double">
        <color auto="1"/>
      </right>
      <top/>
      <bottom style="medium">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auto="1"/>
      </right>
      <top style="medium">
        <color auto="1"/>
      </top>
      <bottom/>
      <diagonal/>
    </border>
    <border>
      <left style="dotted">
        <color auto="1"/>
      </left>
      <right/>
      <top style="medium">
        <color auto="1"/>
      </top>
      <bottom/>
      <diagonal/>
    </border>
    <border>
      <left style="double">
        <color auto="1"/>
      </left>
      <right style="dotted">
        <color auto="1"/>
      </right>
      <top style="medium">
        <color auto="1"/>
      </top>
      <bottom/>
      <diagonal/>
    </border>
    <border>
      <left/>
      <right/>
      <top style="medium">
        <color auto="1"/>
      </top>
      <bottom/>
      <diagonal/>
    </border>
    <border>
      <left/>
      <right style="dotted">
        <color auto="1"/>
      </right>
      <top style="medium">
        <color auto="1"/>
      </top>
      <bottom style="medium">
        <color auto="1"/>
      </bottom>
      <diagonal/>
    </border>
    <border>
      <left/>
      <right style="dotted">
        <color auto="1"/>
      </right>
      <top style="medium">
        <color auto="1"/>
      </top>
      <bottom/>
      <diagonal/>
    </border>
    <border>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top/>
      <bottom style="medium">
        <color auto="1"/>
      </bottom>
      <diagonal/>
    </border>
    <border>
      <left/>
      <right/>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double">
        <color auto="1"/>
      </left>
      <right style="dotted">
        <color auto="1"/>
      </right>
      <top/>
      <bottom style="medium">
        <color auto="1"/>
      </bottom>
      <diagonal/>
    </border>
    <border>
      <left style="double">
        <color auto="1"/>
      </left>
      <right style="dashed">
        <color auto="1"/>
      </right>
      <top/>
      <bottom style="medium">
        <color auto="1"/>
      </bottom>
      <diagonal/>
    </border>
    <border>
      <left style="dashed">
        <color auto="1"/>
      </left>
      <right style="dashed">
        <color auto="1"/>
      </right>
      <top/>
      <bottom style="medium">
        <color auto="1"/>
      </bottom>
      <diagonal/>
    </border>
    <border>
      <left style="dashed">
        <color auto="1"/>
      </left>
      <right style="medium">
        <color auto="1"/>
      </right>
      <top/>
      <bottom style="medium">
        <color auto="1"/>
      </bottom>
      <diagonal/>
    </border>
  </borders>
  <cellStyleXfs count="1">
    <xf numFmtId="0" fontId="0" fillId="0" borderId="0"/>
  </cellStyleXfs>
  <cellXfs count="276">
    <xf numFmtId="0" fontId="0" fillId="0" borderId="0" xfId="0"/>
    <xf numFmtId="0" fontId="2"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xf>
    <xf numFmtId="0" fontId="4"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4" xfId="0" applyNumberFormat="1" applyFont="1" applyBorder="1" applyAlignment="1">
      <alignment horizontal="center" vertical="center"/>
    </xf>
    <xf numFmtId="1" fontId="4" fillId="0" borderId="5" xfId="0" applyNumberFormat="1" applyFont="1" applyBorder="1" applyAlignment="1">
      <alignment horizontal="center"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1" fontId="4" fillId="0" borderId="2"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4" xfId="0" applyNumberFormat="1" applyFont="1" applyBorder="1" applyAlignment="1">
      <alignment horizontal="center" vertical="center"/>
    </xf>
    <xf numFmtId="0" fontId="5"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1" fontId="4" fillId="0" borderId="9" xfId="0" applyNumberFormat="1" applyFont="1" applyBorder="1" applyAlignment="1">
      <alignment horizontal="center" vertical="center"/>
    </xf>
    <xf numFmtId="2" fontId="4" fillId="0" borderId="5" xfId="0" applyNumberFormat="1" applyFont="1" applyBorder="1" applyAlignment="1">
      <alignment horizontal="center" vertical="center"/>
    </xf>
    <xf numFmtId="2" fontId="4" fillId="0" borderId="6" xfId="0" applyNumberFormat="1" applyFont="1" applyBorder="1" applyAlignment="1">
      <alignment horizontal="center" vertical="center"/>
    </xf>
    <xf numFmtId="2" fontId="4" fillId="0" borderId="10" xfId="0" applyNumberFormat="1" applyFont="1" applyBorder="1" applyAlignment="1">
      <alignment horizontal="center" vertical="center"/>
    </xf>
    <xf numFmtId="2" fontId="4" fillId="0" borderId="7"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9" xfId="0" applyNumberFormat="1" applyFont="1" applyBorder="1" applyAlignment="1">
      <alignment horizontal="center" vertical="center"/>
    </xf>
    <xf numFmtId="2" fontId="4" fillId="0" borderId="4" xfId="0" applyNumberFormat="1" applyFont="1" applyBorder="1" applyAlignment="1">
      <alignment horizontal="center" vertical="center"/>
    </xf>
    <xf numFmtId="1" fontId="4" fillId="0" borderId="0" xfId="0" applyNumberFormat="1" applyFont="1" applyBorder="1" applyAlignment="1">
      <alignment horizontal="center" vertical="center"/>
    </xf>
    <xf numFmtId="2" fontId="4" fillId="0" borderId="0" xfId="0" applyNumberFormat="1" applyFont="1" applyBorder="1" applyAlignment="1">
      <alignment horizontal="center" vertical="center"/>
    </xf>
    <xf numFmtId="0" fontId="3" fillId="0" borderId="0" xfId="0" applyFont="1" applyFill="1" applyAlignment="1">
      <alignment vertical="center"/>
    </xf>
    <xf numFmtId="0" fontId="5" fillId="0" borderId="0" xfId="0" applyNumberFormat="1" applyFont="1" applyBorder="1" applyAlignment="1">
      <alignment horizontal="center" vertical="center" wrapText="1"/>
    </xf>
    <xf numFmtId="0" fontId="5" fillId="0" borderId="11" xfId="0" applyNumberFormat="1" applyFont="1" applyBorder="1" applyAlignment="1">
      <alignment horizontal="center" vertical="center"/>
    </xf>
    <xf numFmtId="0" fontId="5" fillId="0" borderId="12" xfId="0" applyNumberFormat="1" applyFont="1" applyBorder="1" applyAlignment="1">
      <alignment horizontal="center" vertical="center"/>
    </xf>
    <xf numFmtId="1" fontId="4" fillId="0" borderId="13" xfId="0" applyNumberFormat="1" applyFont="1" applyBorder="1" applyAlignment="1">
      <alignment horizontal="center" vertical="center"/>
    </xf>
    <xf numFmtId="1" fontId="4" fillId="0" borderId="14" xfId="0" applyNumberFormat="1" applyFont="1" applyBorder="1" applyAlignment="1">
      <alignment horizontal="center" vertical="center"/>
    </xf>
    <xf numFmtId="1" fontId="4" fillId="0" borderId="11" xfId="0" applyNumberFormat="1" applyFont="1" applyBorder="1" applyAlignment="1">
      <alignment horizontal="center" vertical="center"/>
    </xf>
    <xf numFmtId="1" fontId="4" fillId="0" borderId="12" xfId="0" applyNumberFormat="1" applyFont="1" applyBorder="1" applyAlignment="1">
      <alignment horizontal="center" vertical="center"/>
    </xf>
    <xf numFmtId="1" fontId="4" fillId="0" borderId="15"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0" borderId="14" xfId="0" applyNumberFormat="1" applyFont="1" applyBorder="1" applyAlignment="1">
      <alignment horizontal="center" vertical="center"/>
    </xf>
    <xf numFmtId="2" fontId="4" fillId="0" borderId="11" xfId="0" applyNumberFormat="1" applyFont="1" applyBorder="1" applyAlignment="1">
      <alignment horizontal="center" vertical="center"/>
    </xf>
    <xf numFmtId="2" fontId="4" fillId="0" borderId="12" xfId="0" applyNumberFormat="1" applyFont="1" applyBorder="1" applyAlignment="1">
      <alignment horizontal="center" vertical="center"/>
    </xf>
    <xf numFmtId="0" fontId="7" fillId="0" borderId="0" xfId="0" applyNumberFormat="1" applyFont="1" applyBorder="1" applyAlignment="1">
      <alignment horizontal="left" vertical="center"/>
    </xf>
    <xf numFmtId="1" fontId="4" fillId="2" borderId="7" xfId="0" applyNumberFormat="1" applyFont="1" applyFill="1" applyBorder="1" applyAlignment="1">
      <alignment horizontal="center" vertical="center"/>
    </xf>
    <xf numFmtId="1" fontId="4" fillId="2" borderId="4" xfId="0" applyNumberFormat="1" applyFont="1" applyFill="1" applyBorder="1" applyAlignment="1">
      <alignment horizontal="center" vertical="center"/>
    </xf>
    <xf numFmtId="0" fontId="5" fillId="0" borderId="17" xfId="0" applyNumberFormat="1" applyFont="1" applyBorder="1" applyAlignment="1">
      <alignment horizontal="center" vertical="center"/>
    </xf>
    <xf numFmtId="2" fontId="4" fillId="2" borderId="7" xfId="0" applyNumberFormat="1" applyFont="1" applyFill="1" applyBorder="1" applyAlignment="1">
      <alignment horizontal="center" vertical="center"/>
    </xf>
    <xf numFmtId="2" fontId="4" fillId="0" borderId="15" xfId="0" applyNumberFormat="1" applyFont="1" applyBorder="1" applyAlignment="1">
      <alignment horizontal="center" vertical="center"/>
    </xf>
    <xf numFmtId="2" fontId="4" fillId="2" borderId="4"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1" fillId="0" borderId="0" xfId="0" applyFont="1" applyBorder="1" applyAlignment="1">
      <alignment vertical="center"/>
    </xf>
    <xf numFmtId="0" fontId="2" fillId="0" borderId="0" xfId="0" applyFont="1" applyFill="1" applyAlignment="1">
      <alignment vertical="center"/>
    </xf>
    <xf numFmtId="1" fontId="4" fillId="0" borderId="18" xfId="0" applyNumberFormat="1" applyFont="1" applyBorder="1" applyAlignment="1">
      <alignment horizontal="center" vertical="center"/>
    </xf>
    <xf numFmtId="1" fontId="4" fillId="0" borderId="19" xfId="0" applyNumberFormat="1" applyFont="1" applyBorder="1" applyAlignment="1">
      <alignment horizontal="center" vertical="center"/>
    </xf>
    <xf numFmtId="1" fontId="4" fillId="0" borderId="20" xfId="0" applyNumberFormat="1" applyFont="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1" fillId="0" borderId="0" xfId="0" applyFont="1" applyAlignment="1">
      <alignment vertical="center" wrapText="1"/>
    </xf>
    <xf numFmtId="0" fontId="9" fillId="0" borderId="0" xfId="0" applyFont="1" applyAlignment="1">
      <alignment horizontal="center" vertical="center"/>
    </xf>
    <xf numFmtId="1" fontId="4" fillId="0" borderId="21" xfId="0" applyNumberFormat="1" applyFont="1" applyBorder="1" applyAlignment="1">
      <alignment horizontal="center" vertical="center"/>
    </xf>
    <xf numFmtId="1" fontId="4" fillId="0" borderId="22" xfId="0" applyNumberFormat="1" applyFont="1" applyBorder="1" applyAlignment="1">
      <alignment horizontal="center" vertical="center"/>
    </xf>
    <xf numFmtId="1" fontId="4" fillId="0" borderId="23" xfId="0" applyNumberFormat="1" applyFont="1" applyBorder="1" applyAlignment="1">
      <alignment horizontal="center" vertical="center"/>
    </xf>
    <xf numFmtId="0" fontId="5" fillId="0" borderId="11" xfId="0" applyNumberFormat="1" applyFont="1" applyFill="1" applyBorder="1" applyAlignment="1">
      <alignment horizontal="center" vertical="center"/>
    </xf>
    <xf numFmtId="1" fontId="4" fillId="2" borderId="2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9" fillId="0" borderId="0" xfId="0" applyFont="1" applyFill="1" applyAlignment="1">
      <alignment horizontal="center" vertical="center"/>
    </xf>
    <xf numFmtId="1" fontId="4" fillId="0" borderId="6" xfId="0" applyNumberFormat="1" applyFont="1" applyFill="1" applyBorder="1" applyAlignment="1">
      <alignment horizontal="center" vertical="center"/>
    </xf>
    <xf numFmtId="0" fontId="5" fillId="0" borderId="16" xfId="0" applyNumberFormat="1" applyFont="1" applyFill="1" applyBorder="1" applyAlignment="1">
      <alignment horizontal="center" vertical="center"/>
    </xf>
    <xf numFmtId="1" fontId="4" fillId="0" borderId="24" xfId="0" applyNumberFormat="1" applyFont="1" applyBorder="1" applyAlignment="1">
      <alignment horizontal="center" vertical="center"/>
    </xf>
    <xf numFmtId="1" fontId="4" fillId="0" borderId="25" xfId="0" applyNumberFormat="1" applyFont="1" applyBorder="1" applyAlignment="1">
      <alignment horizontal="center" vertical="center"/>
    </xf>
    <xf numFmtId="0" fontId="5" fillId="0" borderId="8" xfId="0" applyNumberFormat="1" applyFont="1" applyFill="1" applyBorder="1" applyAlignment="1">
      <alignment horizontal="center" vertical="center"/>
    </xf>
    <xf numFmtId="1" fontId="8" fillId="0" borderId="13" xfId="0" applyNumberFormat="1" applyFont="1" applyBorder="1" applyAlignment="1">
      <alignment horizontal="center" vertical="center"/>
    </xf>
    <xf numFmtId="1" fontId="8" fillId="0" borderId="15" xfId="0" applyNumberFormat="1" applyFont="1" applyBorder="1" applyAlignment="1">
      <alignment horizontal="center" vertical="center"/>
    </xf>
    <xf numFmtId="1" fontId="4" fillId="0" borderId="13" xfId="0" applyNumberFormat="1" applyFont="1" applyFill="1" applyBorder="1" applyAlignment="1">
      <alignment horizontal="center" vertical="center"/>
    </xf>
    <xf numFmtId="1" fontId="4" fillId="0" borderId="11"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0" fontId="4" fillId="0" borderId="0" xfId="0" applyFont="1" applyAlignment="1">
      <alignment horizontal="center" vertical="center"/>
    </xf>
    <xf numFmtId="1" fontId="8" fillId="0" borderId="14" xfId="0" applyNumberFormat="1" applyFont="1" applyBorder="1" applyAlignment="1">
      <alignment horizontal="center" vertical="center"/>
    </xf>
    <xf numFmtId="1" fontId="8" fillId="0" borderId="6" xfId="0" applyNumberFormat="1" applyFont="1" applyBorder="1" applyAlignment="1">
      <alignment horizontal="center" vertical="center"/>
    </xf>
    <xf numFmtId="1" fontId="8" fillId="0" borderId="22" xfId="0" applyNumberFormat="1" applyFont="1" applyBorder="1" applyAlignment="1">
      <alignment horizontal="center" vertical="center"/>
    </xf>
    <xf numFmtId="1" fontId="8" fillId="0" borderId="19" xfId="0" applyNumberFormat="1" applyFont="1" applyBorder="1" applyAlignment="1">
      <alignment horizontal="center" vertical="center"/>
    </xf>
    <xf numFmtId="2" fontId="4" fillId="0" borderId="24" xfId="0" applyNumberFormat="1" applyFont="1" applyBorder="1" applyAlignment="1">
      <alignment horizontal="center" vertical="center"/>
    </xf>
    <xf numFmtId="2" fontId="4" fillId="0" borderId="6" xfId="0" applyNumberFormat="1" applyFont="1" applyFill="1" applyBorder="1" applyAlignment="1">
      <alignment horizontal="center" vertical="center"/>
    </xf>
    <xf numFmtId="2" fontId="8" fillId="0" borderId="14" xfId="0" applyNumberFormat="1" applyFont="1" applyBorder="1" applyAlignment="1">
      <alignment horizontal="center" vertical="center"/>
    </xf>
    <xf numFmtId="2" fontId="8" fillId="0" borderId="6" xfId="0" applyNumberFormat="1" applyFont="1" applyBorder="1" applyAlignment="1">
      <alignment horizontal="center" vertical="center"/>
    </xf>
    <xf numFmtId="2" fontId="8" fillId="0" borderId="13" xfId="0" applyNumberFormat="1" applyFont="1" applyBorder="1" applyAlignment="1">
      <alignment horizontal="center" vertical="center"/>
    </xf>
    <xf numFmtId="2" fontId="4" fillId="0" borderId="22" xfId="0" applyNumberFormat="1" applyFont="1" applyBorder="1" applyAlignment="1">
      <alignment horizontal="center" vertical="center"/>
    </xf>
    <xf numFmtId="2" fontId="4" fillId="0" borderId="19" xfId="0" applyNumberFormat="1" applyFont="1" applyBorder="1" applyAlignment="1">
      <alignment horizontal="center" vertical="center"/>
    </xf>
    <xf numFmtId="2" fontId="4" fillId="0" borderId="20" xfId="0" applyNumberFormat="1" applyFont="1" applyBorder="1" applyAlignment="1">
      <alignment horizontal="center" vertical="center"/>
    </xf>
    <xf numFmtId="2" fontId="4" fillId="0" borderId="23" xfId="0" applyNumberFormat="1" applyFont="1" applyBorder="1" applyAlignment="1">
      <alignment horizontal="center" vertical="center"/>
    </xf>
    <xf numFmtId="2" fontId="4" fillId="0" borderId="18" xfId="0" applyNumberFormat="1" applyFont="1" applyBorder="1" applyAlignment="1">
      <alignment horizontal="center" vertical="center"/>
    </xf>
    <xf numFmtId="2" fontId="4" fillId="2" borderId="20" xfId="0" applyNumberFormat="1" applyFont="1" applyFill="1" applyBorder="1" applyAlignment="1">
      <alignment horizontal="center" vertical="center"/>
    </xf>
    <xf numFmtId="2" fontId="4" fillId="0" borderId="25" xfId="0" applyNumberFormat="1" applyFont="1" applyBorder="1" applyAlignment="1">
      <alignment horizontal="center" vertical="center"/>
    </xf>
    <xf numFmtId="2" fontId="8" fillId="0" borderId="22" xfId="0" applyNumberFormat="1" applyFont="1" applyBorder="1" applyAlignment="1">
      <alignment horizontal="center" vertical="center"/>
    </xf>
    <xf numFmtId="2" fontId="8" fillId="0" borderId="19" xfId="0" applyNumberFormat="1" applyFont="1" applyBorder="1" applyAlignment="1">
      <alignment horizontal="center" vertical="center"/>
    </xf>
    <xf numFmtId="2" fontId="8" fillId="0" borderId="15" xfId="0" applyNumberFormat="1" applyFont="1" applyBorder="1" applyAlignment="1">
      <alignment horizontal="center" vertical="center"/>
    </xf>
    <xf numFmtId="0" fontId="1" fillId="3" borderId="0" xfId="0" applyFont="1" applyFill="1" applyAlignment="1">
      <alignment vertical="center"/>
    </xf>
    <xf numFmtId="0" fontId="2" fillId="3" borderId="0" xfId="0" applyFont="1" applyFill="1" applyAlignment="1">
      <alignment horizontal="center" vertical="center"/>
    </xf>
    <xf numFmtId="0" fontId="10" fillId="3" borderId="0" xfId="0" applyFont="1" applyFill="1" applyAlignment="1">
      <alignment vertical="center"/>
    </xf>
    <xf numFmtId="0" fontId="11" fillId="3" borderId="0" xfId="0" applyFont="1" applyFill="1" applyAlignment="1">
      <alignment horizontal="center" vertical="center"/>
    </xf>
    <xf numFmtId="2" fontId="4" fillId="0" borderId="21" xfId="0" applyNumberFormat="1" applyFont="1" applyBorder="1" applyAlignment="1">
      <alignment horizontal="center" vertical="center"/>
    </xf>
    <xf numFmtId="0" fontId="12" fillId="0" borderId="0" xfId="0" applyFont="1" applyFill="1" applyAlignment="1">
      <alignment vertical="center"/>
    </xf>
    <xf numFmtId="0" fontId="9" fillId="0" borderId="0" xfId="0" applyFont="1" applyAlignment="1">
      <alignment vertical="center"/>
    </xf>
    <xf numFmtId="0" fontId="9" fillId="0" borderId="0" xfId="0" applyFont="1" applyFill="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5" fillId="0" borderId="27" xfId="0" applyNumberFormat="1" applyFont="1" applyBorder="1" applyAlignment="1">
      <alignment horizontal="center" vertical="center"/>
    </xf>
    <xf numFmtId="0" fontId="9" fillId="0" borderId="6" xfId="0" applyNumberFormat="1" applyFont="1" applyBorder="1" applyAlignment="1">
      <alignment horizontal="center" vertical="center"/>
    </xf>
    <xf numFmtId="0" fontId="4" fillId="0" borderId="29" xfId="0" applyNumberFormat="1" applyFont="1" applyBorder="1" applyAlignment="1">
      <alignment horizontal="center" vertical="center"/>
    </xf>
    <xf numFmtId="0" fontId="5" fillId="0" borderId="23"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31" xfId="0" applyNumberFormat="1" applyFont="1" applyBorder="1" applyAlignment="1">
      <alignment horizontal="center" vertical="center"/>
    </xf>
    <xf numFmtId="0" fontId="5" fillId="0" borderId="29"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5" fillId="0" borderId="27"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5" fillId="0" borderId="32"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22" xfId="0" applyNumberFormat="1" applyFont="1" applyFill="1" applyBorder="1" applyAlignment="1">
      <alignment horizontal="center" vertical="center"/>
    </xf>
    <xf numFmtId="0" fontId="5" fillId="0" borderId="33" xfId="0" applyNumberFormat="1" applyFont="1" applyFill="1" applyBorder="1" applyAlignment="1">
      <alignment horizontal="center" vertical="center"/>
    </xf>
    <xf numFmtId="0" fontId="5" fillId="0" borderId="34" xfId="0" applyNumberFormat="1" applyFont="1" applyFill="1" applyBorder="1" applyAlignment="1">
      <alignment horizontal="center" vertical="center"/>
    </xf>
    <xf numFmtId="0" fontId="5" fillId="0" borderId="35"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5" fillId="0" borderId="29"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23"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1" fillId="3" borderId="0" xfId="0" applyFont="1" applyFill="1" applyAlignment="1">
      <alignment horizontal="left" vertical="center"/>
    </xf>
    <xf numFmtId="1" fontId="4" fillId="0" borderId="24" xfId="0" applyNumberFormat="1" applyFont="1" applyFill="1" applyBorder="1" applyAlignment="1">
      <alignment horizontal="center" vertical="center"/>
    </xf>
    <xf numFmtId="1" fontId="4" fillId="0" borderId="25"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1" fontId="8" fillId="0" borderId="14" xfId="0" applyNumberFormat="1" applyFont="1" applyFill="1" applyBorder="1" applyAlignment="1">
      <alignment horizontal="center" vertical="center"/>
    </xf>
    <xf numFmtId="1" fontId="8" fillId="0" borderId="6" xfId="0" applyNumberFormat="1" applyFont="1" applyFill="1" applyBorder="1" applyAlignment="1">
      <alignment horizontal="center" vertical="center"/>
    </xf>
    <xf numFmtId="1" fontId="8" fillId="0" borderId="22" xfId="0" applyNumberFormat="1" applyFont="1" applyFill="1" applyBorder="1" applyAlignment="1">
      <alignment horizontal="center" vertical="center"/>
    </xf>
    <xf numFmtId="1" fontId="8" fillId="0" borderId="19" xfId="0" applyNumberFormat="1" applyFont="1" applyFill="1" applyBorder="1" applyAlignment="1">
      <alignment horizontal="center" vertical="center"/>
    </xf>
    <xf numFmtId="1" fontId="8" fillId="0" borderId="23"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1" fontId="8" fillId="2" borderId="20" xfId="0" applyNumberFormat="1" applyFont="1" applyFill="1" applyBorder="1" applyAlignment="1">
      <alignment horizontal="center" vertical="center"/>
    </xf>
    <xf numFmtId="0" fontId="5" fillId="0" borderId="28" xfId="0" applyNumberFormat="1" applyFont="1" applyFill="1" applyBorder="1" applyAlignment="1">
      <alignment horizontal="center" vertical="center"/>
    </xf>
    <xf numFmtId="1" fontId="4" fillId="0" borderId="10" xfId="0" applyNumberFormat="1" applyFont="1" applyFill="1" applyBorder="1" applyAlignment="1">
      <alignment horizontal="center" vertical="center"/>
    </xf>
    <xf numFmtId="1" fontId="4" fillId="0" borderId="21"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2" fontId="4" fillId="0" borderId="7"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1" fontId="8" fillId="0" borderId="10" xfId="0" applyNumberFormat="1" applyFont="1" applyFill="1" applyBorder="1" applyAlignment="1">
      <alignment horizontal="center" vertical="center"/>
    </xf>
    <xf numFmtId="1" fontId="8" fillId="0" borderId="21"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 fontId="8" fillId="0" borderId="13" xfId="0" applyNumberFormat="1" applyFont="1" applyFill="1" applyBorder="1" applyAlignment="1">
      <alignment horizontal="center" vertical="center"/>
    </xf>
    <xf numFmtId="1" fontId="8" fillId="0" borderId="15"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0" xfId="0" applyNumberFormat="1" applyFont="1" applyFill="1" applyBorder="1" applyAlignment="1">
      <alignment horizontal="center" vertical="center"/>
    </xf>
    <xf numFmtId="1" fontId="4" fillId="2" borderId="21" xfId="0" applyNumberFormat="1" applyFont="1" applyFill="1" applyBorder="1" applyAlignment="1">
      <alignment horizontal="center" vertical="center"/>
    </xf>
    <xf numFmtId="1" fontId="4" fillId="2" borderId="6" xfId="0" applyNumberFormat="1" applyFont="1" applyFill="1" applyBorder="1" applyAlignment="1">
      <alignment horizontal="center" vertical="center"/>
    </xf>
    <xf numFmtId="1" fontId="4" fillId="2" borderId="19" xfId="0" applyNumberFormat="1" applyFont="1" applyFill="1" applyBorder="1" applyAlignment="1">
      <alignment horizontal="center" vertical="center"/>
    </xf>
    <xf numFmtId="2" fontId="9" fillId="0" borderId="5" xfId="0" applyNumberFormat="1" applyFont="1" applyBorder="1" applyAlignment="1">
      <alignment horizontal="center" vertical="center"/>
    </xf>
    <xf numFmtId="2" fontId="9" fillId="0" borderId="6" xfId="0" applyNumberFormat="1" applyFont="1" applyBorder="1" applyAlignment="1">
      <alignment horizontal="center" vertical="center"/>
    </xf>
    <xf numFmtId="2" fontId="9" fillId="0" borderId="14" xfId="0" applyNumberFormat="1" applyFont="1" applyBorder="1" applyAlignment="1">
      <alignment horizontal="center" vertical="center"/>
    </xf>
    <xf numFmtId="2" fontId="9" fillId="0" borderId="14" xfId="0" applyNumberFormat="1" applyFont="1" applyFill="1" applyBorder="1" applyAlignment="1">
      <alignment horizontal="center" vertical="center"/>
    </xf>
    <xf numFmtId="2" fontId="9" fillId="0" borderId="6" xfId="0" applyNumberFormat="1" applyFont="1" applyFill="1" applyBorder="1" applyAlignment="1">
      <alignment horizontal="center" vertical="center"/>
    </xf>
    <xf numFmtId="2" fontId="4" fillId="0" borderId="22" xfId="0" applyNumberFormat="1" applyFont="1" applyFill="1" applyBorder="1" applyAlignment="1">
      <alignment horizontal="center" vertical="center"/>
    </xf>
    <xf numFmtId="2" fontId="4" fillId="0" borderId="19" xfId="0" applyNumberFormat="1" applyFont="1" applyFill="1" applyBorder="1" applyAlignment="1">
      <alignment horizontal="center" vertical="center"/>
    </xf>
    <xf numFmtId="2" fontId="4" fillId="0" borderId="23" xfId="0" applyNumberFormat="1" applyFont="1" applyFill="1" applyBorder="1" applyAlignment="1">
      <alignment horizontal="center" vertical="center"/>
    </xf>
    <xf numFmtId="2" fontId="9" fillId="0" borderId="24" xfId="0" applyNumberFormat="1" applyFont="1" applyFill="1" applyBorder="1" applyAlignment="1">
      <alignment horizontal="center" vertical="center"/>
    </xf>
    <xf numFmtId="2" fontId="4" fillId="2" borderId="10" xfId="0" applyNumberFormat="1" applyFont="1" applyFill="1" applyBorder="1" applyAlignment="1">
      <alignment horizontal="center" vertical="center"/>
    </xf>
    <xf numFmtId="2" fontId="4" fillId="0" borderId="25" xfId="0" applyNumberFormat="1" applyFont="1" applyFill="1" applyBorder="1" applyAlignment="1">
      <alignment horizontal="center" vertical="center"/>
    </xf>
    <xf numFmtId="2" fontId="4" fillId="2" borderId="21" xfId="0" applyNumberFormat="1" applyFont="1" applyFill="1" applyBorder="1" applyAlignment="1">
      <alignment horizontal="center" vertical="center"/>
    </xf>
    <xf numFmtId="2" fontId="4" fillId="0" borderId="15" xfId="0" applyNumberFormat="1" applyFont="1" applyFill="1" applyBorder="1" applyAlignment="1">
      <alignment horizontal="center" vertical="center"/>
    </xf>
    <xf numFmtId="2" fontId="4" fillId="2" borderId="6"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2" borderId="19" xfId="0" applyNumberFormat="1" applyFont="1" applyFill="1" applyBorder="1" applyAlignment="1">
      <alignment horizontal="center" vertical="center"/>
    </xf>
    <xf numFmtId="2" fontId="4" fillId="0" borderId="21" xfId="0" applyNumberFormat="1" applyFont="1" applyFill="1" applyBorder="1" applyAlignment="1">
      <alignment horizontal="center" vertical="center"/>
    </xf>
    <xf numFmtId="2" fontId="8" fillId="0" borderId="6" xfId="0" applyNumberFormat="1" applyFont="1" applyFill="1" applyBorder="1" applyAlignment="1">
      <alignment horizontal="center" vertical="center"/>
    </xf>
    <xf numFmtId="2" fontId="8" fillId="2" borderId="7"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2" fontId="8" fillId="0" borderId="10" xfId="0" applyNumberFormat="1" applyFont="1" applyFill="1" applyBorder="1" applyAlignment="1">
      <alignment horizontal="center" vertical="center"/>
    </xf>
    <xf numFmtId="2" fontId="8" fillId="0" borderId="13" xfId="0" applyNumberFormat="1" applyFont="1" applyFill="1" applyBorder="1" applyAlignment="1">
      <alignment horizontal="center" vertical="center"/>
    </xf>
    <xf numFmtId="2" fontId="8" fillId="0" borderId="14" xfId="0" applyNumberFormat="1" applyFont="1" applyFill="1" applyBorder="1" applyAlignment="1">
      <alignment horizontal="center" vertical="center"/>
    </xf>
    <xf numFmtId="2" fontId="8" fillId="0" borderId="22" xfId="0" applyNumberFormat="1" applyFont="1" applyFill="1" applyBorder="1" applyAlignment="1">
      <alignment horizontal="center" vertical="center"/>
    </xf>
    <xf numFmtId="2" fontId="8" fillId="0" borderId="19" xfId="0" applyNumberFormat="1" applyFont="1" applyFill="1" applyBorder="1" applyAlignment="1">
      <alignment horizontal="center" vertical="center"/>
    </xf>
    <xf numFmtId="2" fontId="8" fillId="2" borderId="20" xfId="0" applyNumberFormat="1" applyFont="1" applyFill="1" applyBorder="1" applyAlignment="1">
      <alignment horizontal="center" vertical="center"/>
    </xf>
    <xf numFmtId="2" fontId="8" fillId="0" borderId="23" xfId="0" applyNumberFormat="1" applyFont="1" applyFill="1" applyBorder="1" applyAlignment="1">
      <alignment horizontal="center" vertical="center"/>
    </xf>
    <xf numFmtId="2" fontId="8" fillId="0" borderId="21" xfId="0" applyNumberFormat="1" applyFont="1" applyFill="1" applyBorder="1" applyAlignment="1">
      <alignment horizontal="center" vertical="center"/>
    </xf>
    <xf numFmtId="2" fontId="8" fillId="0" borderId="15" xfId="0" applyNumberFormat="1" applyFont="1" applyFill="1" applyBorder="1" applyAlignment="1">
      <alignment horizontal="center" vertical="center"/>
    </xf>
    <xf numFmtId="0" fontId="2" fillId="3" borderId="0" xfId="0" applyFont="1" applyFill="1" applyAlignment="1">
      <alignment vertical="center"/>
    </xf>
    <xf numFmtId="0" fontId="14" fillId="3" borderId="0" xfId="0" applyFont="1" applyFill="1" applyAlignment="1">
      <alignment horizontal="center" vertical="center"/>
    </xf>
    <xf numFmtId="1" fontId="4" fillId="0" borderId="7" xfId="0" applyNumberFormat="1" applyFont="1" applyFill="1" applyBorder="1" applyAlignment="1">
      <alignment horizontal="center" vertical="center"/>
    </xf>
    <xf numFmtId="1" fontId="4" fillId="0" borderId="20" xfId="0" applyNumberFormat="1" applyFont="1" applyFill="1" applyBorder="1" applyAlignment="1">
      <alignment horizontal="center" vertical="center"/>
    </xf>
    <xf numFmtId="2" fontId="4" fillId="0" borderId="20" xfId="0" applyNumberFormat="1" applyFont="1" applyFill="1" applyBorder="1" applyAlignment="1">
      <alignment horizontal="center" vertical="center"/>
    </xf>
    <xf numFmtId="0" fontId="13" fillId="0" borderId="0" xfId="0" applyFont="1" applyFill="1" applyAlignment="1">
      <alignment horizontal="center" vertical="center"/>
    </xf>
    <xf numFmtId="49" fontId="15" fillId="0" borderId="0" xfId="0" applyNumberFormat="1" applyFont="1" applyAlignment="1">
      <alignment horizontal="center"/>
    </xf>
    <xf numFmtId="1" fontId="4" fillId="2" borderId="9"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49" fontId="4" fillId="0" borderId="14"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2" fontId="4" fillId="2" borderId="9" xfId="0" applyNumberFormat="1" applyFont="1" applyFill="1" applyBorder="1" applyAlignment="1">
      <alignment horizontal="center" vertical="center"/>
    </xf>
    <xf numFmtId="2" fontId="4" fillId="4" borderId="5" xfId="0" applyNumberFormat="1" applyFont="1" applyFill="1" applyBorder="1" applyAlignment="1">
      <alignment horizontal="center" vertical="center"/>
    </xf>
    <xf numFmtId="2" fontId="4" fillId="4" borderId="2" xfId="0" applyNumberFormat="1" applyFont="1" applyFill="1" applyBorder="1" applyAlignment="1">
      <alignment horizontal="center" vertical="center"/>
    </xf>
    <xf numFmtId="2" fontId="4" fillId="4" borderId="3" xfId="0" applyNumberFormat="1" applyFont="1" applyFill="1" applyBorder="1" applyAlignment="1">
      <alignment horizontal="center" vertical="center"/>
    </xf>
    <xf numFmtId="2" fontId="4" fillId="4" borderId="6" xfId="0" applyNumberFormat="1" applyFont="1" applyFill="1" applyBorder="1" applyAlignment="1">
      <alignment horizontal="center" vertical="center"/>
    </xf>
    <xf numFmtId="2" fontId="4" fillId="0" borderId="18" xfId="0" applyNumberFormat="1" applyFont="1" applyFill="1" applyBorder="1" applyAlignment="1">
      <alignment horizontal="center" vertical="center"/>
    </xf>
    <xf numFmtId="2" fontId="4" fillId="5" borderId="22" xfId="0" applyNumberFormat="1" applyFont="1" applyFill="1" applyBorder="1" applyAlignment="1">
      <alignment horizontal="center" vertical="center"/>
    </xf>
    <xf numFmtId="2" fontId="4" fillId="5" borderId="19" xfId="0" applyNumberFormat="1" applyFont="1" applyFill="1" applyBorder="1" applyAlignment="1">
      <alignment horizontal="center" vertical="center"/>
    </xf>
    <xf numFmtId="2" fontId="4" fillId="5" borderId="20" xfId="0" applyNumberFormat="1" applyFont="1" applyFill="1" applyBorder="1" applyAlignment="1">
      <alignment horizontal="center" vertical="center"/>
    </xf>
    <xf numFmtId="2" fontId="4" fillId="4" borderId="24" xfId="0" applyNumberFormat="1" applyFont="1" applyFill="1" applyBorder="1" applyAlignment="1">
      <alignment horizontal="center" vertical="center"/>
    </xf>
    <xf numFmtId="2" fontId="4" fillId="4" borderId="25" xfId="0" applyNumberFormat="1" applyFont="1" applyFill="1" applyBorder="1" applyAlignment="1">
      <alignment horizontal="center" vertical="center"/>
    </xf>
    <xf numFmtId="2" fontId="4" fillId="4" borderId="22" xfId="0" applyNumberFormat="1" applyFont="1" applyFill="1" applyBorder="1" applyAlignment="1">
      <alignment horizontal="center" vertical="center"/>
    </xf>
    <xf numFmtId="2" fontId="4" fillId="4" borderId="14" xfId="0" applyNumberFormat="1" applyFont="1" applyFill="1" applyBorder="1" applyAlignment="1">
      <alignment horizontal="center" vertical="center"/>
    </xf>
    <xf numFmtId="2" fontId="4" fillId="5" borderId="25" xfId="0" applyNumberFormat="1" applyFont="1" applyFill="1" applyBorder="1" applyAlignment="1">
      <alignment horizontal="center" vertical="center"/>
    </xf>
    <xf numFmtId="2" fontId="4" fillId="4" borderId="12" xfId="0" applyNumberFormat="1" applyFont="1" applyFill="1" applyBorder="1" applyAlignment="1">
      <alignment horizontal="center" vertical="center"/>
    </xf>
    <xf numFmtId="2" fontId="4" fillId="4" borderId="19" xfId="0" applyNumberFormat="1" applyFont="1" applyFill="1" applyBorder="1" applyAlignment="1">
      <alignment horizontal="center" vertical="center"/>
    </xf>
    <xf numFmtId="0" fontId="11" fillId="0" borderId="0" xfId="0" applyFont="1" applyFill="1" applyAlignment="1">
      <alignment horizontal="center" vertical="center"/>
    </xf>
    <xf numFmtId="0" fontId="14" fillId="0" borderId="0" xfId="0" applyFont="1" applyFill="1" applyAlignment="1">
      <alignment horizontal="center" vertical="center"/>
    </xf>
    <xf numFmtId="2" fontId="4" fillId="5" borderId="2"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2" fontId="4" fillId="5" borderId="4" xfId="0" applyNumberFormat="1" applyFont="1" applyFill="1" applyBorder="1" applyAlignment="1">
      <alignment horizontal="center" vertical="center"/>
    </xf>
    <xf numFmtId="2" fontId="4" fillId="5" borderId="18" xfId="0" applyNumberFormat="1" applyFont="1" applyFill="1" applyBorder="1" applyAlignment="1">
      <alignment horizontal="center" vertical="center"/>
    </xf>
    <xf numFmtId="2" fontId="9" fillId="4" borderId="6" xfId="0" applyNumberFormat="1" applyFont="1" applyFill="1" applyBorder="1" applyAlignment="1">
      <alignment horizontal="center" vertical="center"/>
    </xf>
    <xf numFmtId="2" fontId="4" fillId="5" borderId="21" xfId="0" applyNumberFormat="1" applyFont="1" applyFill="1" applyBorder="1" applyAlignment="1">
      <alignment horizontal="center" vertical="center"/>
    </xf>
    <xf numFmtId="2" fontId="4" fillId="5" borderId="9" xfId="0" applyNumberFormat="1" applyFont="1" applyFill="1" applyBorder="1" applyAlignment="1">
      <alignment horizontal="center" vertical="center"/>
    </xf>
    <xf numFmtId="2" fontId="4" fillId="4" borderId="10" xfId="0" applyNumberFormat="1" applyFont="1" applyFill="1" applyBorder="1" applyAlignment="1">
      <alignment horizontal="center" vertical="center"/>
    </xf>
    <xf numFmtId="2" fontId="4" fillId="4" borderId="9" xfId="0" applyNumberFormat="1" applyFont="1" applyFill="1" applyBorder="1" applyAlignment="1">
      <alignment horizontal="center" vertical="center"/>
    </xf>
    <xf numFmtId="2" fontId="4" fillId="5" borderId="12" xfId="0" applyNumberFormat="1" applyFont="1" applyFill="1" applyBorder="1" applyAlignment="1">
      <alignment horizontal="center" vertical="center"/>
    </xf>
    <xf numFmtId="2" fontId="4" fillId="6" borderId="6" xfId="0" applyNumberFormat="1" applyFont="1" applyFill="1" applyBorder="1" applyAlignment="1">
      <alignment horizontal="center" vertical="center"/>
    </xf>
    <xf numFmtId="2" fontId="4" fillId="7" borderId="6" xfId="0" applyNumberFormat="1" applyFont="1" applyFill="1" applyBorder="1" applyAlignment="1">
      <alignment horizontal="center" vertical="center"/>
    </xf>
    <xf numFmtId="2" fontId="4" fillId="7" borderId="14" xfId="0" applyNumberFormat="1" applyFont="1" applyFill="1" applyBorder="1" applyAlignment="1">
      <alignment horizontal="center" vertical="center"/>
    </xf>
    <xf numFmtId="2" fontId="4" fillId="6" borderId="14" xfId="0" applyNumberFormat="1" applyFont="1" applyFill="1" applyBorder="1" applyAlignment="1">
      <alignment horizontal="center" vertical="center"/>
    </xf>
    <xf numFmtId="2" fontId="4" fillId="7" borderId="24" xfId="0" applyNumberFormat="1" applyFont="1" applyFill="1" applyBorder="1" applyAlignment="1">
      <alignment horizontal="center" vertical="center"/>
    </xf>
    <xf numFmtId="2" fontId="4" fillId="6" borderId="3" xfId="0" applyNumberFormat="1" applyFont="1" applyFill="1" applyBorder="1" applyAlignment="1">
      <alignment horizontal="center" vertical="center"/>
    </xf>
    <xf numFmtId="2" fontId="4" fillId="6" borderId="12" xfId="0" applyNumberFormat="1" applyFont="1" applyFill="1" applyBorder="1" applyAlignment="1">
      <alignment horizontal="center" vertical="center"/>
    </xf>
    <xf numFmtId="2" fontId="4" fillId="6" borderId="22" xfId="0" applyNumberFormat="1" applyFont="1" applyFill="1" applyBorder="1" applyAlignment="1">
      <alignment horizontal="center" vertical="center"/>
    </xf>
    <xf numFmtId="2" fontId="4" fillId="7" borderId="5" xfId="0" applyNumberFormat="1" applyFont="1" applyFill="1" applyBorder="1" applyAlignment="1">
      <alignment horizontal="center" vertical="center"/>
    </xf>
    <xf numFmtId="2" fontId="4" fillId="7" borderId="7" xfId="0" applyNumberFormat="1" applyFont="1" applyFill="1" applyBorder="1" applyAlignment="1">
      <alignment horizontal="center" vertical="center"/>
    </xf>
    <xf numFmtId="2" fontId="5" fillId="0" borderId="1" xfId="0" applyNumberFormat="1" applyFont="1" applyBorder="1" applyAlignment="1">
      <alignment horizontal="center" vertical="center" wrapText="1"/>
    </xf>
    <xf numFmtId="1" fontId="9" fillId="0" borderId="5" xfId="0" applyNumberFormat="1" applyFont="1" applyFill="1" applyBorder="1" applyAlignment="1">
      <alignment horizontal="center" vertical="center"/>
    </xf>
    <xf numFmtId="1" fontId="9" fillId="0" borderId="6" xfId="0" applyNumberFormat="1" applyFont="1" applyBorder="1" applyAlignment="1">
      <alignment horizontal="center" vertical="center"/>
    </xf>
    <xf numFmtId="1" fontId="9" fillId="0" borderId="14" xfId="0" applyNumberFormat="1" applyFont="1" applyBorder="1" applyAlignment="1">
      <alignment horizontal="center" vertical="center"/>
    </xf>
    <xf numFmtId="1" fontId="9" fillId="0" borderId="14" xfId="0" applyNumberFormat="1" applyFont="1" applyFill="1" applyBorder="1" applyAlignment="1">
      <alignment horizontal="center" vertical="center"/>
    </xf>
    <xf numFmtId="1" fontId="9" fillId="0" borderId="6" xfId="0" applyNumberFormat="1" applyFont="1" applyFill="1" applyBorder="1" applyAlignment="1">
      <alignment horizontal="center" vertical="center"/>
    </xf>
    <xf numFmtId="1" fontId="9" fillId="0" borderId="5" xfId="0" applyNumberFormat="1" applyFont="1" applyBorder="1" applyAlignment="1">
      <alignment horizontal="center" vertical="center"/>
    </xf>
    <xf numFmtId="1" fontId="9" fillId="0" borderId="24" xfId="0" applyNumberFormat="1" applyFont="1" applyFill="1" applyBorder="1" applyAlignment="1">
      <alignment horizontal="center" vertical="center"/>
    </xf>
    <xf numFmtId="2" fontId="9" fillId="6" borderId="5" xfId="0" applyNumberFormat="1" applyFont="1" applyFill="1" applyBorder="1" applyAlignment="1">
      <alignment horizontal="center" vertical="center"/>
    </xf>
    <xf numFmtId="2" fontId="9" fillId="7" borderId="5" xfId="0" applyNumberFormat="1" applyFont="1" applyFill="1" applyBorder="1" applyAlignment="1">
      <alignment horizontal="center" vertical="center"/>
    </xf>
    <xf numFmtId="2" fontId="9" fillId="7" borderId="6" xfId="0" applyNumberFormat="1" applyFont="1" applyFill="1" applyBorder="1" applyAlignment="1">
      <alignment horizontal="center" vertical="center"/>
    </xf>
    <xf numFmtId="2" fontId="9" fillId="7" borderId="14" xfId="0" applyNumberFormat="1" applyFont="1" applyFill="1" applyBorder="1" applyAlignment="1">
      <alignment horizontal="center" vertical="center"/>
    </xf>
    <xf numFmtId="2" fontId="4" fillId="7" borderId="10" xfId="0" applyNumberFormat="1" applyFont="1" applyFill="1" applyBorder="1" applyAlignment="1">
      <alignment horizontal="center" vertical="center"/>
    </xf>
    <xf numFmtId="2" fontId="9" fillId="7" borderId="24" xfId="0" applyNumberFormat="1" applyFont="1" applyFill="1" applyBorder="1" applyAlignment="1">
      <alignment horizontal="center" vertical="center"/>
    </xf>
    <xf numFmtId="2" fontId="4" fillId="6" borderId="10" xfId="0" applyNumberFormat="1" applyFont="1" applyFill="1" applyBorder="1" applyAlignment="1">
      <alignment horizontal="center" vertical="center"/>
    </xf>
    <xf numFmtId="2" fontId="4" fillId="6" borderId="9" xfId="0" applyNumberFormat="1" applyFont="1" applyFill="1" applyBorder="1" applyAlignment="1">
      <alignment horizontal="center" vertical="center"/>
    </xf>
    <xf numFmtId="2" fontId="4" fillId="8" borderId="3" xfId="0" applyNumberFormat="1" applyFont="1" applyFill="1" applyBorder="1" applyAlignment="1">
      <alignment horizontal="center" vertical="center"/>
    </xf>
    <xf numFmtId="2" fontId="4" fillId="8" borderId="5" xfId="0" applyNumberFormat="1" applyFont="1" applyFill="1" applyBorder="1" applyAlignment="1">
      <alignment horizontal="center" vertical="center"/>
    </xf>
    <xf numFmtId="2" fontId="4" fillId="8" borderId="2" xfId="0" applyNumberFormat="1" applyFont="1" applyFill="1" applyBorder="1" applyAlignment="1">
      <alignment horizontal="center" vertical="center"/>
    </xf>
    <xf numFmtId="2" fontId="4" fillId="8" borderId="6" xfId="0" applyNumberFormat="1" applyFont="1" applyFill="1" applyBorder="1" applyAlignment="1">
      <alignment horizontal="center" vertical="center"/>
    </xf>
    <xf numFmtId="2" fontId="9" fillId="8" borderId="6" xfId="0" applyNumberFormat="1" applyFont="1" applyFill="1" applyBorder="1" applyAlignment="1">
      <alignment horizontal="center" vertical="center"/>
    </xf>
    <xf numFmtId="2" fontId="4" fillId="8" borderId="19" xfId="0" applyNumberFormat="1" applyFont="1" applyFill="1" applyBorder="1" applyAlignment="1">
      <alignment horizontal="center" vertical="center"/>
    </xf>
    <xf numFmtId="2" fontId="9" fillId="3" borderId="0" xfId="0" applyNumberFormat="1" applyFont="1" applyFill="1" applyAlignment="1">
      <alignment horizontal="center" vertical="center"/>
    </xf>
    <xf numFmtId="2" fontId="9" fillId="0" borderId="0" xfId="0" applyNumberFormat="1" applyFont="1" applyAlignment="1">
      <alignment horizontal="center" vertical="center"/>
    </xf>
    <xf numFmtId="0" fontId="2" fillId="3" borderId="0" xfId="0" applyFont="1" applyFill="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Fill="1" applyAlignment="1">
      <alignment horizontal="left" vertical="center" wrapText="1"/>
    </xf>
    <xf numFmtId="0" fontId="1" fillId="3"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FFF66"/>
      <color rgb="FFFF7C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9"/>
  <sheetViews>
    <sheetView workbookViewId="0"/>
  </sheetViews>
  <sheetFormatPr defaultRowHeight="18.75" x14ac:dyDescent="0.25"/>
  <cols>
    <col min="1" max="16384" width="9.140625" style="2"/>
  </cols>
  <sheetData>
    <row r="1" spans="1:19" s="1" customFormat="1" x14ac:dyDescent="0.25">
      <c r="A1" s="1" t="s">
        <v>740</v>
      </c>
    </row>
    <row r="2" spans="1:19" s="1" customFormat="1" x14ac:dyDescent="0.25">
      <c r="A2" s="1" t="s">
        <v>741</v>
      </c>
    </row>
    <row r="4" spans="1:19" ht="38.25" customHeight="1" x14ac:dyDescent="0.25">
      <c r="A4" s="272" t="s">
        <v>700</v>
      </c>
      <c r="B4" s="272"/>
      <c r="C4" s="272"/>
      <c r="D4" s="272"/>
      <c r="E4" s="272"/>
      <c r="F4" s="272"/>
      <c r="G4" s="272"/>
      <c r="H4" s="272"/>
      <c r="I4" s="272"/>
      <c r="J4" s="272"/>
      <c r="K4" s="272"/>
      <c r="L4" s="272"/>
      <c r="M4" s="272"/>
      <c r="N4" s="272"/>
      <c r="O4" s="272"/>
      <c r="P4" s="272"/>
      <c r="Q4" s="272"/>
      <c r="R4" s="272"/>
      <c r="S4" s="272"/>
    </row>
    <row r="5" spans="1:19" x14ac:dyDescent="0.25">
      <c r="A5" s="2" t="s">
        <v>5</v>
      </c>
    </row>
    <row r="6" spans="1:19" x14ac:dyDescent="0.25">
      <c r="A6" s="2" t="s">
        <v>6</v>
      </c>
    </row>
    <row r="7" spans="1:19" x14ac:dyDescent="0.25">
      <c r="A7" s="2" t="s">
        <v>142</v>
      </c>
    </row>
    <row r="8" spans="1:19" x14ac:dyDescent="0.25">
      <c r="A8" s="2" t="s">
        <v>61</v>
      </c>
    </row>
    <row r="10" spans="1:19" ht="38.25" customHeight="1" x14ac:dyDescent="0.25">
      <c r="A10" s="272" t="s">
        <v>701</v>
      </c>
      <c r="B10" s="272"/>
      <c r="C10" s="272"/>
      <c r="D10" s="272"/>
      <c r="E10" s="272"/>
      <c r="F10" s="272"/>
      <c r="G10" s="272"/>
      <c r="H10" s="272"/>
      <c r="I10" s="272"/>
      <c r="J10" s="272"/>
      <c r="K10" s="272"/>
      <c r="L10" s="272"/>
      <c r="M10" s="272"/>
      <c r="N10" s="272"/>
      <c r="O10" s="272"/>
      <c r="P10" s="272"/>
      <c r="Q10" s="272"/>
      <c r="R10" s="272"/>
      <c r="S10" s="272"/>
    </row>
    <row r="11" spans="1:19" x14ac:dyDescent="0.25">
      <c r="A11" s="2" t="s">
        <v>702</v>
      </c>
    </row>
    <row r="12" spans="1:19" x14ac:dyDescent="0.25">
      <c r="A12" s="2" t="s">
        <v>703</v>
      </c>
    </row>
    <row r="13" spans="1:19" ht="37.5" customHeight="1" x14ac:dyDescent="0.25">
      <c r="A13" s="273" t="s">
        <v>704</v>
      </c>
      <c r="B13" s="273"/>
      <c r="C13" s="273"/>
      <c r="D13" s="273"/>
      <c r="E13" s="273"/>
      <c r="F13" s="273"/>
      <c r="G13" s="273"/>
      <c r="H13" s="273"/>
      <c r="I13" s="273"/>
      <c r="J13" s="273"/>
      <c r="K13" s="273"/>
      <c r="L13" s="273"/>
      <c r="M13" s="273"/>
      <c r="N13" s="273"/>
      <c r="O13" s="273"/>
      <c r="P13" s="273"/>
      <c r="Q13" s="273"/>
      <c r="R13" s="273"/>
      <c r="S13" s="273"/>
    </row>
    <row r="14" spans="1:19" x14ac:dyDescent="0.25">
      <c r="A14" s="2" t="s">
        <v>61</v>
      </c>
    </row>
    <row r="16" spans="1:19" ht="18.75" customHeight="1" x14ac:dyDescent="0.25">
      <c r="A16" s="1" t="s">
        <v>705</v>
      </c>
      <c r="B16" s="1"/>
      <c r="C16" s="1"/>
      <c r="D16" s="1"/>
      <c r="E16" s="1"/>
      <c r="F16" s="1"/>
      <c r="G16" s="1"/>
      <c r="H16" s="1"/>
      <c r="I16" s="1"/>
      <c r="J16" s="1"/>
      <c r="K16" s="1"/>
      <c r="L16" s="1"/>
      <c r="M16" s="1"/>
      <c r="N16" s="1"/>
      <c r="O16" s="1"/>
      <c r="P16" s="1"/>
      <c r="Q16" s="1"/>
      <c r="R16" s="1"/>
      <c r="S16" s="1"/>
    </row>
    <row r="17" spans="1:1" x14ac:dyDescent="0.25">
      <c r="A17" s="2" t="s">
        <v>706</v>
      </c>
    </row>
    <row r="18" spans="1:1" x14ac:dyDescent="0.25">
      <c r="A18" s="2" t="s">
        <v>161</v>
      </c>
    </row>
    <row r="19" spans="1:1" x14ac:dyDescent="0.25">
      <c r="A19" s="2" t="s">
        <v>707</v>
      </c>
    </row>
    <row r="20" spans="1:1" x14ac:dyDescent="0.25">
      <c r="A20" s="2" t="s">
        <v>144</v>
      </c>
    </row>
    <row r="21" spans="1:1" x14ac:dyDescent="0.25">
      <c r="A21" s="2" t="s">
        <v>63</v>
      </c>
    </row>
    <row r="23" spans="1:1" s="1" customFormat="1" x14ac:dyDescent="0.25">
      <c r="A23" s="1" t="s">
        <v>1082</v>
      </c>
    </row>
    <row r="24" spans="1:1" x14ac:dyDescent="0.25">
      <c r="A24" s="2" t="s">
        <v>5</v>
      </c>
    </row>
    <row r="25" spans="1:1" x14ac:dyDescent="0.25">
      <c r="A25" s="2" t="s">
        <v>6</v>
      </c>
    </row>
    <row r="26" spans="1:1" x14ac:dyDescent="0.25">
      <c r="A26" s="2" t="s">
        <v>142</v>
      </c>
    </row>
    <row r="27" spans="1:1" x14ac:dyDescent="0.25">
      <c r="A27" s="2" t="s">
        <v>61</v>
      </c>
    </row>
    <row r="29" spans="1:1" x14ac:dyDescent="0.25">
      <c r="A29" s="1" t="s">
        <v>709</v>
      </c>
    </row>
    <row r="30" spans="1:1" x14ac:dyDescent="0.25">
      <c r="A30" s="2" t="s">
        <v>5</v>
      </c>
    </row>
    <row r="31" spans="1:1" x14ac:dyDescent="0.25">
      <c r="A31" s="2" t="s">
        <v>6</v>
      </c>
    </row>
    <row r="32" spans="1:1" x14ac:dyDescent="0.25">
      <c r="A32" s="2" t="s">
        <v>142</v>
      </c>
    </row>
    <row r="33" spans="1:19" x14ac:dyDescent="0.25">
      <c r="A33" s="2" t="s">
        <v>61</v>
      </c>
    </row>
    <row r="35" spans="1:19" x14ac:dyDescent="0.25">
      <c r="A35" s="1" t="s">
        <v>710</v>
      </c>
    </row>
    <row r="36" spans="1:19" x14ac:dyDescent="0.25">
      <c r="A36" s="2" t="s">
        <v>145</v>
      </c>
    </row>
    <row r="37" spans="1:19" x14ac:dyDescent="0.25">
      <c r="A37" s="2" t="s">
        <v>146</v>
      </c>
    </row>
    <row r="38" spans="1:19" x14ac:dyDescent="0.25">
      <c r="A38" s="2" t="s">
        <v>147</v>
      </c>
    </row>
    <row r="39" spans="1:19" x14ac:dyDescent="0.25">
      <c r="A39" s="2" t="s">
        <v>148</v>
      </c>
    </row>
    <row r="40" spans="1:19" x14ac:dyDescent="0.25">
      <c r="A40" s="2" t="s">
        <v>149</v>
      </c>
    </row>
    <row r="41" spans="1:19" x14ac:dyDescent="0.25">
      <c r="A41" s="2" t="s">
        <v>150</v>
      </c>
    </row>
    <row r="42" spans="1:19" s="3" customFormat="1" x14ac:dyDescent="0.25"/>
    <row r="43" spans="1:19" s="3" customFormat="1" ht="37.5" customHeight="1" x14ac:dyDescent="0.25">
      <c r="A43" s="271" t="s">
        <v>1029</v>
      </c>
      <c r="B43" s="271"/>
      <c r="C43" s="271"/>
      <c r="D43" s="271"/>
      <c r="E43" s="271"/>
      <c r="F43" s="271"/>
      <c r="G43" s="271"/>
      <c r="H43" s="271"/>
      <c r="I43" s="271"/>
      <c r="J43" s="271"/>
      <c r="K43" s="271"/>
      <c r="L43" s="271"/>
      <c r="M43" s="271"/>
      <c r="N43" s="271"/>
      <c r="O43" s="271"/>
      <c r="P43" s="271"/>
      <c r="Q43" s="271"/>
      <c r="R43" s="271"/>
      <c r="S43" s="271"/>
    </row>
    <row r="44" spans="1:19" s="3" customFormat="1" ht="23.25" x14ac:dyDescent="0.25">
      <c r="A44" s="102" t="s">
        <v>712</v>
      </c>
      <c r="B44" s="102"/>
      <c r="C44" s="102"/>
      <c r="D44" s="102"/>
      <c r="E44" s="102"/>
      <c r="F44" s="102"/>
      <c r="G44" s="102"/>
      <c r="H44" s="102"/>
      <c r="I44" s="102"/>
      <c r="J44" s="102"/>
      <c r="K44" s="197" t="s">
        <v>866</v>
      </c>
      <c r="L44" s="102"/>
      <c r="M44" s="102"/>
      <c r="N44" s="102"/>
      <c r="O44" s="102"/>
      <c r="P44" s="102"/>
      <c r="Q44" s="102"/>
      <c r="R44" s="102"/>
      <c r="S44" s="102"/>
    </row>
    <row r="45" spans="1:19" s="3" customFormat="1" ht="18.75" customHeight="1" x14ac:dyDescent="0.25">
      <c r="A45" s="102" t="s">
        <v>171</v>
      </c>
      <c r="B45" s="102"/>
      <c r="C45" s="102"/>
      <c r="D45" s="102"/>
      <c r="E45" s="102"/>
      <c r="F45" s="102"/>
      <c r="G45" s="102"/>
      <c r="H45" s="102"/>
      <c r="I45" s="102"/>
      <c r="J45" s="105"/>
      <c r="K45" s="102"/>
      <c r="L45" s="102"/>
      <c r="M45" s="102"/>
      <c r="N45" s="102"/>
      <c r="O45" s="102"/>
      <c r="P45" s="102"/>
      <c r="Q45" s="102"/>
      <c r="R45" s="102"/>
      <c r="S45" s="102"/>
    </row>
    <row r="46" spans="1:19" s="3" customFormat="1" x14ac:dyDescent="0.25">
      <c r="A46" s="102" t="s">
        <v>713</v>
      </c>
      <c r="B46" s="102"/>
      <c r="C46" s="102"/>
      <c r="D46" s="102"/>
      <c r="E46" s="102"/>
      <c r="F46" s="102"/>
      <c r="G46" s="102"/>
      <c r="H46" s="102"/>
      <c r="I46" s="102"/>
      <c r="J46" s="102"/>
      <c r="K46" s="102"/>
      <c r="L46" s="102"/>
      <c r="M46" s="102"/>
      <c r="N46" s="102"/>
      <c r="O46" s="102"/>
      <c r="P46" s="102"/>
      <c r="Q46" s="102"/>
      <c r="R46" s="102"/>
      <c r="S46" s="102"/>
    </row>
    <row r="47" spans="1:19" s="3" customFormat="1" x14ac:dyDescent="0.25">
      <c r="A47" s="102" t="s">
        <v>714</v>
      </c>
      <c r="B47" s="102"/>
      <c r="C47" s="102"/>
      <c r="D47" s="102"/>
      <c r="E47" s="102"/>
      <c r="F47" s="102"/>
      <c r="G47" s="102"/>
      <c r="H47" s="102"/>
      <c r="I47" s="102"/>
      <c r="J47" s="102"/>
      <c r="K47" s="102"/>
      <c r="L47" s="102"/>
      <c r="M47" s="102"/>
      <c r="N47" s="102"/>
      <c r="O47" s="102"/>
      <c r="P47" s="102"/>
      <c r="Q47" s="102"/>
      <c r="R47" s="102"/>
      <c r="S47" s="102"/>
    </row>
    <row r="48" spans="1:19" s="3" customFormat="1" x14ac:dyDescent="0.25">
      <c r="A48" s="102" t="s">
        <v>715</v>
      </c>
      <c r="B48" s="102"/>
      <c r="C48" s="102"/>
      <c r="D48" s="102"/>
      <c r="E48" s="102"/>
      <c r="F48" s="102"/>
      <c r="G48" s="102"/>
      <c r="H48" s="102"/>
      <c r="I48" s="102"/>
      <c r="J48" s="102"/>
      <c r="K48" s="102"/>
      <c r="L48" s="102"/>
      <c r="M48" s="102"/>
      <c r="N48" s="102"/>
      <c r="O48" s="102"/>
      <c r="P48" s="102"/>
      <c r="Q48" s="102"/>
      <c r="R48" s="102"/>
      <c r="S48" s="102"/>
    </row>
    <row r="49" spans="1:19" s="3" customFormat="1" x14ac:dyDescent="0.25">
      <c r="A49" s="102" t="s">
        <v>716</v>
      </c>
      <c r="B49" s="102"/>
      <c r="C49" s="102"/>
      <c r="D49" s="102"/>
      <c r="E49" s="102"/>
      <c r="F49" s="102"/>
      <c r="G49" s="102"/>
      <c r="H49" s="102"/>
      <c r="I49" s="102"/>
      <c r="J49" s="102"/>
      <c r="K49" s="102"/>
      <c r="L49" s="102"/>
      <c r="M49" s="102"/>
      <c r="N49" s="102"/>
      <c r="O49" s="102"/>
      <c r="P49" s="102"/>
      <c r="Q49" s="102"/>
      <c r="R49" s="102"/>
      <c r="S49" s="102"/>
    </row>
    <row r="50" spans="1:19" s="3" customFormat="1" x14ac:dyDescent="0.25">
      <c r="A50" s="102" t="s">
        <v>717</v>
      </c>
      <c r="B50" s="102"/>
      <c r="C50" s="102"/>
      <c r="D50" s="102"/>
      <c r="E50" s="102"/>
      <c r="F50" s="102"/>
      <c r="G50" s="102"/>
      <c r="H50" s="102"/>
      <c r="I50" s="102"/>
      <c r="J50" s="102"/>
      <c r="K50" s="102"/>
      <c r="L50" s="102"/>
      <c r="M50" s="102"/>
      <c r="N50" s="102"/>
      <c r="O50" s="102"/>
      <c r="P50" s="102"/>
      <c r="Q50" s="102"/>
      <c r="R50" s="102"/>
      <c r="S50" s="102"/>
    </row>
    <row r="51" spans="1:19" s="3" customFormat="1" x14ac:dyDescent="0.25">
      <c r="A51" s="102" t="s">
        <v>718</v>
      </c>
      <c r="B51" s="102"/>
      <c r="C51" s="102"/>
      <c r="D51" s="102"/>
      <c r="E51" s="102"/>
      <c r="F51" s="102"/>
      <c r="G51" s="102"/>
      <c r="H51" s="102"/>
      <c r="I51" s="102"/>
      <c r="J51" s="102"/>
      <c r="K51" s="102"/>
      <c r="L51" s="102"/>
      <c r="M51" s="102"/>
      <c r="N51" s="102"/>
      <c r="O51" s="102"/>
      <c r="P51" s="102"/>
      <c r="Q51" s="102"/>
      <c r="R51" s="102"/>
      <c r="S51" s="102"/>
    </row>
    <row r="52" spans="1:19" s="3" customFormat="1" x14ac:dyDescent="0.25">
      <c r="A52" s="102" t="s">
        <v>711</v>
      </c>
      <c r="B52" s="102"/>
      <c r="C52" s="102"/>
      <c r="D52" s="102"/>
      <c r="E52" s="102"/>
      <c r="F52" s="102"/>
      <c r="G52" s="102"/>
      <c r="H52" s="102"/>
      <c r="I52" s="102"/>
      <c r="J52" s="102"/>
      <c r="K52" s="102"/>
      <c r="L52" s="102"/>
      <c r="M52" s="102"/>
      <c r="N52" s="102"/>
      <c r="O52" s="102"/>
      <c r="P52" s="102"/>
      <c r="Q52" s="102"/>
      <c r="R52" s="102"/>
      <c r="S52" s="102"/>
    </row>
    <row r="53" spans="1:19" s="3" customFormat="1" x14ac:dyDescent="0.25"/>
    <row r="54" spans="1:19" s="3" customFormat="1" ht="36" customHeight="1" x14ac:dyDescent="0.25">
      <c r="A54" s="271" t="s">
        <v>1030</v>
      </c>
      <c r="B54" s="271"/>
      <c r="C54" s="271"/>
      <c r="D54" s="271"/>
      <c r="E54" s="271"/>
      <c r="F54" s="271"/>
      <c r="G54" s="271"/>
      <c r="H54" s="271"/>
      <c r="I54" s="271"/>
      <c r="J54" s="271"/>
      <c r="K54" s="271"/>
      <c r="L54" s="271"/>
      <c r="M54" s="271"/>
      <c r="N54" s="271"/>
      <c r="O54" s="271"/>
      <c r="P54" s="271"/>
      <c r="Q54" s="271"/>
      <c r="R54" s="271"/>
      <c r="S54" s="271"/>
    </row>
    <row r="55" spans="1:19" s="3" customFormat="1" ht="23.25" x14ac:dyDescent="0.25">
      <c r="A55" s="102" t="s">
        <v>719</v>
      </c>
      <c r="B55" s="102"/>
      <c r="C55" s="102"/>
      <c r="D55" s="102"/>
      <c r="E55" s="102"/>
      <c r="F55" s="102"/>
      <c r="G55" s="102"/>
      <c r="H55" s="102"/>
      <c r="I55" s="102"/>
      <c r="J55" s="102"/>
      <c r="K55" s="197" t="s">
        <v>866</v>
      </c>
      <c r="L55" s="102"/>
      <c r="M55" s="102"/>
      <c r="N55" s="102"/>
      <c r="O55" s="102"/>
      <c r="P55" s="102"/>
      <c r="Q55" s="102"/>
      <c r="R55" s="102"/>
      <c r="S55" s="102"/>
    </row>
    <row r="56" spans="1:19" s="3" customFormat="1" ht="18.75" customHeight="1" x14ac:dyDescent="0.25">
      <c r="A56" s="102" t="s">
        <v>720</v>
      </c>
      <c r="B56" s="102"/>
      <c r="C56" s="102"/>
      <c r="D56" s="102"/>
      <c r="E56" s="102"/>
      <c r="F56" s="102"/>
      <c r="G56" s="102"/>
      <c r="H56" s="102"/>
      <c r="I56" s="102"/>
      <c r="J56" s="102"/>
      <c r="K56" s="102"/>
      <c r="L56" s="102"/>
      <c r="M56" s="102"/>
      <c r="N56" s="102"/>
      <c r="O56" s="102"/>
      <c r="P56" s="102"/>
      <c r="Q56" s="102"/>
      <c r="R56" s="102"/>
      <c r="S56" s="102"/>
    </row>
    <row r="57" spans="1:19" s="3" customFormat="1" ht="18.75" customHeight="1" x14ac:dyDescent="0.25">
      <c r="A57" s="102" t="s">
        <v>721</v>
      </c>
      <c r="B57" s="102"/>
      <c r="C57" s="102"/>
      <c r="D57" s="102"/>
      <c r="E57" s="102"/>
      <c r="F57" s="102"/>
      <c r="G57" s="102"/>
      <c r="H57" s="102"/>
      <c r="I57" s="102"/>
      <c r="J57" s="105"/>
      <c r="K57" s="102"/>
      <c r="L57" s="102"/>
      <c r="M57" s="102"/>
      <c r="N57" s="102"/>
      <c r="O57" s="102"/>
      <c r="P57" s="102"/>
      <c r="Q57" s="102"/>
      <c r="R57" s="102"/>
      <c r="S57" s="102"/>
    </row>
    <row r="58" spans="1:19" s="3" customFormat="1" x14ac:dyDescent="0.25">
      <c r="A58" s="102" t="s">
        <v>722</v>
      </c>
      <c r="B58" s="102"/>
      <c r="C58" s="102"/>
      <c r="D58" s="102"/>
      <c r="E58" s="102"/>
      <c r="F58" s="102"/>
      <c r="G58" s="102"/>
      <c r="H58" s="102"/>
      <c r="I58" s="102"/>
      <c r="J58" s="102"/>
      <c r="K58" s="102"/>
      <c r="L58" s="102"/>
      <c r="M58" s="102"/>
      <c r="N58" s="102"/>
      <c r="O58" s="102"/>
      <c r="P58" s="102"/>
      <c r="Q58" s="102"/>
      <c r="R58" s="102"/>
      <c r="S58" s="102"/>
    </row>
    <row r="59" spans="1:19" s="3" customFormat="1" x14ac:dyDescent="0.25">
      <c r="A59" s="102" t="s">
        <v>723</v>
      </c>
      <c r="B59" s="102"/>
      <c r="C59" s="102"/>
      <c r="D59" s="102"/>
      <c r="E59" s="102"/>
      <c r="F59" s="102"/>
      <c r="G59" s="102"/>
      <c r="H59" s="102"/>
      <c r="I59" s="102"/>
      <c r="J59" s="102"/>
      <c r="K59" s="102"/>
      <c r="L59" s="102"/>
      <c r="M59" s="102"/>
      <c r="N59" s="102"/>
      <c r="O59" s="102"/>
      <c r="P59" s="102"/>
      <c r="Q59" s="102"/>
      <c r="R59" s="102"/>
      <c r="S59" s="102"/>
    </row>
    <row r="60" spans="1:19" s="3" customFormat="1" x14ac:dyDescent="0.25">
      <c r="A60" s="102" t="s">
        <v>724</v>
      </c>
      <c r="B60" s="102"/>
      <c r="C60" s="102"/>
      <c r="D60" s="102"/>
      <c r="E60" s="102"/>
      <c r="F60" s="102"/>
      <c r="G60" s="102"/>
      <c r="H60" s="102"/>
      <c r="I60" s="102"/>
      <c r="J60" s="102"/>
      <c r="K60" s="102"/>
      <c r="L60" s="102"/>
      <c r="M60" s="102"/>
      <c r="N60" s="102"/>
      <c r="O60" s="102"/>
      <c r="P60" s="102"/>
      <c r="Q60" s="102"/>
      <c r="R60" s="102"/>
      <c r="S60" s="102"/>
    </row>
    <row r="61" spans="1:19" s="3" customFormat="1" x14ac:dyDescent="0.25">
      <c r="A61" s="102" t="s">
        <v>152</v>
      </c>
      <c r="B61" s="102"/>
      <c r="C61" s="102"/>
      <c r="D61" s="102"/>
      <c r="E61" s="102"/>
      <c r="F61" s="102"/>
      <c r="G61" s="102"/>
      <c r="H61" s="102"/>
      <c r="I61" s="102"/>
      <c r="J61" s="102"/>
      <c r="K61" s="102"/>
      <c r="L61" s="102"/>
      <c r="M61" s="102"/>
      <c r="N61" s="102"/>
      <c r="O61" s="102"/>
      <c r="P61" s="102"/>
      <c r="Q61" s="102"/>
      <c r="R61" s="102"/>
      <c r="S61" s="102"/>
    </row>
    <row r="62" spans="1:19" s="3" customFormat="1" x14ac:dyDescent="0.25"/>
    <row r="63" spans="1:19" s="3" customFormat="1" x14ac:dyDescent="0.25">
      <c r="A63" s="53" t="s">
        <v>725</v>
      </c>
    </row>
    <row r="64" spans="1:19" s="3" customFormat="1" x14ac:dyDescent="0.25">
      <c r="A64" s="3" t="s">
        <v>5</v>
      </c>
    </row>
    <row r="65" spans="1:19" s="3" customFormat="1" x14ac:dyDescent="0.25">
      <c r="A65" s="3" t="s">
        <v>6</v>
      </c>
    </row>
    <row r="66" spans="1:19" s="3" customFormat="1" x14ac:dyDescent="0.25">
      <c r="A66" s="3" t="s">
        <v>142</v>
      </c>
    </row>
    <row r="67" spans="1:19" x14ac:dyDescent="0.25">
      <c r="A67" s="2" t="s">
        <v>61</v>
      </c>
    </row>
    <row r="69" spans="1:19" ht="18.75" customHeight="1" x14ac:dyDescent="0.25">
      <c r="A69" s="1" t="s">
        <v>726</v>
      </c>
      <c r="B69" s="1"/>
      <c r="C69" s="1"/>
      <c r="D69" s="1"/>
      <c r="E69" s="1"/>
      <c r="F69" s="1"/>
      <c r="G69" s="1"/>
      <c r="H69" s="1"/>
      <c r="I69" s="1"/>
      <c r="J69" s="1"/>
      <c r="K69" s="1"/>
      <c r="L69" s="1"/>
      <c r="M69" s="1"/>
      <c r="N69" s="1"/>
      <c r="O69" s="1"/>
      <c r="P69" s="1"/>
      <c r="Q69" s="1"/>
      <c r="R69" s="1"/>
      <c r="S69" s="1"/>
    </row>
    <row r="70" spans="1:19" x14ac:dyDescent="0.25">
      <c r="A70" s="2" t="s">
        <v>727</v>
      </c>
    </row>
    <row r="71" spans="1:19" x14ac:dyDescent="0.25">
      <c r="A71" s="2" t="s">
        <v>728</v>
      </c>
    </row>
    <row r="72" spans="1:19" x14ac:dyDescent="0.25">
      <c r="A72" s="2" t="s">
        <v>729</v>
      </c>
    </row>
    <row r="73" spans="1:19" x14ac:dyDescent="0.25">
      <c r="A73" s="2" t="s">
        <v>730</v>
      </c>
    </row>
    <row r="74" spans="1:19" x14ac:dyDescent="0.25">
      <c r="A74" s="2" t="s">
        <v>63</v>
      </c>
    </row>
    <row r="76" spans="1:19" x14ac:dyDescent="0.25">
      <c r="A76" s="110" t="s">
        <v>731</v>
      </c>
      <c r="B76" s="110"/>
      <c r="C76" s="110"/>
      <c r="D76" s="110"/>
      <c r="E76" s="110"/>
      <c r="F76" s="110"/>
      <c r="G76" s="110"/>
      <c r="H76" s="110"/>
      <c r="I76" s="110"/>
      <c r="J76" s="110"/>
      <c r="K76" s="110"/>
      <c r="L76" s="110"/>
      <c r="M76" s="110"/>
      <c r="N76" s="110"/>
      <c r="O76" s="110"/>
      <c r="P76" s="110"/>
      <c r="Q76" s="110"/>
      <c r="R76" s="110"/>
      <c r="S76" s="110"/>
    </row>
    <row r="77" spans="1:19" x14ac:dyDescent="0.25">
      <c r="A77" s="2" t="s">
        <v>5</v>
      </c>
    </row>
    <row r="78" spans="1:19" x14ac:dyDescent="0.25">
      <c r="A78" s="2" t="s">
        <v>6</v>
      </c>
    </row>
    <row r="79" spans="1:19" x14ac:dyDescent="0.25">
      <c r="A79" s="2" t="s">
        <v>142</v>
      </c>
    </row>
    <row r="80" spans="1:19" x14ac:dyDescent="0.25">
      <c r="A80" s="2" t="s">
        <v>61</v>
      </c>
    </row>
    <row r="82" spans="1:19" s="111" customFormat="1" ht="36.75" customHeight="1" x14ac:dyDescent="0.25">
      <c r="A82" s="272" t="s">
        <v>732</v>
      </c>
      <c r="B82" s="272"/>
      <c r="C82" s="272"/>
      <c r="D82" s="272"/>
      <c r="E82" s="272"/>
      <c r="F82" s="272"/>
      <c r="G82" s="272"/>
      <c r="H82" s="272"/>
      <c r="I82" s="272"/>
      <c r="J82" s="272"/>
      <c r="K82" s="272"/>
      <c r="L82" s="272"/>
      <c r="M82" s="272"/>
      <c r="N82" s="272"/>
      <c r="O82" s="272"/>
      <c r="P82" s="272"/>
      <c r="Q82" s="272"/>
      <c r="R82" s="272"/>
      <c r="S82" s="272"/>
    </row>
    <row r="83" spans="1:19" x14ac:dyDescent="0.25">
      <c r="A83" s="2" t="s">
        <v>719</v>
      </c>
    </row>
    <row r="84" spans="1:19" x14ac:dyDescent="0.25">
      <c r="A84" s="2" t="s">
        <v>733</v>
      </c>
    </row>
    <row r="85" spans="1:19" x14ac:dyDescent="0.25">
      <c r="A85" s="2" t="s">
        <v>734</v>
      </c>
    </row>
    <row r="86" spans="1:19" x14ac:dyDescent="0.25">
      <c r="A86" s="2" t="s">
        <v>735</v>
      </c>
    </row>
    <row r="87" spans="1:19" x14ac:dyDescent="0.25">
      <c r="A87" s="2" t="s">
        <v>736</v>
      </c>
    </row>
    <row r="88" spans="1:19" x14ac:dyDescent="0.25">
      <c r="A88" s="2" t="s">
        <v>150</v>
      </c>
    </row>
    <row r="90" spans="1:19" x14ac:dyDescent="0.25">
      <c r="A90" s="1" t="s">
        <v>737</v>
      </c>
      <c r="B90" s="1"/>
      <c r="C90" s="1"/>
      <c r="D90" s="1"/>
      <c r="E90" s="1"/>
      <c r="F90" s="1"/>
      <c r="G90" s="1"/>
      <c r="H90" s="1"/>
      <c r="I90" s="1"/>
      <c r="J90" s="1"/>
      <c r="K90" s="1"/>
      <c r="L90" s="1"/>
      <c r="M90" s="1"/>
      <c r="N90" s="1"/>
      <c r="O90" s="1"/>
      <c r="P90" s="1"/>
      <c r="Q90" s="1"/>
      <c r="R90" s="1"/>
      <c r="S90" s="1"/>
    </row>
    <row r="91" spans="1:19" x14ac:dyDescent="0.25">
      <c r="A91" s="2" t="s">
        <v>5</v>
      </c>
    </row>
    <row r="92" spans="1:19" x14ac:dyDescent="0.25">
      <c r="A92" s="2" t="s">
        <v>6</v>
      </c>
    </row>
    <row r="93" spans="1:19" x14ac:dyDescent="0.25">
      <c r="A93" s="2" t="s">
        <v>142</v>
      </c>
    </row>
    <row r="94" spans="1:19" x14ac:dyDescent="0.25">
      <c r="A94" s="2" t="s">
        <v>61</v>
      </c>
    </row>
    <row r="96" spans="1:19" ht="38.25" customHeight="1" x14ac:dyDescent="0.25">
      <c r="A96" s="272" t="s">
        <v>738</v>
      </c>
      <c r="B96" s="272"/>
      <c r="C96" s="272"/>
      <c r="D96" s="272"/>
      <c r="E96" s="272"/>
      <c r="F96" s="272"/>
      <c r="G96" s="272"/>
      <c r="H96" s="272"/>
      <c r="I96" s="272"/>
      <c r="J96" s="272"/>
      <c r="K96" s="272"/>
      <c r="L96" s="272"/>
      <c r="M96" s="272"/>
      <c r="N96" s="272"/>
      <c r="O96" s="272"/>
      <c r="P96" s="272"/>
      <c r="Q96" s="272"/>
      <c r="R96" s="272"/>
      <c r="S96" s="272"/>
    </row>
    <row r="97" spans="1:19" x14ac:dyDescent="0.25">
      <c r="A97" s="2" t="s">
        <v>170</v>
      </c>
    </row>
    <row r="98" spans="1:19" x14ac:dyDescent="0.25">
      <c r="A98" s="2" t="s">
        <v>203</v>
      </c>
    </row>
    <row r="99" spans="1:19" x14ac:dyDescent="0.25">
      <c r="A99" s="2" t="s">
        <v>783</v>
      </c>
    </row>
    <row r="100" spans="1:19" x14ac:dyDescent="0.25">
      <c r="A100" s="2" t="s">
        <v>784</v>
      </c>
    </row>
    <row r="101" spans="1:19" x14ac:dyDescent="0.25">
      <c r="A101" s="2" t="s">
        <v>206</v>
      </c>
    </row>
    <row r="102" spans="1:19" x14ac:dyDescent="0.25">
      <c r="A102" s="2" t="s">
        <v>150</v>
      </c>
    </row>
    <row r="104" spans="1:19" ht="36.75" customHeight="1" x14ac:dyDescent="0.25">
      <c r="A104" s="272" t="s">
        <v>739</v>
      </c>
      <c r="B104" s="272"/>
      <c r="C104" s="272"/>
      <c r="D104" s="272"/>
      <c r="E104" s="272"/>
      <c r="F104" s="272"/>
      <c r="G104" s="272"/>
      <c r="H104" s="272"/>
      <c r="I104" s="272"/>
      <c r="J104" s="272"/>
      <c r="K104" s="272"/>
      <c r="L104" s="272"/>
      <c r="M104" s="272"/>
      <c r="N104" s="272"/>
      <c r="O104" s="272"/>
      <c r="P104" s="272"/>
      <c r="Q104" s="272"/>
      <c r="R104" s="272"/>
      <c r="S104" s="272"/>
    </row>
    <row r="105" spans="1:19" x14ac:dyDescent="0.25">
      <c r="A105" s="2" t="s">
        <v>170</v>
      </c>
    </row>
    <row r="106" spans="1:19" x14ac:dyDescent="0.25">
      <c r="A106" s="2" t="s">
        <v>785</v>
      </c>
    </row>
    <row r="107" spans="1:19" x14ac:dyDescent="0.25">
      <c r="A107" s="2" t="s">
        <v>786</v>
      </c>
    </row>
    <row r="108" spans="1:19" x14ac:dyDescent="0.25">
      <c r="A108" s="2" t="s">
        <v>787</v>
      </c>
    </row>
    <row r="109" spans="1:19" x14ac:dyDescent="0.25">
      <c r="A109" s="2" t="s">
        <v>63</v>
      </c>
    </row>
  </sheetData>
  <mergeCells count="8">
    <mergeCell ref="A54:S54"/>
    <mergeCell ref="A104:S104"/>
    <mergeCell ref="A82:S82"/>
    <mergeCell ref="A96:S96"/>
    <mergeCell ref="A4:S4"/>
    <mergeCell ref="A10:S10"/>
    <mergeCell ref="A13:S13"/>
    <mergeCell ref="A43:S43"/>
  </mergeCells>
  <pageMargins left="0.7" right="0.7" top="0.75" bottom="0.75" header="0.3" footer="0.3"/>
  <pageSetup paperSize="9" scale="75" fitToHeight="0" orientation="landscape"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Y23"/>
  <sheetViews>
    <sheetView topLeftCell="GV1" workbookViewId="0">
      <selection activeCell="HH17" sqref="HH17"/>
    </sheetView>
  </sheetViews>
  <sheetFormatPr defaultRowHeight="15.75" x14ac:dyDescent="0.25"/>
  <cols>
    <col min="1" max="1" width="39.28515625" style="4" customWidth="1"/>
    <col min="2" max="5" width="10" style="4" customWidth="1"/>
    <col min="6" max="6" width="10.7109375" style="4" customWidth="1"/>
    <col min="7" max="10" width="10" style="4" customWidth="1"/>
    <col min="11" max="11" width="12.85546875" style="4" customWidth="1"/>
    <col min="12" max="15" width="10" style="4" customWidth="1"/>
    <col min="16" max="16" width="12.85546875" style="4" bestFit="1" customWidth="1"/>
    <col min="17" max="20" width="10" style="4" customWidth="1"/>
    <col min="21" max="21" width="12.85546875" style="68" bestFit="1" customWidth="1"/>
    <col min="22" max="27" width="10" style="4" customWidth="1"/>
    <col min="28" max="28" width="12.85546875" style="4" customWidth="1"/>
    <col min="29" max="34" width="10" style="4" customWidth="1"/>
    <col min="35" max="35" width="12.85546875" style="4" customWidth="1"/>
    <col min="36" max="39" width="10" style="4" customWidth="1"/>
    <col min="40" max="40" width="11.42578125" style="4" customWidth="1"/>
    <col min="41" max="44" width="10" style="4" customWidth="1"/>
    <col min="45" max="45" width="12.140625" style="4" customWidth="1"/>
    <col min="46" max="53" width="10" style="4" customWidth="1"/>
    <col min="54" max="54" width="12.140625" style="4" customWidth="1"/>
    <col min="55" max="62" width="10" style="4" customWidth="1"/>
    <col min="63" max="63" width="12.140625" style="4" customWidth="1"/>
    <col min="64" max="70" width="10" style="4" customWidth="1"/>
    <col min="71" max="71" width="12.140625" style="4" customWidth="1"/>
    <col min="72" max="78" width="10" style="4" customWidth="1"/>
    <col min="79" max="79" width="12.85546875" style="4" customWidth="1"/>
    <col min="80" max="85" width="10" style="4" customWidth="1"/>
    <col min="86" max="86" width="12.140625" style="4" customWidth="1"/>
    <col min="87" max="92" width="10" style="4" customWidth="1"/>
    <col min="93" max="93" width="12.140625" style="4" customWidth="1"/>
    <col min="94" max="101" width="10" style="4" customWidth="1"/>
    <col min="102" max="102" width="13.5703125" style="4" customWidth="1"/>
    <col min="103" max="110" width="10" style="4" customWidth="1"/>
    <col min="111" max="111" width="13.5703125" style="4" customWidth="1"/>
    <col min="112" max="119" width="10" style="4" customWidth="1"/>
    <col min="120" max="120" width="12.140625" style="4" customWidth="1"/>
    <col min="121" max="125" width="10" style="4" customWidth="1"/>
    <col min="126" max="126" width="13.5703125" style="4" customWidth="1"/>
    <col min="127" max="131" width="10" style="4" customWidth="1"/>
    <col min="132" max="132" width="13.5703125" style="4" customWidth="1"/>
    <col min="133" max="136" width="10" style="4" customWidth="1"/>
    <col min="137" max="137" width="12.140625" style="4" customWidth="1"/>
    <col min="138" max="143" width="10" style="4" customWidth="1"/>
    <col min="144" max="144" width="11.42578125" style="4" customWidth="1"/>
    <col min="145" max="150" width="10" style="4" customWidth="1"/>
    <col min="151" max="151" width="12.140625" style="4" customWidth="1"/>
    <col min="152" max="157" width="10" style="4" customWidth="1"/>
    <col min="158" max="158" width="12.140625" style="4" customWidth="1"/>
    <col min="159" max="163" width="10" style="4" customWidth="1"/>
    <col min="164" max="164" width="12.140625" style="4" customWidth="1"/>
    <col min="165" max="168" width="10" style="4" customWidth="1"/>
    <col min="169" max="169" width="12.140625" style="4" customWidth="1"/>
    <col min="170" max="176" width="10" style="4" customWidth="1"/>
    <col min="177" max="177" width="11.42578125" style="4" customWidth="1"/>
    <col min="178" max="182" width="10" style="4" customWidth="1"/>
    <col min="183" max="183" width="12.140625" style="4" customWidth="1"/>
    <col min="184" max="187" width="10" style="4" customWidth="1"/>
    <col min="188" max="188" width="12.140625" style="4" customWidth="1"/>
    <col min="189" max="193" width="10" style="4" customWidth="1"/>
    <col min="194" max="194" width="12.140625" style="4" customWidth="1"/>
    <col min="195" max="200" width="10" style="4" customWidth="1"/>
    <col min="201" max="201" width="12.140625" style="4" customWidth="1"/>
    <col min="202" max="207" width="10" style="4" customWidth="1"/>
    <col min="208" max="208" width="12.140625" style="4" customWidth="1"/>
    <col min="209" max="214" width="10" style="4" customWidth="1"/>
    <col min="215" max="215" width="12.140625" style="4" customWidth="1"/>
    <col min="216" max="221" width="10" style="4" customWidth="1"/>
    <col min="222" max="222" width="12.140625" style="4" customWidth="1"/>
    <col min="223" max="227" width="10" style="4" customWidth="1"/>
    <col min="228" max="228" width="12.140625" style="4" customWidth="1"/>
    <col min="229" max="232" width="10" style="4" customWidth="1"/>
    <col min="233" max="233" width="12.140625" style="4" customWidth="1"/>
    <col min="234" max="16384" width="9.140625" style="4"/>
  </cols>
  <sheetData>
    <row r="2" spans="1:233" ht="21" x14ac:dyDescent="0.25">
      <c r="A2" s="44" t="s">
        <v>59</v>
      </c>
      <c r="D2" s="82"/>
      <c r="E2" s="82"/>
      <c r="F2" s="82"/>
      <c r="G2" s="82"/>
      <c r="H2" s="82"/>
      <c r="I2" s="82"/>
    </row>
    <row r="4" spans="1:233" ht="24" customHeight="1" thickBot="1" x14ac:dyDescent="0.3">
      <c r="B4" s="8" t="s">
        <v>88</v>
      </c>
      <c r="C4" s="9" t="s">
        <v>89</v>
      </c>
      <c r="D4" s="17" t="s">
        <v>90</v>
      </c>
      <c r="E4" s="10" t="s">
        <v>91</v>
      </c>
      <c r="F4" s="33" t="s">
        <v>236</v>
      </c>
      <c r="G4" s="34" t="s">
        <v>888</v>
      </c>
      <c r="H4" s="9" t="s">
        <v>889</v>
      </c>
      <c r="I4" s="9" t="s">
        <v>890</v>
      </c>
      <c r="J4" s="10" t="s">
        <v>891</v>
      </c>
      <c r="K4" s="33" t="s">
        <v>892</v>
      </c>
      <c r="L4" s="34" t="s">
        <v>893</v>
      </c>
      <c r="M4" s="5" t="s">
        <v>894</v>
      </c>
      <c r="N4" s="5" t="s">
        <v>895</v>
      </c>
      <c r="O4" s="10" t="s">
        <v>896</v>
      </c>
      <c r="P4" s="33" t="s">
        <v>897</v>
      </c>
      <c r="Q4" s="34" t="s">
        <v>887</v>
      </c>
      <c r="R4" s="9" t="s">
        <v>898</v>
      </c>
      <c r="S4" s="9" t="s">
        <v>899</v>
      </c>
      <c r="T4" s="10" t="s">
        <v>900</v>
      </c>
      <c r="U4" s="66" t="s">
        <v>901</v>
      </c>
      <c r="V4" s="8" t="s">
        <v>902</v>
      </c>
      <c r="W4" s="9" t="s">
        <v>903</v>
      </c>
      <c r="X4" s="9" t="s">
        <v>904</v>
      </c>
      <c r="Y4" s="9" t="s">
        <v>905</v>
      </c>
      <c r="Z4" s="9" t="s">
        <v>906</v>
      </c>
      <c r="AA4" s="10" t="s">
        <v>907</v>
      </c>
      <c r="AB4" s="33" t="s">
        <v>908</v>
      </c>
      <c r="AC4" s="8" t="s">
        <v>909</v>
      </c>
      <c r="AD4" s="9" t="s">
        <v>910</v>
      </c>
      <c r="AE4" s="9" t="s">
        <v>911</v>
      </c>
      <c r="AF4" s="9" t="s">
        <v>912</v>
      </c>
      <c r="AG4" s="9" t="s">
        <v>913</v>
      </c>
      <c r="AH4" s="10" t="s">
        <v>914</v>
      </c>
      <c r="AI4" s="33" t="s">
        <v>915</v>
      </c>
      <c r="AJ4" s="8" t="s">
        <v>916</v>
      </c>
      <c r="AK4" s="9" t="s">
        <v>917</v>
      </c>
      <c r="AL4" s="17" t="s">
        <v>918</v>
      </c>
      <c r="AM4" s="10" t="s">
        <v>919</v>
      </c>
      <c r="AN4" s="33" t="s">
        <v>920</v>
      </c>
      <c r="AO4" s="34" t="s">
        <v>921</v>
      </c>
      <c r="AP4" s="9" t="s">
        <v>922</v>
      </c>
      <c r="AQ4" s="17" t="s">
        <v>923</v>
      </c>
      <c r="AR4" s="10" t="s">
        <v>924</v>
      </c>
      <c r="AS4" s="33" t="s">
        <v>925</v>
      </c>
      <c r="AT4" s="34" t="s">
        <v>926</v>
      </c>
      <c r="AU4" s="9" t="s">
        <v>927</v>
      </c>
      <c r="AV4" s="9" t="s">
        <v>928</v>
      </c>
      <c r="AW4" s="9" t="s">
        <v>929</v>
      </c>
      <c r="AX4" s="9" t="s">
        <v>930</v>
      </c>
      <c r="AY4" s="9" t="s">
        <v>932</v>
      </c>
      <c r="AZ4" s="9" t="s">
        <v>933</v>
      </c>
      <c r="BA4" s="17" t="s">
        <v>934</v>
      </c>
      <c r="BB4" s="33" t="s">
        <v>931</v>
      </c>
      <c r="BC4" s="34" t="s">
        <v>935</v>
      </c>
      <c r="BD4" s="9" t="s">
        <v>936</v>
      </c>
      <c r="BE4" s="9" t="s">
        <v>937</v>
      </c>
      <c r="BF4" s="9" t="s">
        <v>938</v>
      </c>
      <c r="BG4" s="9" t="s">
        <v>939</v>
      </c>
      <c r="BH4" s="9" t="s">
        <v>940</v>
      </c>
      <c r="BI4" s="9" t="s">
        <v>941</v>
      </c>
      <c r="BJ4" s="17" t="s">
        <v>942</v>
      </c>
      <c r="BK4" s="33" t="s">
        <v>943</v>
      </c>
      <c r="BL4" s="34" t="s">
        <v>944</v>
      </c>
      <c r="BM4" s="9" t="s">
        <v>945</v>
      </c>
      <c r="BN4" s="9" t="s">
        <v>946</v>
      </c>
      <c r="BO4" s="9" t="s">
        <v>947</v>
      </c>
      <c r="BP4" s="9" t="s">
        <v>948</v>
      </c>
      <c r="BQ4" s="9" t="s">
        <v>949</v>
      </c>
      <c r="BR4" s="17" t="s">
        <v>951</v>
      </c>
      <c r="BS4" s="33" t="s">
        <v>950</v>
      </c>
      <c r="BT4" s="34" t="s">
        <v>952</v>
      </c>
      <c r="BU4" s="9" t="s">
        <v>953</v>
      </c>
      <c r="BV4" s="9" t="s">
        <v>954</v>
      </c>
      <c r="BW4" s="9" t="s">
        <v>955</v>
      </c>
      <c r="BX4" s="9" t="s">
        <v>956</v>
      </c>
      <c r="BY4" s="9" t="s">
        <v>957</v>
      </c>
      <c r="BZ4" s="17" t="s">
        <v>958</v>
      </c>
      <c r="CA4" s="33" t="s">
        <v>959</v>
      </c>
      <c r="CB4" s="34" t="s">
        <v>541</v>
      </c>
      <c r="CC4" s="9" t="s">
        <v>542</v>
      </c>
      <c r="CD4" s="9" t="s">
        <v>543</v>
      </c>
      <c r="CE4" s="9" t="s">
        <v>544</v>
      </c>
      <c r="CF4" s="9" t="s">
        <v>545</v>
      </c>
      <c r="CG4" s="17" t="s">
        <v>546</v>
      </c>
      <c r="CH4" s="33" t="s">
        <v>547</v>
      </c>
      <c r="CI4" s="34" t="s">
        <v>960</v>
      </c>
      <c r="CJ4" s="9" t="s">
        <v>961</v>
      </c>
      <c r="CK4" s="9" t="s">
        <v>962</v>
      </c>
      <c r="CL4" s="9" t="s">
        <v>963</v>
      </c>
      <c r="CM4" s="9" t="s">
        <v>964</v>
      </c>
      <c r="CN4" s="17" t="s">
        <v>965</v>
      </c>
      <c r="CO4" s="33" t="s">
        <v>966</v>
      </c>
      <c r="CP4" s="34" t="s">
        <v>967</v>
      </c>
      <c r="CQ4" s="9" t="s">
        <v>968</v>
      </c>
      <c r="CR4" s="9" t="s">
        <v>969</v>
      </c>
      <c r="CS4" s="9" t="s">
        <v>970</v>
      </c>
      <c r="CT4" s="9" t="s">
        <v>971</v>
      </c>
      <c r="CU4" s="9" t="s">
        <v>972</v>
      </c>
      <c r="CV4" s="9" t="s">
        <v>973</v>
      </c>
      <c r="CW4" s="17" t="s">
        <v>974</v>
      </c>
      <c r="CX4" s="33" t="s">
        <v>975</v>
      </c>
      <c r="CY4" s="34" t="s">
        <v>976</v>
      </c>
      <c r="CZ4" s="9" t="s">
        <v>977</v>
      </c>
      <c r="DA4" s="9" t="s">
        <v>978</v>
      </c>
      <c r="DB4" s="9" t="s">
        <v>979</v>
      </c>
      <c r="DC4" s="9" t="s">
        <v>980</v>
      </c>
      <c r="DD4" s="9" t="s">
        <v>981</v>
      </c>
      <c r="DE4" s="9" t="s">
        <v>982</v>
      </c>
      <c r="DF4" s="17" t="s">
        <v>983</v>
      </c>
      <c r="DG4" s="33" t="s">
        <v>984</v>
      </c>
      <c r="DH4" s="34" t="s">
        <v>985</v>
      </c>
      <c r="DI4" s="9" t="s">
        <v>986</v>
      </c>
      <c r="DJ4" s="9" t="s">
        <v>987</v>
      </c>
      <c r="DK4" s="9" t="s">
        <v>988</v>
      </c>
      <c r="DL4" s="9" t="s">
        <v>989</v>
      </c>
      <c r="DM4" s="9" t="s">
        <v>990</v>
      </c>
      <c r="DN4" s="9" t="s">
        <v>991</v>
      </c>
      <c r="DO4" s="17" t="s">
        <v>992</v>
      </c>
      <c r="DP4" s="33" t="s">
        <v>993</v>
      </c>
      <c r="DQ4" s="69" t="s">
        <v>994</v>
      </c>
      <c r="DR4" s="9" t="s">
        <v>995</v>
      </c>
      <c r="DS4" s="9" t="s">
        <v>996</v>
      </c>
      <c r="DT4" s="9" t="s">
        <v>997</v>
      </c>
      <c r="DU4" s="17" t="s">
        <v>998</v>
      </c>
      <c r="DV4" s="33" t="s">
        <v>999</v>
      </c>
      <c r="DW4" s="69" t="s">
        <v>1000</v>
      </c>
      <c r="DX4" s="9" t="s">
        <v>1001</v>
      </c>
      <c r="DY4" s="9" t="s">
        <v>1002</v>
      </c>
      <c r="DZ4" s="9" t="s">
        <v>1003</v>
      </c>
      <c r="EA4" s="17" t="s">
        <v>1004</v>
      </c>
      <c r="EB4" s="33" t="s">
        <v>1005</v>
      </c>
      <c r="EC4" s="69" t="s">
        <v>1006</v>
      </c>
      <c r="ED4" s="9" t="s">
        <v>1007</v>
      </c>
      <c r="EE4" s="9" t="s">
        <v>1008</v>
      </c>
      <c r="EF4" s="17" t="s">
        <v>1009</v>
      </c>
      <c r="EG4" s="33" t="s">
        <v>1010</v>
      </c>
      <c r="EH4" s="34" t="s">
        <v>441</v>
      </c>
      <c r="EI4" s="9" t="s">
        <v>442</v>
      </c>
      <c r="EJ4" s="9" t="s">
        <v>443</v>
      </c>
      <c r="EK4" s="9" t="s">
        <v>444</v>
      </c>
      <c r="EL4" s="9" t="s">
        <v>1011</v>
      </c>
      <c r="EM4" s="17" t="s">
        <v>1012</v>
      </c>
      <c r="EN4" s="33" t="s">
        <v>780</v>
      </c>
      <c r="EO4" s="34" t="s">
        <v>624</v>
      </c>
      <c r="EP4" s="9" t="s">
        <v>625</v>
      </c>
      <c r="EQ4" s="9" t="s">
        <v>626</v>
      </c>
      <c r="ER4" s="9" t="s">
        <v>627</v>
      </c>
      <c r="ES4" s="9" t="s">
        <v>628</v>
      </c>
      <c r="ET4" s="17" t="s">
        <v>629</v>
      </c>
      <c r="EU4" s="33" t="s">
        <v>631</v>
      </c>
      <c r="EV4" s="34" t="s">
        <v>632</v>
      </c>
      <c r="EW4" s="9" t="s">
        <v>633</v>
      </c>
      <c r="EX4" s="9" t="s">
        <v>634</v>
      </c>
      <c r="EY4" s="9" t="s">
        <v>635</v>
      </c>
      <c r="EZ4" s="9" t="s">
        <v>636</v>
      </c>
      <c r="FA4" s="17" t="s">
        <v>637</v>
      </c>
      <c r="FB4" s="33" t="s">
        <v>639</v>
      </c>
      <c r="FC4" s="69" t="s">
        <v>640</v>
      </c>
      <c r="FD4" s="9" t="s">
        <v>641</v>
      </c>
      <c r="FE4" s="9" t="s">
        <v>642</v>
      </c>
      <c r="FF4" s="9" t="s">
        <v>643</v>
      </c>
      <c r="FG4" s="17" t="s">
        <v>1013</v>
      </c>
      <c r="FH4" s="33" t="s">
        <v>648</v>
      </c>
      <c r="FI4" s="69" t="s">
        <v>644</v>
      </c>
      <c r="FJ4" s="9" t="s">
        <v>645</v>
      </c>
      <c r="FK4" s="9" t="s">
        <v>646</v>
      </c>
      <c r="FL4" s="17" t="s">
        <v>647</v>
      </c>
      <c r="FM4" s="33" t="s">
        <v>649</v>
      </c>
      <c r="FN4" s="34" t="s">
        <v>28</v>
      </c>
      <c r="FO4" s="9" t="s">
        <v>29</v>
      </c>
      <c r="FP4" s="9" t="s">
        <v>30</v>
      </c>
      <c r="FQ4" s="9" t="s">
        <v>78</v>
      </c>
      <c r="FR4" s="9" t="s">
        <v>121</v>
      </c>
      <c r="FS4" s="9" t="s">
        <v>455</v>
      </c>
      <c r="FT4" s="17" t="s">
        <v>1014</v>
      </c>
      <c r="FU4" s="33" t="s">
        <v>79</v>
      </c>
      <c r="FV4" s="69" t="s">
        <v>31</v>
      </c>
      <c r="FW4" s="9" t="s">
        <v>32</v>
      </c>
      <c r="FX4" s="9" t="s">
        <v>33</v>
      </c>
      <c r="FY4" s="9" t="s">
        <v>65</v>
      </c>
      <c r="FZ4" s="17" t="s">
        <v>1015</v>
      </c>
      <c r="GA4" s="33" t="s">
        <v>82</v>
      </c>
      <c r="GB4" s="69" t="s">
        <v>34</v>
      </c>
      <c r="GC4" s="9" t="s">
        <v>35</v>
      </c>
      <c r="GD4" s="9" t="s">
        <v>36</v>
      </c>
      <c r="GE4" s="17" t="s">
        <v>67</v>
      </c>
      <c r="GF4" s="33" t="s">
        <v>83</v>
      </c>
      <c r="GG4" s="34" t="s">
        <v>456</v>
      </c>
      <c r="GH4" s="9" t="s">
        <v>457</v>
      </c>
      <c r="GI4" s="9" t="s">
        <v>458</v>
      </c>
      <c r="GJ4" s="9" t="s">
        <v>459</v>
      </c>
      <c r="GK4" s="17" t="s">
        <v>796</v>
      </c>
      <c r="GL4" s="33" t="s">
        <v>797</v>
      </c>
      <c r="GM4" s="34" t="s">
        <v>45</v>
      </c>
      <c r="GN4" s="9" t="s">
        <v>46</v>
      </c>
      <c r="GO4" s="9" t="s">
        <v>47</v>
      </c>
      <c r="GP4" s="9" t="s">
        <v>48</v>
      </c>
      <c r="GQ4" s="9" t="s">
        <v>70</v>
      </c>
      <c r="GR4" s="17" t="s">
        <v>308</v>
      </c>
      <c r="GS4" s="33" t="s">
        <v>86</v>
      </c>
      <c r="GT4" s="34" t="s">
        <v>49</v>
      </c>
      <c r="GU4" s="9" t="s">
        <v>50</v>
      </c>
      <c r="GV4" s="9" t="s">
        <v>51</v>
      </c>
      <c r="GW4" s="9" t="s">
        <v>52</v>
      </c>
      <c r="GX4" s="9" t="s">
        <v>71</v>
      </c>
      <c r="GY4" s="17" t="s">
        <v>665</v>
      </c>
      <c r="GZ4" s="33" t="s">
        <v>666</v>
      </c>
      <c r="HA4" s="34" t="s">
        <v>309</v>
      </c>
      <c r="HB4" s="9" t="s">
        <v>310</v>
      </c>
      <c r="HC4" s="9" t="s">
        <v>311</v>
      </c>
      <c r="HD4" s="9" t="s">
        <v>312</v>
      </c>
      <c r="HE4" s="9" t="s">
        <v>667</v>
      </c>
      <c r="HF4" s="17" t="s">
        <v>1016</v>
      </c>
      <c r="HG4" s="33" t="s">
        <v>313</v>
      </c>
      <c r="HH4" s="34" t="s">
        <v>668</v>
      </c>
      <c r="HI4" s="9" t="s">
        <v>669</v>
      </c>
      <c r="HJ4" s="9" t="s">
        <v>670</v>
      </c>
      <c r="HK4" s="9" t="s">
        <v>671</v>
      </c>
      <c r="HL4" s="9" t="s">
        <v>672</v>
      </c>
      <c r="HM4" s="17" t="s">
        <v>1017</v>
      </c>
      <c r="HN4" s="33" t="s">
        <v>673</v>
      </c>
      <c r="HO4" s="34" t="s">
        <v>1018</v>
      </c>
      <c r="HP4" s="9" t="s">
        <v>1019</v>
      </c>
      <c r="HQ4" s="9" t="s">
        <v>1020</v>
      </c>
      <c r="HR4" s="9" t="s">
        <v>1021</v>
      </c>
      <c r="HS4" s="17" t="s">
        <v>1022</v>
      </c>
      <c r="HT4" s="33" t="s">
        <v>1023</v>
      </c>
      <c r="HU4" s="34" t="s">
        <v>1024</v>
      </c>
      <c r="HV4" s="9" t="s">
        <v>1025</v>
      </c>
      <c r="HW4" s="9" t="s">
        <v>1026</v>
      </c>
      <c r="HX4" s="17" t="s">
        <v>1027</v>
      </c>
      <c r="HY4" s="33" t="s">
        <v>1028</v>
      </c>
    </row>
    <row r="5" spans="1:233" ht="52.5" customHeight="1" thickBot="1" x14ac:dyDescent="0.3">
      <c r="A5" s="6" t="s">
        <v>1078</v>
      </c>
      <c r="B5" s="11">
        <v>5</v>
      </c>
      <c r="C5" s="12">
        <v>5</v>
      </c>
      <c r="D5" s="18">
        <v>2</v>
      </c>
      <c r="E5" s="13">
        <f>12-(SUM(B5:D5))</f>
        <v>0</v>
      </c>
      <c r="F5" s="35">
        <f>SUM(B5:E5)</f>
        <v>12</v>
      </c>
      <c r="G5" s="36">
        <v>0</v>
      </c>
      <c r="H5" s="12">
        <v>0</v>
      </c>
      <c r="I5" s="12">
        <v>12</v>
      </c>
      <c r="J5" s="13">
        <f>12-(SUM(G5:I5))</f>
        <v>0</v>
      </c>
      <c r="K5" s="35">
        <f>SUM(G5:J5)</f>
        <v>12</v>
      </c>
      <c r="L5" s="36">
        <v>0</v>
      </c>
      <c r="M5" s="12">
        <v>0</v>
      </c>
      <c r="N5" s="12">
        <v>12</v>
      </c>
      <c r="O5" s="13">
        <f>12-(SUM(L5:N5))</f>
        <v>0</v>
      </c>
      <c r="P5" s="35">
        <f>SUM(L5:O5)</f>
        <v>12</v>
      </c>
      <c r="Q5" s="36">
        <v>0</v>
      </c>
      <c r="R5" s="12">
        <v>11</v>
      </c>
      <c r="S5" s="12">
        <v>1</v>
      </c>
      <c r="T5" s="45">
        <f>12-(SUM(Q5:S5))</f>
        <v>0</v>
      </c>
      <c r="U5" s="79">
        <f>SUM(Q5:T5)</f>
        <v>12</v>
      </c>
      <c r="V5" s="11">
        <v>0</v>
      </c>
      <c r="W5" s="12">
        <v>7</v>
      </c>
      <c r="X5" s="12">
        <v>2</v>
      </c>
      <c r="Y5" s="12">
        <v>0</v>
      </c>
      <c r="Z5" s="12">
        <v>2</v>
      </c>
      <c r="AA5" s="45">
        <f>12-(SUM(V5:Z5))</f>
        <v>1</v>
      </c>
      <c r="AB5" s="35">
        <f>SUM(V5:Z5)</f>
        <v>11</v>
      </c>
      <c r="AC5" s="11">
        <v>0</v>
      </c>
      <c r="AD5" s="12">
        <v>7</v>
      </c>
      <c r="AE5" s="12">
        <v>1</v>
      </c>
      <c r="AF5" s="12">
        <v>0</v>
      </c>
      <c r="AG5" s="12">
        <v>0</v>
      </c>
      <c r="AH5" s="45">
        <f>12-(SUM(AC5:AG5))</f>
        <v>4</v>
      </c>
      <c r="AI5" s="35">
        <f>SUM(AC5:AG5)</f>
        <v>8</v>
      </c>
      <c r="AJ5" s="11">
        <v>0</v>
      </c>
      <c r="AK5" s="12">
        <v>1</v>
      </c>
      <c r="AL5" s="18">
        <v>9</v>
      </c>
      <c r="AM5" s="13">
        <f>12-(SUM(AJ5:AL5))</f>
        <v>2</v>
      </c>
      <c r="AN5" s="35">
        <f>SUM(AJ5:AM5)</f>
        <v>12</v>
      </c>
      <c r="AO5" s="36">
        <v>0</v>
      </c>
      <c r="AP5" s="12">
        <v>1</v>
      </c>
      <c r="AQ5" s="18">
        <v>9</v>
      </c>
      <c r="AR5" s="13">
        <f>12-(SUM(AO5:AQ5))</f>
        <v>2</v>
      </c>
      <c r="AS5" s="35">
        <f t="shared" ref="AS5:AS7" si="0">SUM(AO5:AR5)</f>
        <v>12</v>
      </c>
      <c r="AT5" s="36">
        <v>0</v>
      </c>
      <c r="AU5" s="12">
        <v>10</v>
      </c>
      <c r="AV5" s="12">
        <v>0</v>
      </c>
      <c r="AW5" s="18">
        <v>1</v>
      </c>
      <c r="AX5" s="18">
        <v>1</v>
      </c>
      <c r="AY5" s="18">
        <v>0</v>
      </c>
      <c r="AZ5" s="18">
        <v>1</v>
      </c>
      <c r="BA5" s="163">
        <f>12-(SUM(AT5:AZ5))</f>
        <v>-1</v>
      </c>
      <c r="BB5" s="35">
        <f>SUM(AT5:AZ5)</f>
        <v>13</v>
      </c>
      <c r="BC5" s="36">
        <v>0</v>
      </c>
      <c r="BD5" s="12">
        <v>11</v>
      </c>
      <c r="BE5" s="12">
        <v>0</v>
      </c>
      <c r="BF5" s="18">
        <v>1</v>
      </c>
      <c r="BG5" s="18">
        <v>1</v>
      </c>
      <c r="BH5" s="18">
        <v>0</v>
      </c>
      <c r="BI5" s="18">
        <v>1</v>
      </c>
      <c r="BJ5" s="163">
        <f>12-(SUM(BC5:BI5))</f>
        <v>-2</v>
      </c>
      <c r="BK5" s="35">
        <f>SUM(BC5:BI5)</f>
        <v>14</v>
      </c>
      <c r="BL5" s="36">
        <v>0</v>
      </c>
      <c r="BM5" s="12">
        <v>10</v>
      </c>
      <c r="BN5" s="12">
        <v>0</v>
      </c>
      <c r="BO5" s="18">
        <v>1</v>
      </c>
      <c r="BP5" s="18">
        <v>0</v>
      </c>
      <c r="BQ5" s="18">
        <v>0</v>
      </c>
      <c r="BR5" s="163">
        <f>12-(SUM(BL5:BQ5))</f>
        <v>1</v>
      </c>
      <c r="BS5" s="35">
        <f>SUM(BL5:BQ5)</f>
        <v>11</v>
      </c>
      <c r="BT5" s="36">
        <v>1</v>
      </c>
      <c r="BU5" s="12">
        <v>1</v>
      </c>
      <c r="BV5" s="12">
        <v>1</v>
      </c>
      <c r="BW5" s="18">
        <v>3</v>
      </c>
      <c r="BX5" s="18">
        <v>2</v>
      </c>
      <c r="BY5" s="18">
        <v>4</v>
      </c>
      <c r="BZ5" s="163">
        <f>12-(SUM(BT5:BY5))</f>
        <v>0</v>
      </c>
      <c r="CA5" s="35">
        <f>SUM(BT5:BY5)</f>
        <v>12</v>
      </c>
      <c r="CB5" s="36">
        <v>0</v>
      </c>
      <c r="CC5" s="12">
        <v>7</v>
      </c>
      <c r="CD5" s="12">
        <v>1</v>
      </c>
      <c r="CE5" s="18">
        <v>3</v>
      </c>
      <c r="CF5" s="18">
        <v>4</v>
      </c>
      <c r="CG5" s="163">
        <f>12-(SUM(CB5:CF5))</f>
        <v>-3</v>
      </c>
      <c r="CH5" s="35">
        <f>SUM(CB5:CF5)</f>
        <v>15</v>
      </c>
      <c r="CI5" s="205">
        <v>1</v>
      </c>
      <c r="CJ5" s="206">
        <v>3</v>
      </c>
      <c r="CK5" s="206">
        <v>0</v>
      </c>
      <c r="CL5" s="206">
        <v>0</v>
      </c>
      <c r="CM5" s="206">
        <v>8</v>
      </c>
      <c r="CN5" s="204">
        <f>12-(SUM(CI5:CM5))</f>
        <v>0</v>
      </c>
      <c r="CO5" s="35">
        <f>SUM(CI5:CM5)</f>
        <v>12</v>
      </c>
      <c r="CP5" s="205">
        <v>0</v>
      </c>
      <c r="CQ5" s="206">
        <v>0</v>
      </c>
      <c r="CR5" s="206">
        <v>0</v>
      </c>
      <c r="CS5" s="206">
        <v>0</v>
      </c>
      <c r="CT5" s="206">
        <v>0</v>
      </c>
      <c r="CU5" s="206">
        <v>0</v>
      </c>
      <c r="CV5" s="206">
        <v>0</v>
      </c>
      <c r="CW5" s="204">
        <f>12-(SUM(CP5:CV5))</f>
        <v>12</v>
      </c>
      <c r="CX5" s="35">
        <f>SUM(CP5:CV5)</f>
        <v>0</v>
      </c>
      <c r="CY5" s="205">
        <v>0</v>
      </c>
      <c r="CZ5" s="206">
        <v>7</v>
      </c>
      <c r="DA5" s="206">
        <v>1</v>
      </c>
      <c r="DB5" s="206">
        <v>1</v>
      </c>
      <c r="DC5" s="206">
        <v>2</v>
      </c>
      <c r="DD5" s="206">
        <v>1</v>
      </c>
      <c r="DE5" s="206">
        <v>0</v>
      </c>
      <c r="DF5" s="204">
        <f>12-(SUM(CY5:DE5))</f>
        <v>0</v>
      </c>
      <c r="DG5" s="35">
        <f>SUM(CY5:DE5)</f>
        <v>12</v>
      </c>
      <c r="DH5" s="205">
        <v>0</v>
      </c>
      <c r="DI5" s="206">
        <v>8</v>
      </c>
      <c r="DJ5" s="206">
        <v>1</v>
      </c>
      <c r="DK5" s="206">
        <v>2</v>
      </c>
      <c r="DL5" s="206">
        <v>1</v>
      </c>
      <c r="DM5" s="206">
        <v>2</v>
      </c>
      <c r="DN5" s="206">
        <v>2</v>
      </c>
      <c r="DO5" s="204">
        <f>12-(SUM(DH5:DN5))</f>
        <v>-4</v>
      </c>
      <c r="DP5" s="35">
        <f>SUM(DH5:DN5)</f>
        <v>16</v>
      </c>
      <c r="DQ5" s="205">
        <v>0</v>
      </c>
      <c r="DR5" s="206">
        <v>8</v>
      </c>
      <c r="DS5" s="206">
        <v>2</v>
      </c>
      <c r="DT5" s="206">
        <v>0</v>
      </c>
      <c r="DU5" s="7">
        <f>10-(SUM(DQ5:DT5))</f>
        <v>0</v>
      </c>
      <c r="DV5" s="35">
        <f>SUM(DQ5:DU5)</f>
        <v>10</v>
      </c>
      <c r="DW5" s="205">
        <v>1</v>
      </c>
      <c r="DX5" s="206">
        <v>9</v>
      </c>
      <c r="DY5" s="206">
        <v>0</v>
      </c>
      <c r="DZ5" s="206">
        <v>0</v>
      </c>
      <c r="EA5" s="7">
        <f>12-(SUM(DW5:DZ5))</f>
        <v>2</v>
      </c>
      <c r="EB5" s="35">
        <f>SUM(DW5:EA5)</f>
        <v>12</v>
      </c>
      <c r="EC5" s="205">
        <v>6</v>
      </c>
      <c r="ED5" s="206">
        <v>5</v>
      </c>
      <c r="EE5" s="206">
        <v>1</v>
      </c>
      <c r="EF5" s="7">
        <f>12-(SUM(EC5:EE5))</f>
        <v>0</v>
      </c>
      <c r="EG5" s="35">
        <f>SUM(EC5:EF5)</f>
        <v>12</v>
      </c>
      <c r="EH5" s="205">
        <v>11</v>
      </c>
      <c r="EI5" s="206">
        <v>2</v>
      </c>
      <c r="EJ5" s="206">
        <v>4</v>
      </c>
      <c r="EK5" s="206">
        <v>2</v>
      </c>
      <c r="EL5" s="206">
        <v>2</v>
      </c>
      <c r="EM5" s="204">
        <f>12-(SUM(EH5:EL5))</f>
        <v>-9</v>
      </c>
      <c r="EN5" s="35">
        <f>SUM(EH5:EL5)</f>
        <v>21</v>
      </c>
      <c r="EO5" s="205">
        <v>0</v>
      </c>
      <c r="EP5" s="206">
        <v>7</v>
      </c>
      <c r="EQ5" s="206">
        <v>2</v>
      </c>
      <c r="ER5" s="206">
        <v>1</v>
      </c>
      <c r="ES5" s="206">
        <v>0</v>
      </c>
      <c r="ET5" s="204">
        <f>12-(SUM(EO5:ES5))</f>
        <v>2</v>
      </c>
      <c r="EU5" s="35">
        <f>SUM(EO5:ES5)</f>
        <v>10</v>
      </c>
      <c r="EV5" s="205">
        <v>0</v>
      </c>
      <c r="EW5" s="206">
        <v>6</v>
      </c>
      <c r="EX5" s="206">
        <v>2</v>
      </c>
      <c r="EY5" s="206">
        <v>4</v>
      </c>
      <c r="EZ5" s="206">
        <v>0</v>
      </c>
      <c r="FA5" s="204">
        <f>12-(SUM(EV5:EZ5))</f>
        <v>0</v>
      </c>
      <c r="FB5" s="35">
        <f>SUM(EV5:EZ5)</f>
        <v>12</v>
      </c>
      <c r="FC5" s="205">
        <v>0</v>
      </c>
      <c r="FD5" s="206">
        <v>9</v>
      </c>
      <c r="FE5" s="206">
        <v>0</v>
      </c>
      <c r="FF5" s="206">
        <v>0</v>
      </c>
      <c r="FG5" s="7">
        <f>12-(SUM(FC5:FF5))</f>
        <v>3</v>
      </c>
      <c r="FH5" s="35">
        <f>SUM(FC5:FG5)</f>
        <v>12</v>
      </c>
      <c r="FI5" s="205">
        <v>8</v>
      </c>
      <c r="FJ5" s="206">
        <v>3</v>
      </c>
      <c r="FK5" s="206">
        <v>0</v>
      </c>
      <c r="FL5" s="7">
        <f>12-(SUM(FI5:FK5))</f>
        <v>1</v>
      </c>
      <c r="FM5" s="35">
        <f>SUM(FI5:FL5)</f>
        <v>12</v>
      </c>
      <c r="FN5" s="205">
        <v>1</v>
      </c>
      <c r="FO5" s="206">
        <v>5</v>
      </c>
      <c r="FP5" s="206">
        <v>2</v>
      </c>
      <c r="FQ5" s="206">
        <v>4</v>
      </c>
      <c r="FR5" s="206">
        <v>3</v>
      </c>
      <c r="FS5" s="206">
        <v>1</v>
      </c>
      <c r="FT5" s="204">
        <f>12-(SUM(FN5:FS5))</f>
        <v>-4</v>
      </c>
      <c r="FU5" s="35">
        <f>SUM(FN5:FS5)</f>
        <v>16</v>
      </c>
      <c r="FV5" s="207">
        <v>1</v>
      </c>
      <c r="FW5" s="208">
        <v>5</v>
      </c>
      <c r="FX5" s="208">
        <v>1</v>
      </c>
      <c r="FY5" s="208">
        <v>0</v>
      </c>
      <c r="FZ5" s="7">
        <f>7-(SUM(FV5:FY5))</f>
        <v>0</v>
      </c>
      <c r="GA5" s="35">
        <f>SUM(FV5:FZ5)</f>
        <v>7</v>
      </c>
      <c r="GB5" s="205">
        <v>9</v>
      </c>
      <c r="GC5" s="206">
        <v>3</v>
      </c>
      <c r="GD5" s="206">
        <v>0</v>
      </c>
      <c r="GE5" s="7">
        <f>12-(SUM(GB5:GD5))</f>
        <v>0</v>
      </c>
      <c r="GF5" s="35">
        <f>SUM(GB5:GE5)</f>
        <v>12</v>
      </c>
      <c r="GG5" s="205">
        <v>6</v>
      </c>
      <c r="GH5" s="206">
        <v>7</v>
      </c>
      <c r="GI5" s="206">
        <v>4</v>
      </c>
      <c r="GJ5" s="206">
        <v>0</v>
      </c>
      <c r="GK5" s="204">
        <f>12-(SUM(GG5:GJ5))</f>
        <v>-5</v>
      </c>
      <c r="GL5" s="35">
        <f>SUM(GG5:GJ5)</f>
        <v>17</v>
      </c>
      <c r="GM5" s="205">
        <v>0</v>
      </c>
      <c r="GN5" s="206">
        <v>5</v>
      </c>
      <c r="GO5" s="206">
        <v>1</v>
      </c>
      <c r="GP5" s="206">
        <v>1</v>
      </c>
      <c r="GQ5" s="206">
        <v>2</v>
      </c>
      <c r="GR5" s="204">
        <f>12-(SUM(GM5:GQ5))</f>
        <v>3</v>
      </c>
      <c r="GS5" s="35">
        <f>SUM(GM5:GQ5)</f>
        <v>9</v>
      </c>
      <c r="GT5" s="205">
        <v>0</v>
      </c>
      <c r="GU5" s="206">
        <v>1</v>
      </c>
      <c r="GV5" s="206">
        <v>0</v>
      </c>
      <c r="GW5" s="206">
        <v>0</v>
      </c>
      <c r="GX5" s="206">
        <v>0</v>
      </c>
      <c r="GY5" s="204">
        <f>12-(SUM(GT5:GX5))</f>
        <v>11</v>
      </c>
      <c r="GZ5" s="35">
        <f>SUM(GT5:GX5)</f>
        <v>1</v>
      </c>
      <c r="HA5" s="205">
        <v>0</v>
      </c>
      <c r="HB5" s="206">
        <v>9</v>
      </c>
      <c r="HC5" s="206">
        <v>0</v>
      </c>
      <c r="HD5" s="206">
        <v>0</v>
      </c>
      <c r="HE5" s="206">
        <v>0</v>
      </c>
      <c r="HF5" s="204">
        <f>12-(SUM(HA5:HE5))</f>
        <v>3</v>
      </c>
      <c r="HG5" s="35">
        <f>SUM(HA5:HE5)</f>
        <v>9</v>
      </c>
      <c r="HH5" s="205">
        <v>3</v>
      </c>
      <c r="HI5" s="206">
        <v>8</v>
      </c>
      <c r="HJ5" s="206">
        <v>0</v>
      </c>
      <c r="HK5" s="206">
        <v>0</v>
      </c>
      <c r="HL5" s="206">
        <v>1</v>
      </c>
      <c r="HM5" s="204">
        <f>12-(SUM(HH5:HL5))</f>
        <v>0</v>
      </c>
      <c r="HN5" s="35">
        <f>SUM(HH5:HL5)</f>
        <v>12</v>
      </c>
      <c r="HO5" s="205">
        <v>1</v>
      </c>
      <c r="HP5" s="206">
        <v>8</v>
      </c>
      <c r="HQ5" s="206">
        <v>0</v>
      </c>
      <c r="HR5" s="206">
        <v>0</v>
      </c>
      <c r="HS5" s="204">
        <f>12-(SUM(HO5:HR5))</f>
        <v>3</v>
      </c>
      <c r="HT5" s="35">
        <f>SUM(HO5:HR5)</f>
        <v>9</v>
      </c>
      <c r="HU5" s="205">
        <v>1</v>
      </c>
      <c r="HV5" s="206">
        <v>5</v>
      </c>
      <c r="HW5" s="206">
        <v>2</v>
      </c>
      <c r="HX5" s="204">
        <f>12-(SUM(HU5:HW5))</f>
        <v>4</v>
      </c>
      <c r="HY5" s="35">
        <f>SUM(HU5:HW5)</f>
        <v>8</v>
      </c>
    </row>
    <row r="6" spans="1:233" ht="52.5" customHeight="1" thickBot="1" x14ac:dyDescent="0.3">
      <c r="A6" s="247" t="s">
        <v>1079</v>
      </c>
      <c r="B6" s="11">
        <v>16</v>
      </c>
      <c r="C6" s="12">
        <v>30</v>
      </c>
      <c r="D6" s="18">
        <v>13</v>
      </c>
      <c r="E6" s="13">
        <f>59-(SUM(B6:D6))</f>
        <v>0</v>
      </c>
      <c r="F6" s="35">
        <f t="shared" ref="F6:F7" si="1">SUM(B6:E6)</f>
        <v>59</v>
      </c>
      <c r="G6" s="36">
        <v>10</v>
      </c>
      <c r="H6" s="12">
        <v>1</v>
      </c>
      <c r="I6" s="12">
        <v>47</v>
      </c>
      <c r="J6" s="13">
        <f>59-(SUM(G6:I6))</f>
        <v>1</v>
      </c>
      <c r="K6" s="35">
        <f t="shared" ref="K6:K7" si="2">SUM(G6:J6)</f>
        <v>59</v>
      </c>
      <c r="L6" s="36">
        <v>5</v>
      </c>
      <c r="M6" s="12">
        <v>2</v>
      </c>
      <c r="N6" s="12">
        <v>50</v>
      </c>
      <c r="O6" s="13">
        <f>59-(SUM(L6:N6))</f>
        <v>2</v>
      </c>
      <c r="P6" s="35">
        <f t="shared" ref="P6:P7" si="3">SUM(L6:O6)</f>
        <v>59</v>
      </c>
      <c r="Q6" s="36">
        <v>2</v>
      </c>
      <c r="R6" s="12">
        <v>54</v>
      </c>
      <c r="S6" s="12">
        <v>1</v>
      </c>
      <c r="T6" s="45">
        <f>59-(SUM(Q6:S6))</f>
        <v>2</v>
      </c>
      <c r="U6" s="79">
        <f t="shared" ref="U6:U7" si="4">SUM(Q6:T6)</f>
        <v>59</v>
      </c>
      <c r="V6" s="11">
        <v>0</v>
      </c>
      <c r="W6" s="12">
        <v>48</v>
      </c>
      <c r="X6" s="12">
        <v>9</v>
      </c>
      <c r="Y6" s="12">
        <v>1</v>
      </c>
      <c r="Z6" s="12">
        <v>6</v>
      </c>
      <c r="AA6" s="45">
        <f>59-(SUM(V6:Z6))</f>
        <v>-5</v>
      </c>
      <c r="AB6" s="35">
        <f t="shared" ref="AB6" si="5">SUM(V6:Z6)</f>
        <v>64</v>
      </c>
      <c r="AC6" s="11">
        <v>0</v>
      </c>
      <c r="AD6" s="12">
        <v>37</v>
      </c>
      <c r="AE6" s="12">
        <v>12</v>
      </c>
      <c r="AF6" s="12">
        <v>0</v>
      </c>
      <c r="AG6" s="12">
        <v>6</v>
      </c>
      <c r="AH6" s="45">
        <f>59-(SUM(AC6:AG6))</f>
        <v>4</v>
      </c>
      <c r="AI6" s="35">
        <f t="shared" ref="AI6" si="6">SUM(AC6:AG6)</f>
        <v>55</v>
      </c>
      <c r="AJ6" s="11">
        <v>1</v>
      </c>
      <c r="AK6" s="12">
        <v>5</v>
      </c>
      <c r="AL6" s="18">
        <v>50</v>
      </c>
      <c r="AM6" s="13">
        <f>59-(SUM(AJ6:AL6))</f>
        <v>3</v>
      </c>
      <c r="AN6" s="35">
        <f t="shared" ref="AN6:AN7" si="7">SUM(AJ6:AM6)</f>
        <v>59</v>
      </c>
      <c r="AO6" s="36">
        <v>1</v>
      </c>
      <c r="AP6" s="12">
        <v>9</v>
      </c>
      <c r="AQ6" s="18">
        <v>45</v>
      </c>
      <c r="AR6" s="13">
        <f>59-(SUM(AO6:AQ6))</f>
        <v>4</v>
      </c>
      <c r="AS6" s="35">
        <f t="shared" si="0"/>
        <v>59</v>
      </c>
      <c r="AT6" s="36">
        <v>2</v>
      </c>
      <c r="AU6" s="12">
        <v>46</v>
      </c>
      <c r="AV6" s="12">
        <v>8</v>
      </c>
      <c r="AW6" s="18">
        <v>6</v>
      </c>
      <c r="AX6" s="18">
        <v>10</v>
      </c>
      <c r="AY6" s="18">
        <v>9</v>
      </c>
      <c r="AZ6" s="18">
        <v>7</v>
      </c>
      <c r="BA6" s="163">
        <f>59-(SUM(AT6:AZ6))</f>
        <v>-29</v>
      </c>
      <c r="BB6" s="35">
        <f t="shared" ref="BB6:BB7" si="8">SUM(AT6:AZ6)</f>
        <v>88</v>
      </c>
      <c r="BC6" s="36">
        <v>3</v>
      </c>
      <c r="BD6" s="12">
        <v>29</v>
      </c>
      <c r="BE6" s="12">
        <v>5</v>
      </c>
      <c r="BF6" s="18">
        <v>3</v>
      </c>
      <c r="BG6" s="18">
        <v>7</v>
      </c>
      <c r="BH6" s="18">
        <v>7</v>
      </c>
      <c r="BI6" s="18">
        <v>8</v>
      </c>
      <c r="BJ6" s="163">
        <f>59-(SUM(BC6:BI6))</f>
        <v>-3</v>
      </c>
      <c r="BK6" s="35">
        <f t="shared" ref="BK6:BK7" si="9">SUM(BC6:BI6)</f>
        <v>62</v>
      </c>
      <c r="BL6" s="36">
        <v>1</v>
      </c>
      <c r="BM6" s="12">
        <v>49</v>
      </c>
      <c r="BN6" s="12">
        <v>3</v>
      </c>
      <c r="BO6" s="18">
        <v>3</v>
      </c>
      <c r="BP6" s="18">
        <v>1</v>
      </c>
      <c r="BQ6" s="18">
        <v>3</v>
      </c>
      <c r="BR6" s="163">
        <f>59-(SUM(BL6:BQ6))</f>
        <v>-1</v>
      </c>
      <c r="BS6" s="35">
        <f t="shared" ref="BS6:BS7" si="10">SUM(BL6:BQ6)</f>
        <v>60</v>
      </c>
      <c r="BT6" s="36">
        <v>4</v>
      </c>
      <c r="BU6" s="12">
        <v>1</v>
      </c>
      <c r="BV6" s="12">
        <v>10</v>
      </c>
      <c r="BW6" s="18">
        <v>14</v>
      </c>
      <c r="BX6" s="18">
        <v>5</v>
      </c>
      <c r="BY6" s="18">
        <v>21</v>
      </c>
      <c r="BZ6" s="163">
        <f>59-(SUM(BT6:BY6))</f>
        <v>4</v>
      </c>
      <c r="CA6" s="35">
        <f t="shared" ref="CA6:CA7" si="11">SUM(BT6:BY6)</f>
        <v>55</v>
      </c>
      <c r="CB6" s="36">
        <v>2</v>
      </c>
      <c r="CC6" s="12">
        <v>30</v>
      </c>
      <c r="CD6" s="12">
        <v>8</v>
      </c>
      <c r="CE6" s="18">
        <v>3</v>
      </c>
      <c r="CF6" s="18">
        <v>23</v>
      </c>
      <c r="CG6" s="163">
        <f>59-(SUM(CB6:CF6))</f>
        <v>-7</v>
      </c>
      <c r="CH6" s="35">
        <f t="shared" ref="CH6:CH7" si="12">SUM(CB6:CF6)</f>
        <v>66</v>
      </c>
      <c r="CI6" s="36">
        <v>1</v>
      </c>
      <c r="CJ6" s="12">
        <v>8</v>
      </c>
      <c r="CK6" s="12">
        <v>3</v>
      </c>
      <c r="CL6" s="12">
        <v>2</v>
      </c>
      <c r="CM6" s="12">
        <v>40</v>
      </c>
      <c r="CN6" s="204">
        <f>59-(SUM(CI6:CM6))</f>
        <v>5</v>
      </c>
      <c r="CO6" s="35">
        <f t="shared" ref="CO6:CO7" si="13">SUM(CI6:CM6)</f>
        <v>54</v>
      </c>
      <c r="CP6" s="205">
        <v>0</v>
      </c>
      <c r="CQ6" s="12">
        <v>1</v>
      </c>
      <c r="CR6" s="206">
        <v>0</v>
      </c>
      <c r="CS6" s="206">
        <v>0</v>
      </c>
      <c r="CT6" s="206">
        <v>0</v>
      </c>
      <c r="CU6" s="206">
        <v>0</v>
      </c>
      <c r="CV6" s="206">
        <v>0</v>
      </c>
      <c r="CW6" s="204">
        <f>59-(SUM(CP6:CV6))</f>
        <v>58</v>
      </c>
      <c r="CX6" s="35">
        <f t="shared" ref="CX6:CX7" si="14">SUM(CP6:CV6)</f>
        <v>1</v>
      </c>
      <c r="CY6" s="36">
        <v>2</v>
      </c>
      <c r="CZ6" s="12">
        <v>36</v>
      </c>
      <c r="DA6" s="12">
        <v>5</v>
      </c>
      <c r="DB6" s="12">
        <v>5</v>
      </c>
      <c r="DC6" s="12">
        <v>5</v>
      </c>
      <c r="DD6" s="12">
        <v>7</v>
      </c>
      <c r="DE6" s="12">
        <v>6</v>
      </c>
      <c r="DF6" s="204">
        <f>59-(SUM(CY6:DE6))</f>
        <v>-7</v>
      </c>
      <c r="DG6" s="35">
        <f t="shared" ref="DG6:DG7" si="15">SUM(CY6:DE6)</f>
        <v>66</v>
      </c>
      <c r="DH6" s="36">
        <v>1</v>
      </c>
      <c r="DI6" s="12">
        <v>28</v>
      </c>
      <c r="DJ6" s="12">
        <v>6</v>
      </c>
      <c r="DK6" s="12">
        <v>9</v>
      </c>
      <c r="DL6" s="12">
        <v>7</v>
      </c>
      <c r="DM6" s="12">
        <v>9</v>
      </c>
      <c r="DN6" s="12">
        <v>13</v>
      </c>
      <c r="DO6" s="204">
        <f>59-(SUM(DH6:DN6))</f>
        <v>-14</v>
      </c>
      <c r="DP6" s="35">
        <f t="shared" ref="DP6" si="16">SUM(DH6:DN6)</f>
        <v>73</v>
      </c>
      <c r="DQ6" s="36">
        <v>6</v>
      </c>
      <c r="DR6" s="12">
        <v>36</v>
      </c>
      <c r="DS6" s="12">
        <v>10</v>
      </c>
      <c r="DT6" s="12">
        <v>0</v>
      </c>
      <c r="DU6" s="7">
        <f>52-(SUM(DQ6:DT6))</f>
        <v>0</v>
      </c>
      <c r="DV6" s="35">
        <f t="shared" ref="DV6:DV7" si="17">SUM(DQ6:DU6)</f>
        <v>52</v>
      </c>
      <c r="DW6" s="36">
        <v>0</v>
      </c>
      <c r="DX6" s="12">
        <v>45</v>
      </c>
      <c r="DY6" s="12">
        <v>5</v>
      </c>
      <c r="DZ6" s="12">
        <v>0</v>
      </c>
      <c r="EA6" s="7">
        <f>59-(SUM(DW6:DZ6))</f>
        <v>9</v>
      </c>
      <c r="EB6" s="35">
        <f t="shared" ref="EB6" si="18">SUM(DW6:EA6)</f>
        <v>59</v>
      </c>
      <c r="EC6" s="36">
        <v>41</v>
      </c>
      <c r="ED6" s="12">
        <v>5</v>
      </c>
      <c r="EE6" s="12">
        <v>2</v>
      </c>
      <c r="EF6" s="7">
        <f>59-(SUM(EC6:EE6))</f>
        <v>11</v>
      </c>
      <c r="EG6" s="35">
        <f t="shared" ref="EG6" si="19">SUM(EC6:EF6)</f>
        <v>59</v>
      </c>
      <c r="EH6" s="36">
        <v>28</v>
      </c>
      <c r="EI6" s="12">
        <v>4</v>
      </c>
      <c r="EJ6" s="12">
        <v>10</v>
      </c>
      <c r="EK6" s="12">
        <v>7</v>
      </c>
      <c r="EL6" s="12">
        <v>6</v>
      </c>
      <c r="EM6" s="204">
        <f>59-(SUM(EH6:EL6))</f>
        <v>4</v>
      </c>
      <c r="EN6" s="35">
        <f t="shared" ref="EN6:EN7" si="20">SUM(EH6:EL6)</f>
        <v>55</v>
      </c>
      <c r="EO6" s="36">
        <v>0</v>
      </c>
      <c r="EP6" s="12">
        <v>32</v>
      </c>
      <c r="EQ6" s="12">
        <v>5</v>
      </c>
      <c r="ER6" s="12">
        <v>6</v>
      </c>
      <c r="ES6" s="12">
        <v>1</v>
      </c>
      <c r="ET6" s="204">
        <f>59-(SUM(EO6:ES6))</f>
        <v>15</v>
      </c>
      <c r="EU6" s="35">
        <f t="shared" ref="EU6:EU7" si="21">SUM(EO6:ES6)</f>
        <v>44</v>
      </c>
      <c r="EV6" s="36">
        <v>1</v>
      </c>
      <c r="EW6" s="12">
        <v>25</v>
      </c>
      <c r="EX6" s="12">
        <v>10</v>
      </c>
      <c r="EY6" s="12">
        <v>10</v>
      </c>
      <c r="EZ6" s="12">
        <v>0</v>
      </c>
      <c r="FA6" s="204">
        <f>59-(SUM(EV6:EZ6))</f>
        <v>13</v>
      </c>
      <c r="FB6" s="35">
        <f t="shared" ref="FB6:FB7" si="22">SUM(EV6:EZ6)</f>
        <v>46</v>
      </c>
      <c r="FC6" s="36">
        <v>3</v>
      </c>
      <c r="FD6" s="12">
        <v>40</v>
      </c>
      <c r="FE6" s="12">
        <v>2</v>
      </c>
      <c r="FF6" s="12">
        <v>2</v>
      </c>
      <c r="FG6" s="7">
        <f>59-(SUM(FC6:FF6))</f>
        <v>12</v>
      </c>
      <c r="FH6" s="35">
        <f t="shared" ref="FH6" si="23">SUM(FC6:FG6)</f>
        <v>59</v>
      </c>
      <c r="FI6" s="36">
        <v>43</v>
      </c>
      <c r="FJ6" s="12">
        <v>0</v>
      </c>
      <c r="FK6" s="12">
        <v>1</v>
      </c>
      <c r="FL6" s="7">
        <f>59-(SUM(FI6:FK6))</f>
        <v>15</v>
      </c>
      <c r="FM6" s="35">
        <f t="shared" ref="FM6" si="24">SUM(FI6:FL6)</f>
        <v>59</v>
      </c>
      <c r="FN6" s="36">
        <v>5</v>
      </c>
      <c r="FO6" s="12">
        <v>16</v>
      </c>
      <c r="FP6" s="12">
        <v>9</v>
      </c>
      <c r="FQ6" s="12">
        <v>18</v>
      </c>
      <c r="FR6" s="12">
        <v>12</v>
      </c>
      <c r="FS6" s="12">
        <v>2</v>
      </c>
      <c r="FT6" s="204">
        <f>59-(SUM(FN6:FS6))</f>
        <v>-3</v>
      </c>
      <c r="FU6" s="35">
        <f t="shared" ref="FU6" si="25">SUM(FN6:FS6)</f>
        <v>62</v>
      </c>
      <c r="FV6" s="127">
        <v>5</v>
      </c>
      <c r="FW6" s="72">
        <v>40</v>
      </c>
      <c r="FX6" s="72">
        <v>1</v>
      </c>
      <c r="FY6" s="72">
        <v>0</v>
      </c>
      <c r="FZ6" s="7">
        <f>46-(SUM(FV6:FY6))</f>
        <v>0</v>
      </c>
      <c r="GA6" s="35">
        <f t="shared" ref="GA6" si="26">SUM(FV6:FZ6)</f>
        <v>46</v>
      </c>
      <c r="GB6" s="36">
        <v>41</v>
      </c>
      <c r="GC6" s="12">
        <v>1</v>
      </c>
      <c r="GD6" s="12">
        <v>1</v>
      </c>
      <c r="GE6" s="7">
        <f>59-(SUM(GB6:GD6))</f>
        <v>16</v>
      </c>
      <c r="GF6" s="35">
        <f t="shared" ref="GF6" si="27">SUM(GB6:GE6)</f>
        <v>59</v>
      </c>
      <c r="GG6" s="36">
        <v>15</v>
      </c>
      <c r="GH6" s="12">
        <v>13</v>
      </c>
      <c r="GI6" s="12">
        <v>5</v>
      </c>
      <c r="GJ6" s="12">
        <v>0</v>
      </c>
      <c r="GK6" s="204">
        <f>59-(SUM(GG6:GJ6))</f>
        <v>26</v>
      </c>
      <c r="GL6" s="35">
        <f t="shared" ref="GL6" si="28">SUM(GG6:GJ6)</f>
        <v>33</v>
      </c>
      <c r="GM6" s="36">
        <v>2</v>
      </c>
      <c r="GN6" s="12">
        <v>25</v>
      </c>
      <c r="GO6" s="12">
        <v>11</v>
      </c>
      <c r="GP6" s="12">
        <v>3</v>
      </c>
      <c r="GQ6" s="12">
        <v>7</v>
      </c>
      <c r="GR6" s="204">
        <f>59-(SUM(GM6:GQ6))</f>
        <v>11</v>
      </c>
      <c r="GS6" s="35">
        <f t="shared" ref="GS6:GS7" si="29">SUM(GM6:GQ6)</f>
        <v>48</v>
      </c>
      <c r="GT6" s="36">
        <v>1</v>
      </c>
      <c r="GU6" s="12">
        <v>0</v>
      </c>
      <c r="GV6" s="12">
        <v>0</v>
      </c>
      <c r="GW6" s="12">
        <v>0</v>
      </c>
      <c r="GX6" s="12">
        <v>0</v>
      </c>
      <c r="GY6" s="204">
        <f>59-(SUM(GT6:GX6))</f>
        <v>58</v>
      </c>
      <c r="GZ6" s="35">
        <f t="shared" ref="GZ6:GZ7" si="30">SUM(GT6:GX6)</f>
        <v>1</v>
      </c>
      <c r="HA6" s="36">
        <v>5</v>
      </c>
      <c r="HB6" s="12">
        <v>38</v>
      </c>
      <c r="HC6" s="12">
        <v>4</v>
      </c>
      <c r="HD6" s="12">
        <v>3</v>
      </c>
      <c r="HE6" s="12">
        <v>3</v>
      </c>
      <c r="HF6" s="204">
        <f>59-(SUM(HA6:HE6))</f>
        <v>6</v>
      </c>
      <c r="HG6" s="35">
        <f t="shared" ref="HG6:HG7" si="31">SUM(HA6:HE6)</f>
        <v>53</v>
      </c>
      <c r="HH6" s="36">
        <v>12</v>
      </c>
      <c r="HI6" s="12">
        <v>22</v>
      </c>
      <c r="HJ6" s="12">
        <v>4</v>
      </c>
      <c r="HK6" s="12">
        <v>1</v>
      </c>
      <c r="HL6" s="12">
        <v>4</v>
      </c>
      <c r="HM6" s="204">
        <f>59-(SUM(HH6:HL6))</f>
        <v>16</v>
      </c>
      <c r="HN6" s="35">
        <f t="shared" ref="HN6:HN7" si="32">SUM(HH6:HL6)</f>
        <v>43</v>
      </c>
      <c r="HO6" s="36">
        <v>10</v>
      </c>
      <c r="HP6" s="12">
        <v>30</v>
      </c>
      <c r="HQ6" s="12">
        <v>1</v>
      </c>
      <c r="HR6" s="12">
        <v>1</v>
      </c>
      <c r="HS6" s="204">
        <f>59-(SUM(HO6:HR6))</f>
        <v>17</v>
      </c>
      <c r="HT6" s="35">
        <f t="shared" ref="HT6" si="33">SUM(HO6:HR6)</f>
        <v>42</v>
      </c>
      <c r="HU6" s="36">
        <v>6</v>
      </c>
      <c r="HV6" s="12">
        <v>13</v>
      </c>
      <c r="HW6" s="12">
        <v>1</v>
      </c>
      <c r="HX6" s="204">
        <f>59-(SUM(HU6:HW6))</f>
        <v>39</v>
      </c>
      <c r="HY6" s="35">
        <f t="shared" ref="HY6" si="34">SUM(HU6:HW6)</f>
        <v>20</v>
      </c>
    </row>
    <row r="7" spans="1:233" ht="52.5" customHeight="1" x14ac:dyDescent="0.25">
      <c r="A7" s="32" t="s">
        <v>886</v>
      </c>
      <c r="B7" s="14">
        <f>SUM(B5:B6)</f>
        <v>21</v>
      </c>
      <c r="C7" s="15">
        <f>SUM(C5:C6)</f>
        <v>35</v>
      </c>
      <c r="D7" s="19">
        <f>SUM(D5:D6)</f>
        <v>15</v>
      </c>
      <c r="E7" s="16">
        <f>SUM(E5:E6)</f>
        <v>0</v>
      </c>
      <c r="F7" s="39">
        <f t="shared" si="1"/>
        <v>71</v>
      </c>
      <c r="G7" s="38">
        <f>SUM(G5:G6)</f>
        <v>10</v>
      </c>
      <c r="H7" s="15">
        <f>SUM(H5:H6)</f>
        <v>1</v>
      </c>
      <c r="I7" s="15">
        <f>SUM(I5:I6)</f>
        <v>59</v>
      </c>
      <c r="J7" s="16">
        <f>SUM(J5:J6)</f>
        <v>1</v>
      </c>
      <c r="K7" s="39">
        <f t="shared" si="2"/>
        <v>71</v>
      </c>
      <c r="L7" s="38">
        <f>SUM(L5:L6)</f>
        <v>5</v>
      </c>
      <c r="M7" s="15">
        <f>SUM(M5:M6)</f>
        <v>2</v>
      </c>
      <c r="N7" s="15">
        <f>SUM(N5:N6)</f>
        <v>62</v>
      </c>
      <c r="O7" s="16">
        <f>SUM(O5:O6)</f>
        <v>2</v>
      </c>
      <c r="P7" s="37">
        <f t="shared" si="3"/>
        <v>71</v>
      </c>
      <c r="Q7" s="38">
        <f>SUM(Q5:Q6)</f>
        <v>2</v>
      </c>
      <c r="R7" s="15">
        <f>SUM(R5:R6)</f>
        <v>65</v>
      </c>
      <c r="S7" s="15">
        <f>SUM(S5:S6)</f>
        <v>2</v>
      </c>
      <c r="T7" s="46">
        <f>SUM(T5:T6)</f>
        <v>2</v>
      </c>
      <c r="U7" s="80">
        <f t="shared" si="4"/>
        <v>71</v>
      </c>
      <c r="V7" s="14">
        <f t="shared" ref="V7:AA7" si="35">SUM(V5:V6)</f>
        <v>0</v>
      </c>
      <c r="W7" s="15">
        <f t="shared" si="35"/>
        <v>55</v>
      </c>
      <c r="X7" s="15">
        <f t="shared" si="35"/>
        <v>11</v>
      </c>
      <c r="Y7" s="15">
        <f t="shared" si="35"/>
        <v>1</v>
      </c>
      <c r="Z7" s="15">
        <f t="shared" si="35"/>
        <v>8</v>
      </c>
      <c r="AA7" s="46">
        <f t="shared" si="35"/>
        <v>-4</v>
      </c>
      <c r="AB7" s="37">
        <f t="shared" ref="AB7" si="36">SUM(V7:Z7)</f>
        <v>75</v>
      </c>
      <c r="AC7" s="14">
        <f t="shared" ref="AC7:AH7" si="37">SUM(AC5:AC6)</f>
        <v>0</v>
      </c>
      <c r="AD7" s="15">
        <f t="shared" si="37"/>
        <v>44</v>
      </c>
      <c r="AE7" s="15">
        <f t="shared" si="37"/>
        <v>13</v>
      </c>
      <c r="AF7" s="15">
        <f t="shared" si="37"/>
        <v>0</v>
      </c>
      <c r="AG7" s="15">
        <f t="shared" si="37"/>
        <v>6</v>
      </c>
      <c r="AH7" s="46">
        <f t="shared" si="37"/>
        <v>8</v>
      </c>
      <c r="AI7" s="37">
        <f t="shared" ref="AI7" si="38">SUM(AC7:AG7)</f>
        <v>63</v>
      </c>
      <c r="AJ7" s="14">
        <f>SUM(AJ5:AJ6)</f>
        <v>1</v>
      </c>
      <c r="AK7" s="15">
        <f>SUM(AK5:AK6)</f>
        <v>6</v>
      </c>
      <c r="AL7" s="19">
        <f>SUM(AL5:AL6)</f>
        <v>59</v>
      </c>
      <c r="AM7" s="16">
        <f>SUM(AM5:AM6)</f>
        <v>5</v>
      </c>
      <c r="AN7" s="37">
        <f t="shared" si="7"/>
        <v>71</v>
      </c>
      <c r="AO7" s="38">
        <f>SUM(AO5:AO6)</f>
        <v>1</v>
      </c>
      <c r="AP7" s="15">
        <f>SUM(AP5:AP6)</f>
        <v>10</v>
      </c>
      <c r="AQ7" s="19">
        <f>SUM(AQ5:AQ6)</f>
        <v>54</v>
      </c>
      <c r="AR7" s="16">
        <f>SUM(AR5:AR6)</f>
        <v>6</v>
      </c>
      <c r="AS7" s="37">
        <f t="shared" si="0"/>
        <v>71</v>
      </c>
      <c r="AT7" s="38">
        <f t="shared" ref="AT7:BA7" si="39">SUM(AT5:AT6)</f>
        <v>2</v>
      </c>
      <c r="AU7" s="15">
        <f t="shared" si="39"/>
        <v>56</v>
      </c>
      <c r="AV7" s="15">
        <f t="shared" si="39"/>
        <v>8</v>
      </c>
      <c r="AW7" s="15">
        <f t="shared" si="39"/>
        <v>7</v>
      </c>
      <c r="AX7" s="15">
        <f t="shared" si="39"/>
        <v>11</v>
      </c>
      <c r="AY7" s="15">
        <f t="shared" si="39"/>
        <v>9</v>
      </c>
      <c r="AZ7" s="15">
        <f t="shared" si="39"/>
        <v>8</v>
      </c>
      <c r="BA7" s="203">
        <f t="shared" si="39"/>
        <v>-30</v>
      </c>
      <c r="BB7" s="37">
        <f t="shared" si="8"/>
        <v>101</v>
      </c>
      <c r="BC7" s="38">
        <f t="shared" ref="BC7:BJ7" si="40">SUM(BC5:BC6)</f>
        <v>3</v>
      </c>
      <c r="BD7" s="15">
        <f t="shared" si="40"/>
        <v>40</v>
      </c>
      <c r="BE7" s="15">
        <f t="shared" si="40"/>
        <v>5</v>
      </c>
      <c r="BF7" s="15">
        <f t="shared" si="40"/>
        <v>4</v>
      </c>
      <c r="BG7" s="15">
        <f t="shared" si="40"/>
        <v>8</v>
      </c>
      <c r="BH7" s="15">
        <f t="shared" si="40"/>
        <v>7</v>
      </c>
      <c r="BI7" s="15">
        <f t="shared" si="40"/>
        <v>9</v>
      </c>
      <c r="BJ7" s="203">
        <f t="shared" si="40"/>
        <v>-5</v>
      </c>
      <c r="BK7" s="37">
        <f t="shared" si="9"/>
        <v>76</v>
      </c>
      <c r="BL7" s="38">
        <f t="shared" ref="BL7:BR7" si="41">SUM(BL5:BL6)</f>
        <v>1</v>
      </c>
      <c r="BM7" s="15">
        <f t="shared" si="41"/>
        <v>59</v>
      </c>
      <c r="BN7" s="15">
        <f t="shared" si="41"/>
        <v>3</v>
      </c>
      <c r="BO7" s="15">
        <f t="shared" si="41"/>
        <v>4</v>
      </c>
      <c r="BP7" s="15">
        <f t="shared" si="41"/>
        <v>1</v>
      </c>
      <c r="BQ7" s="15">
        <f t="shared" si="41"/>
        <v>3</v>
      </c>
      <c r="BR7" s="203">
        <f t="shared" si="41"/>
        <v>0</v>
      </c>
      <c r="BS7" s="37">
        <f t="shared" si="10"/>
        <v>71</v>
      </c>
      <c r="BT7" s="38">
        <f t="shared" ref="BT7:BZ7" si="42">SUM(BT5:BT6)</f>
        <v>5</v>
      </c>
      <c r="BU7" s="15">
        <f t="shared" si="42"/>
        <v>2</v>
      </c>
      <c r="BV7" s="15">
        <f t="shared" si="42"/>
        <v>11</v>
      </c>
      <c r="BW7" s="15">
        <f t="shared" si="42"/>
        <v>17</v>
      </c>
      <c r="BX7" s="15">
        <f t="shared" si="42"/>
        <v>7</v>
      </c>
      <c r="BY7" s="15">
        <f t="shared" si="42"/>
        <v>25</v>
      </c>
      <c r="BZ7" s="203">
        <f t="shared" si="42"/>
        <v>4</v>
      </c>
      <c r="CA7" s="37">
        <f t="shared" si="11"/>
        <v>67</v>
      </c>
      <c r="CB7" s="38">
        <f t="shared" ref="CB7:CG7" si="43">SUM(CB5:CB6)</f>
        <v>2</v>
      </c>
      <c r="CC7" s="15">
        <f t="shared" si="43"/>
        <v>37</v>
      </c>
      <c r="CD7" s="15">
        <f t="shared" si="43"/>
        <v>9</v>
      </c>
      <c r="CE7" s="15">
        <f t="shared" si="43"/>
        <v>6</v>
      </c>
      <c r="CF7" s="15">
        <f t="shared" si="43"/>
        <v>27</v>
      </c>
      <c r="CG7" s="203">
        <f t="shared" si="43"/>
        <v>-10</v>
      </c>
      <c r="CH7" s="37">
        <f t="shared" si="12"/>
        <v>81</v>
      </c>
      <c r="CI7" s="38">
        <f t="shared" ref="CI7:CN7" si="44">SUM(CI5:CI6)</f>
        <v>2</v>
      </c>
      <c r="CJ7" s="15">
        <f t="shared" si="44"/>
        <v>11</v>
      </c>
      <c r="CK7" s="15">
        <f t="shared" si="44"/>
        <v>3</v>
      </c>
      <c r="CL7" s="15">
        <f t="shared" si="44"/>
        <v>2</v>
      </c>
      <c r="CM7" s="15">
        <f t="shared" si="44"/>
        <v>48</v>
      </c>
      <c r="CN7" s="203">
        <f t="shared" si="44"/>
        <v>5</v>
      </c>
      <c r="CO7" s="37">
        <f t="shared" si="13"/>
        <v>66</v>
      </c>
      <c r="CP7" s="38">
        <f t="shared" ref="CP7:CW7" si="45">SUM(CP5:CP6)</f>
        <v>0</v>
      </c>
      <c r="CQ7" s="15">
        <f t="shared" si="45"/>
        <v>1</v>
      </c>
      <c r="CR7" s="15">
        <f t="shared" si="45"/>
        <v>0</v>
      </c>
      <c r="CS7" s="15">
        <f t="shared" si="45"/>
        <v>0</v>
      </c>
      <c r="CT7" s="15">
        <f t="shared" si="45"/>
        <v>0</v>
      </c>
      <c r="CU7" s="15">
        <f t="shared" si="45"/>
        <v>0</v>
      </c>
      <c r="CV7" s="15">
        <f t="shared" si="45"/>
        <v>0</v>
      </c>
      <c r="CW7" s="203">
        <f t="shared" si="45"/>
        <v>70</v>
      </c>
      <c r="CX7" s="37">
        <f t="shared" si="14"/>
        <v>1</v>
      </c>
      <c r="CY7" s="38">
        <f t="shared" ref="CY7:DF7" si="46">SUM(CY5:CY6)</f>
        <v>2</v>
      </c>
      <c r="CZ7" s="15">
        <f t="shared" si="46"/>
        <v>43</v>
      </c>
      <c r="DA7" s="15">
        <f t="shared" si="46"/>
        <v>6</v>
      </c>
      <c r="DB7" s="15">
        <f t="shared" si="46"/>
        <v>6</v>
      </c>
      <c r="DC7" s="15">
        <f t="shared" si="46"/>
        <v>7</v>
      </c>
      <c r="DD7" s="15">
        <f t="shared" si="46"/>
        <v>8</v>
      </c>
      <c r="DE7" s="15">
        <f t="shared" si="46"/>
        <v>6</v>
      </c>
      <c r="DF7" s="203">
        <f t="shared" si="46"/>
        <v>-7</v>
      </c>
      <c r="DG7" s="37">
        <f t="shared" si="15"/>
        <v>78</v>
      </c>
      <c r="DH7" s="38">
        <f t="shared" ref="DH7:DO7" si="47">SUM(DH5:DH6)</f>
        <v>1</v>
      </c>
      <c r="DI7" s="15">
        <f t="shared" si="47"/>
        <v>36</v>
      </c>
      <c r="DJ7" s="15">
        <f t="shared" si="47"/>
        <v>7</v>
      </c>
      <c r="DK7" s="15">
        <f t="shared" si="47"/>
        <v>11</v>
      </c>
      <c r="DL7" s="15">
        <f t="shared" si="47"/>
        <v>8</v>
      </c>
      <c r="DM7" s="15">
        <f t="shared" si="47"/>
        <v>11</v>
      </c>
      <c r="DN7" s="15">
        <f t="shared" si="47"/>
        <v>15</v>
      </c>
      <c r="DO7" s="203">
        <f t="shared" si="47"/>
        <v>-18</v>
      </c>
      <c r="DP7" s="37">
        <f t="shared" ref="DP7" si="48">SUM(DH7:DN7)</f>
        <v>89</v>
      </c>
      <c r="DQ7" s="38">
        <f>SUM(DQ5:DQ6)</f>
        <v>6</v>
      </c>
      <c r="DR7" s="15">
        <f>SUM(DR5:DR6)</f>
        <v>44</v>
      </c>
      <c r="DS7" s="15">
        <f>SUM(DS5:DS6)</f>
        <v>12</v>
      </c>
      <c r="DT7" s="19">
        <f>SUM(DT5:DT6)</f>
        <v>0</v>
      </c>
      <c r="DU7" s="19">
        <f>SUM(DU5:DU6)</f>
        <v>0</v>
      </c>
      <c r="DV7" s="37">
        <f t="shared" si="17"/>
        <v>62</v>
      </c>
      <c r="DW7" s="38">
        <f>SUM(DW5:DW6)</f>
        <v>1</v>
      </c>
      <c r="DX7" s="15">
        <f>SUM(DX5:DX6)</f>
        <v>54</v>
      </c>
      <c r="DY7" s="15">
        <f>SUM(DY5:DY6)</f>
        <v>5</v>
      </c>
      <c r="DZ7" s="19">
        <f>SUM(DZ5:DZ6)</f>
        <v>0</v>
      </c>
      <c r="EA7" s="19">
        <f>SUM(EA5:EA6)</f>
        <v>11</v>
      </c>
      <c r="EB7" s="37">
        <f t="shared" ref="EB7" si="49">SUM(DW7:EA7)</f>
        <v>71</v>
      </c>
      <c r="EC7" s="38">
        <f>SUM(EC5:EC6)</f>
        <v>47</v>
      </c>
      <c r="ED7" s="15">
        <f>SUM(ED5:ED6)</f>
        <v>10</v>
      </c>
      <c r="EE7" s="19">
        <f>SUM(EE5:EE6)</f>
        <v>3</v>
      </c>
      <c r="EF7" s="19">
        <f>SUM(EF5:EF6)</f>
        <v>11</v>
      </c>
      <c r="EG7" s="37">
        <f t="shared" ref="EG7" si="50">SUM(EC7:EF7)</f>
        <v>71</v>
      </c>
      <c r="EH7" s="38">
        <f t="shared" ref="EH7:EM7" si="51">SUM(EH5:EH6)</f>
        <v>39</v>
      </c>
      <c r="EI7" s="15">
        <f t="shared" si="51"/>
        <v>6</v>
      </c>
      <c r="EJ7" s="15">
        <f t="shared" si="51"/>
        <v>14</v>
      </c>
      <c r="EK7" s="15">
        <f t="shared" si="51"/>
        <v>9</v>
      </c>
      <c r="EL7" s="15">
        <f t="shared" si="51"/>
        <v>8</v>
      </c>
      <c r="EM7" s="203">
        <f t="shared" si="51"/>
        <v>-5</v>
      </c>
      <c r="EN7" s="37">
        <f t="shared" si="20"/>
        <v>76</v>
      </c>
      <c r="EO7" s="38">
        <f t="shared" ref="EO7:ET7" si="52">SUM(EO5:EO6)</f>
        <v>0</v>
      </c>
      <c r="EP7" s="15">
        <f t="shared" si="52"/>
        <v>39</v>
      </c>
      <c r="EQ7" s="15">
        <f t="shared" si="52"/>
        <v>7</v>
      </c>
      <c r="ER7" s="15">
        <f t="shared" si="52"/>
        <v>7</v>
      </c>
      <c r="ES7" s="15">
        <f t="shared" si="52"/>
        <v>1</v>
      </c>
      <c r="ET7" s="203">
        <f t="shared" si="52"/>
        <v>17</v>
      </c>
      <c r="EU7" s="37">
        <f t="shared" si="21"/>
        <v>54</v>
      </c>
      <c r="EV7" s="38">
        <f t="shared" ref="EV7:FA7" si="53">SUM(EV5:EV6)</f>
        <v>1</v>
      </c>
      <c r="EW7" s="15">
        <f t="shared" si="53"/>
        <v>31</v>
      </c>
      <c r="EX7" s="15">
        <f t="shared" si="53"/>
        <v>12</v>
      </c>
      <c r="EY7" s="15">
        <f t="shared" si="53"/>
        <v>14</v>
      </c>
      <c r="EZ7" s="15">
        <f t="shared" si="53"/>
        <v>0</v>
      </c>
      <c r="FA7" s="203">
        <f t="shared" si="53"/>
        <v>13</v>
      </c>
      <c r="FB7" s="37">
        <f t="shared" si="22"/>
        <v>58</v>
      </c>
      <c r="FC7" s="38">
        <f>SUM(FC5:FC6)</f>
        <v>3</v>
      </c>
      <c r="FD7" s="15">
        <f>SUM(FD5:FD6)</f>
        <v>49</v>
      </c>
      <c r="FE7" s="15">
        <f>SUM(FE5:FE6)</f>
        <v>2</v>
      </c>
      <c r="FF7" s="19">
        <f>SUM(FF5:FF6)</f>
        <v>2</v>
      </c>
      <c r="FG7" s="19">
        <f>SUM(FG5:FG6)</f>
        <v>15</v>
      </c>
      <c r="FH7" s="37">
        <f t="shared" ref="FH7" si="54">SUM(FC7:FG7)</f>
        <v>71</v>
      </c>
      <c r="FI7" s="38">
        <f>SUM(FI5:FI6)</f>
        <v>51</v>
      </c>
      <c r="FJ7" s="15">
        <f>SUM(FJ5:FJ6)</f>
        <v>3</v>
      </c>
      <c r="FK7" s="19">
        <f>SUM(FK5:FK6)</f>
        <v>1</v>
      </c>
      <c r="FL7" s="19">
        <f>SUM(FL5:FL6)</f>
        <v>16</v>
      </c>
      <c r="FM7" s="37">
        <f t="shared" ref="FM7" si="55">SUM(FI7:FL7)</f>
        <v>71</v>
      </c>
      <c r="FN7" s="38">
        <f t="shared" ref="FN7:FT7" si="56">SUM(FN5:FN6)</f>
        <v>6</v>
      </c>
      <c r="FO7" s="15">
        <f t="shared" si="56"/>
        <v>21</v>
      </c>
      <c r="FP7" s="15">
        <f t="shared" si="56"/>
        <v>11</v>
      </c>
      <c r="FQ7" s="15">
        <f t="shared" si="56"/>
        <v>22</v>
      </c>
      <c r="FR7" s="15">
        <f t="shared" si="56"/>
        <v>15</v>
      </c>
      <c r="FS7" s="15">
        <f t="shared" si="56"/>
        <v>3</v>
      </c>
      <c r="FT7" s="203">
        <f t="shared" si="56"/>
        <v>-7</v>
      </c>
      <c r="FU7" s="37">
        <f t="shared" ref="FU7" si="57">SUM(FN7:FS7)</f>
        <v>78</v>
      </c>
      <c r="FV7" s="38">
        <f>SUM(FV5:FV6)</f>
        <v>6</v>
      </c>
      <c r="FW7" s="15">
        <f>SUM(FW5:FW6)</f>
        <v>45</v>
      </c>
      <c r="FX7" s="15">
        <f>SUM(FX5:FX6)</f>
        <v>2</v>
      </c>
      <c r="FY7" s="19">
        <f>SUM(FY5:FY6)</f>
        <v>0</v>
      </c>
      <c r="FZ7" s="19">
        <f>SUM(FZ5:FZ6)</f>
        <v>0</v>
      </c>
      <c r="GA7" s="37">
        <f t="shared" ref="GA7" si="58">SUM(FV7:FZ7)</f>
        <v>53</v>
      </c>
      <c r="GB7" s="38">
        <f>SUM(GB5:GB6)</f>
        <v>50</v>
      </c>
      <c r="GC7" s="15">
        <f>SUM(GC5:GC6)</f>
        <v>4</v>
      </c>
      <c r="GD7" s="19">
        <f>SUM(GD5:GD6)</f>
        <v>1</v>
      </c>
      <c r="GE7" s="19">
        <f>SUM(GE5:GE6)</f>
        <v>16</v>
      </c>
      <c r="GF7" s="37">
        <f t="shared" ref="GF7" si="59">SUM(GB7:GE7)</f>
        <v>71</v>
      </c>
      <c r="GG7" s="38">
        <f>SUM(GG5:GG6)</f>
        <v>21</v>
      </c>
      <c r="GH7" s="15">
        <f>SUM(GH5:GH6)</f>
        <v>20</v>
      </c>
      <c r="GI7" s="15">
        <f>SUM(GI5:GI6)</f>
        <v>9</v>
      </c>
      <c r="GJ7" s="15">
        <f>SUM(GJ5:GJ6)</f>
        <v>0</v>
      </c>
      <c r="GK7" s="203">
        <f>SUM(GK5:GK6)</f>
        <v>21</v>
      </c>
      <c r="GL7" s="37">
        <f t="shared" ref="GL7" si="60">SUM(GG7:GJ7)</f>
        <v>50</v>
      </c>
      <c r="GM7" s="38">
        <f t="shared" ref="GM7:GR7" si="61">SUM(GM5:GM6)</f>
        <v>2</v>
      </c>
      <c r="GN7" s="15">
        <f t="shared" si="61"/>
        <v>30</v>
      </c>
      <c r="GO7" s="15">
        <f t="shared" si="61"/>
        <v>12</v>
      </c>
      <c r="GP7" s="15">
        <f t="shared" si="61"/>
        <v>4</v>
      </c>
      <c r="GQ7" s="15">
        <f t="shared" si="61"/>
        <v>9</v>
      </c>
      <c r="GR7" s="203">
        <f t="shared" si="61"/>
        <v>14</v>
      </c>
      <c r="GS7" s="37">
        <f t="shared" si="29"/>
        <v>57</v>
      </c>
      <c r="GT7" s="38">
        <f t="shared" ref="GT7:GY7" si="62">SUM(GT5:GT6)</f>
        <v>1</v>
      </c>
      <c r="GU7" s="15">
        <f t="shared" si="62"/>
        <v>1</v>
      </c>
      <c r="GV7" s="15">
        <f t="shared" si="62"/>
        <v>0</v>
      </c>
      <c r="GW7" s="15">
        <f t="shared" si="62"/>
        <v>0</v>
      </c>
      <c r="GX7" s="15">
        <f t="shared" si="62"/>
        <v>0</v>
      </c>
      <c r="GY7" s="203">
        <f t="shared" si="62"/>
        <v>69</v>
      </c>
      <c r="GZ7" s="37">
        <f t="shared" si="30"/>
        <v>2</v>
      </c>
      <c r="HA7" s="38">
        <f t="shared" ref="HA7:HF7" si="63">SUM(HA5:HA6)</f>
        <v>5</v>
      </c>
      <c r="HB7" s="15">
        <f t="shared" si="63"/>
        <v>47</v>
      </c>
      <c r="HC7" s="15">
        <f t="shared" si="63"/>
        <v>4</v>
      </c>
      <c r="HD7" s="15">
        <f t="shared" si="63"/>
        <v>3</v>
      </c>
      <c r="HE7" s="15">
        <f t="shared" si="63"/>
        <v>3</v>
      </c>
      <c r="HF7" s="203">
        <f t="shared" si="63"/>
        <v>9</v>
      </c>
      <c r="HG7" s="37">
        <f t="shared" si="31"/>
        <v>62</v>
      </c>
      <c r="HH7" s="38">
        <f t="shared" ref="HH7:HM7" si="64">SUM(HH5:HH6)</f>
        <v>15</v>
      </c>
      <c r="HI7" s="15">
        <f t="shared" si="64"/>
        <v>30</v>
      </c>
      <c r="HJ7" s="15">
        <f t="shared" si="64"/>
        <v>4</v>
      </c>
      <c r="HK7" s="15">
        <f t="shared" si="64"/>
        <v>1</v>
      </c>
      <c r="HL7" s="15">
        <f t="shared" si="64"/>
        <v>5</v>
      </c>
      <c r="HM7" s="203">
        <f t="shared" si="64"/>
        <v>16</v>
      </c>
      <c r="HN7" s="37">
        <f t="shared" si="32"/>
        <v>55</v>
      </c>
      <c r="HO7" s="38">
        <f>SUM(HO5:HO6)</f>
        <v>11</v>
      </c>
      <c r="HP7" s="15">
        <f>SUM(HP5:HP6)</f>
        <v>38</v>
      </c>
      <c r="HQ7" s="15">
        <f>SUM(HQ5:HQ6)</f>
        <v>1</v>
      </c>
      <c r="HR7" s="15">
        <f>SUM(HR5:HR6)</f>
        <v>1</v>
      </c>
      <c r="HS7" s="203">
        <f>SUM(HS5:HS6)</f>
        <v>20</v>
      </c>
      <c r="HT7" s="37">
        <f t="shared" ref="HT7" si="65">SUM(HO7:HR7)</f>
        <v>51</v>
      </c>
      <c r="HU7" s="38">
        <f>SUM(HU5:HU6)</f>
        <v>7</v>
      </c>
      <c r="HV7" s="15">
        <f>SUM(HV5:HV6)</f>
        <v>18</v>
      </c>
      <c r="HW7" s="15">
        <f>SUM(HW5:HW6)</f>
        <v>3</v>
      </c>
      <c r="HX7" s="203">
        <f>SUM(HX5:HX6)</f>
        <v>43</v>
      </c>
      <c r="HY7" s="37">
        <f t="shared" ref="HY7" si="66">SUM(HU7:HW7)</f>
        <v>28</v>
      </c>
    </row>
    <row r="8" spans="1:233" x14ac:dyDescent="0.25">
      <c r="A8" s="5"/>
      <c r="B8" s="29"/>
      <c r="G8" s="29"/>
      <c r="H8" s="29"/>
      <c r="I8" s="29"/>
      <c r="L8" s="29"/>
      <c r="Q8" s="29"/>
      <c r="V8" s="29"/>
      <c r="AC8" s="29"/>
      <c r="AJ8" s="29"/>
      <c r="AO8" s="29"/>
      <c r="AT8" s="29"/>
      <c r="BC8" s="29"/>
      <c r="BL8" s="29"/>
      <c r="BT8" s="29"/>
      <c r="CB8" s="29"/>
      <c r="CI8" s="29"/>
      <c r="CP8" s="29"/>
      <c r="CY8" s="29"/>
      <c r="DH8" s="29"/>
      <c r="DQ8" s="29"/>
      <c r="DW8" s="29"/>
      <c r="EC8" s="29"/>
      <c r="EH8" s="29"/>
      <c r="EO8" s="29"/>
      <c r="EV8" s="29"/>
      <c r="FC8" s="29"/>
      <c r="FI8" s="29"/>
      <c r="FN8" s="29"/>
      <c r="FV8" s="29"/>
      <c r="GB8" s="29"/>
      <c r="GG8" s="29"/>
      <c r="GM8" s="29"/>
      <c r="GT8" s="29"/>
      <c r="HA8" s="29"/>
      <c r="HH8" s="29"/>
      <c r="HO8" s="29"/>
      <c r="HU8" s="29"/>
    </row>
    <row r="10" spans="1:233" ht="21" x14ac:dyDescent="0.25">
      <c r="A10" s="44" t="s">
        <v>74</v>
      </c>
    </row>
    <row r="12" spans="1:233" ht="24" customHeight="1" thickBot="1" x14ac:dyDescent="0.3">
      <c r="B12" s="8" t="s">
        <v>88</v>
      </c>
      <c r="C12" s="9" t="s">
        <v>89</v>
      </c>
      <c r="D12" s="17" t="s">
        <v>90</v>
      </c>
      <c r="E12" s="10" t="s">
        <v>91</v>
      </c>
      <c r="F12" s="33" t="s">
        <v>236</v>
      </c>
      <c r="G12" s="34" t="s">
        <v>888</v>
      </c>
      <c r="H12" s="9" t="s">
        <v>889</v>
      </c>
      <c r="I12" s="9" t="s">
        <v>890</v>
      </c>
      <c r="J12" s="10" t="s">
        <v>891</v>
      </c>
      <c r="K12" s="33" t="s">
        <v>892</v>
      </c>
      <c r="L12" s="34" t="s">
        <v>893</v>
      </c>
      <c r="M12" s="5" t="s">
        <v>894</v>
      </c>
      <c r="N12" s="5" t="s">
        <v>895</v>
      </c>
      <c r="O12" s="10" t="s">
        <v>896</v>
      </c>
      <c r="P12" s="33" t="s">
        <v>897</v>
      </c>
      <c r="Q12" s="34" t="s">
        <v>887</v>
      </c>
      <c r="R12" s="9" t="s">
        <v>898</v>
      </c>
      <c r="S12" s="9" t="s">
        <v>899</v>
      </c>
      <c r="T12" s="10" t="s">
        <v>900</v>
      </c>
      <c r="U12" s="66" t="s">
        <v>901</v>
      </c>
      <c r="V12" s="8" t="s">
        <v>902</v>
      </c>
      <c r="W12" s="9" t="s">
        <v>903</v>
      </c>
      <c r="X12" s="9" t="s">
        <v>904</v>
      </c>
      <c r="Y12" s="9" t="s">
        <v>905</v>
      </c>
      <c r="Z12" s="9" t="s">
        <v>906</v>
      </c>
      <c r="AA12" s="10" t="s">
        <v>907</v>
      </c>
      <c r="AB12" s="33" t="s">
        <v>908</v>
      </c>
      <c r="AC12" s="8" t="s">
        <v>909</v>
      </c>
      <c r="AD12" s="9" t="s">
        <v>910</v>
      </c>
      <c r="AE12" s="9" t="s">
        <v>911</v>
      </c>
      <c r="AF12" s="9" t="s">
        <v>912</v>
      </c>
      <c r="AG12" s="9" t="s">
        <v>913</v>
      </c>
      <c r="AH12" s="10" t="s">
        <v>914</v>
      </c>
      <c r="AI12" s="33" t="s">
        <v>915</v>
      </c>
      <c r="AJ12" s="8" t="s">
        <v>916</v>
      </c>
      <c r="AK12" s="9" t="s">
        <v>917</v>
      </c>
      <c r="AL12" s="17" t="s">
        <v>918</v>
      </c>
      <c r="AM12" s="10" t="s">
        <v>919</v>
      </c>
      <c r="AN12" s="33" t="s">
        <v>920</v>
      </c>
      <c r="AO12" s="34" t="s">
        <v>921</v>
      </c>
      <c r="AP12" s="9" t="s">
        <v>922</v>
      </c>
      <c r="AQ12" s="17" t="s">
        <v>923</v>
      </c>
      <c r="AR12" s="10" t="s">
        <v>924</v>
      </c>
      <c r="AS12" s="33" t="s">
        <v>925</v>
      </c>
      <c r="AT12" s="34" t="s">
        <v>926</v>
      </c>
      <c r="AU12" s="9" t="s">
        <v>927</v>
      </c>
      <c r="AV12" s="9" t="s">
        <v>928</v>
      </c>
      <c r="AW12" s="9" t="s">
        <v>929</v>
      </c>
      <c r="AX12" s="9" t="s">
        <v>930</v>
      </c>
      <c r="AY12" s="9" t="s">
        <v>932</v>
      </c>
      <c r="AZ12" s="9" t="s">
        <v>933</v>
      </c>
      <c r="BA12" s="17" t="s">
        <v>934</v>
      </c>
      <c r="BB12" s="33" t="s">
        <v>931</v>
      </c>
      <c r="BC12" s="34" t="s">
        <v>935</v>
      </c>
      <c r="BD12" s="9" t="s">
        <v>936</v>
      </c>
      <c r="BE12" s="9" t="s">
        <v>937</v>
      </c>
      <c r="BF12" s="9" t="s">
        <v>938</v>
      </c>
      <c r="BG12" s="9" t="s">
        <v>939</v>
      </c>
      <c r="BH12" s="9" t="s">
        <v>940</v>
      </c>
      <c r="BI12" s="9" t="s">
        <v>941</v>
      </c>
      <c r="BJ12" s="17" t="s">
        <v>942</v>
      </c>
      <c r="BK12" s="33" t="s">
        <v>943</v>
      </c>
      <c r="BL12" s="34" t="s">
        <v>944</v>
      </c>
      <c r="BM12" s="9" t="s">
        <v>945</v>
      </c>
      <c r="BN12" s="9" t="s">
        <v>946</v>
      </c>
      <c r="BO12" s="9" t="s">
        <v>947</v>
      </c>
      <c r="BP12" s="9" t="s">
        <v>948</v>
      </c>
      <c r="BQ12" s="9" t="s">
        <v>949</v>
      </c>
      <c r="BR12" s="17" t="s">
        <v>951</v>
      </c>
      <c r="BS12" s="33" t="s">
        <v>950</v>
      </c>
      <c r="BT12" s="34" t="s">
        <v>952</v>
      </c>
      <c r="BU12" s="9" t="s">
        <v>953</v>
      </c>
      <c r="BV12" s="9" t="s">
        <v>954</v>
      </c>
      <c r="BW12" s="9" t="s">
        <v>955</v>
      </c>
      <c r="BX12" s="9" t="s">
        <v>956</v>
      </c>
      <c r="BY12" s="9" t="s">
        <v>957</v>
      </c>
      <c r="BZ12" s="17" t="s">
        <v>958</v>
      </c>
      <c r="CA12" s="33" t="s">
        <v>959</v>
      </c>
      <c r="CB12" s="34" t="s">
        <v>541</v>
      </c>
      <c r="CC12" s="9" t="s">
        <v>542</v>
      </c>
      <c r="CD12" s="9" t="s">
        <v>543</v>
      </c>
      <c r="CE12" s="9" t="s">
        <v>544</v>
      </c>
      <c r="CF12" s="9" t="s">
        <v>545</v>
      </c>
      <c r="CG12" s="17" t="s">
        <v>546</v>
      </c>
      <c r="CH12" s="33" t="s">
        <v>547</v>
      </c>
      <c r="CI12" s="34" t="s">
        <v>960</v>
      </c>
      <c r="CJ12" s="9" t="s">
        <v>961</v>
      </c>
      <c r="CK12" s="9" t="s">
        <v>962</v>
      </c>
      <c r="CL12" s="9" t="s">
        <v>963</v>
      </c>
      <c r="CM12" s="9" t="s">
        <v>964</v>
      </c>
      <c r="CN12" s="17" t="s">
        <v>965</v>
      </c>
      <c r="CO12" s="33" t="s">
        <v>966</v>
      </c>
      <c r="CP12" s="34" t="s">
        <v>967</v>
      </c>
      <c r="CQ12" s="9" t="s">
        <v>968</v>
      </c>
      <c r="CR12" s="9" t="s">
        <v>969</v>
      </c>
      <c r="CS12" s="9" t="s">
        <v>970</v>
      </c>
      <c r="CT12" s="9" t="s">
        <v>971</v>
      </c>
      <c r="CU12" s="9" t="s">
        <v>972</v>
      </c>
      <c r="CV12" s="9" t="s">
        <v>973</v>
      </c>
      <c r="CW12" s="17" t="s">
        <v>974</v>
      </c>
      <c r="CX12" s="33" t="s">
        <v>975</v>
      </c>
      <c r="CY12" s="34" t="s">
        <v>976</v>
      </c>
      <c r="CZ12" s="9" t="s">
        <v>977</v>
      </c>
      <c r="DA12" s="9" t="s">
        <v>978</v>
      </c>
      <c r="DB12" s="9" t="s">
        <v>979</v>
      </c>
      <c r="DC12" s="9" t="s">
        <v>980</v>
      </c>
      <c r="DD12" s="9" t="s">
        <v>981</v>
      </c>
      <c r="DE12" s="9" t="s">
        <v>982</v>
      </c>
      <c r="DF12" s="17" t="s">
        <v>983</v>
      </c>
      <c r="DG12" s="33" t="s">
        <v>984</v>
      </c>
      <c r="DH12" s="34" t="s">
        <v>985</v>
      </c>
      <c r="DI12" s="9" t="s">
        <v>986</v>
      </c>
      <c r="DJ12" s="9" t="s">
        <v>987</v>
      </c>
      <c r="DK12" s="9" t="s">
        <v>988</v>
      </c>
      <c r="DL12" s="9" t="s">
        <v>989</v>
      </c>
      <c r="DM12" s="9" t="s">
        <v>990</v>
      </c>
      <c r="DN12" s="9" t="s">
        <v>991</v>
      </c>
      <c r="DO12" s="17" t="s">
        <v>992</v>
      </c>
      <c r="DP12" s="33" t="s">
        <v>993</v>
      </c>
      <c r="DQ12" s="69" t="s">
        <v>994</v>
      </c>
      <c r="DR12" s="9" t="s">
        <v>995</v>
      </c>
      <c r="DS12" s="9" t="s">
        <v>996</v>
      </c>
      <c r="DT12" s="9" t="s">
        <v>997</v>
      </c>
      <c r="DU12" s="17" t="s">
        <v>998</v>
      </c>
      <c r="DV12" s="33" t="s">
        <v>999</v>
      </c>
      <c r="DW12" s="69" t="s">
        <v>1000</v>
      </c>
      <c r="DX12" s="9" t="s">
        <v>1001</v>
      </c>
      <c r="DY12" s="9" t="s">
        <v>1002</v>
      </c>
      <c r="DZ12" s="9" t="s">
        <v>1003</v>
      </c>
      <c r="EA12" s="17" t="s">
        <v>1004</v>
      </c>
      <c r="EB12" s="33" t="s">
        <v>1005</v>
      </c>
      <c r="EC12" s="69" t="s">
        <v>1006</v>
      </c>
      <c r="ED12" s="9" t="s">
        <v>1007</v>
      </c>
      <c r="EE12" s="9" t="s">
        <v>1008</v>
      </c>
      <c r="EF12" s="17" t="s">
        <v>1009</v>
      </c>
      <c r="EG12" s="33" t="s">
        <v>1010</v>
      </c>
      <c r="EH12" s="34" t="s">
        <v>441</v>
      </c>
      <c r="EI12" s="9" t="s">
        <v>442</v>
      </c>
      <c r="EJ12" s="9" t="s">
        <v>443</v>
      </c>
      <c r="EK12" s="9" t="s">
        <v>444</v>
      </c>
      <c r="EL12" s="9" t="s">
        <v>1011</v>
      </c>
      <c r="EM12" s="17" t="s">
        <v>1012</v>
      </c>
      <c r="EN12" s="33" t="s">
        <v>780</v>
      </c>
      <c r="EO12" s="34" t="s">
        <v>624</v>
      </c>
      <c r="EP12" s="9" t="s">
        <v>625</v>
      </c>
      <c r="EQ12" s="9" t="s">
        <v>626</v>
      </c>
      <c r="ER12" s="9" t="s">
        <v>627</v>
      </c>
      <c r="ES12" s="9" t="s">
        <v>628</v>
      </c>
      <c r="ET12" s="17" t="s">
        <v>629</v>
      </c>
      <c r="EU12" s="33" t="s">
        <v>631</v>
      </c>
      <c r="EV12" s="34" t="s">
        <v>632</v>
      </c>
      <c r="EW12" s="9" t="s">
        <v>633</v>
      </c>
      <c r="EX12" s="9" t="s">
        <v>634</v>
      </c>
      <c r="EY12" s="9" t="s">
        <v>635</v>
      </c>
      <c r="EZ12" s="9" t="s">
        <v>636</v>
      </c>
      <c r="FA12" s="17" t="s">
        <v>637</v>
      </c>
      <c r="FB12" s="33" t="s">
        <v>639</v>
      </c>
      <c r="FC12" s="69" t="s">
        <v>640</v>
      </c>
      <c r="FD12" s="9" t="s">
        <v>641</v>
      </c>
      <c r="FE12" s="9" t="s">
        <v>642</v>
      </c>
      <c r="FF12" s="9" t="s">
        <v>643</v>
      </c>
      <c r="FG12" s="17" t="s">
        <v>1013</v>
      </c>
      <c r="FH12" s="33" t="s">
        <v>648</v>
      </c>
      <c r="FI12" s="69" t="s">
        <v>644</v>
      </c>
      <c r="FJ12" s="9" t="s">
        <v>645</v>
      </c>
      <c r="FK12" s="9" t="s">
        <v>646</v>
      </c>
      <c r="FL12" s="17" t="s">
        <v>647</v>
      </c>
      <c r="FM12" s="33" t="s">
        <v>649</v>
      </c>
      <c r="FN12" s="34" t="s">
        <v>28</v>
      </c>
      <c r="FO12" s="9" t="s">
        <v>29</v>
      </c>
      <c r="FP12" s="9" t="s">
        <v>30</v>
      </c>
      <c r="FQ12" s="9" t="s">
        <v>78</v>
      </c>
      <c r="FR12" s="9" t="s">
        <v>121</v>
      </c>
      <c r="FS12" s="9" t="s">
        <v>455</v>
      </c>
      <c r="FT12" s="17" t="s">
        <v>1014</v>
      </c>
      <c r="FU12" s="33" t="s">
        <v>79</v>
      </c>
      <c r="FV12" s="69" t="s">
        <v>31</v>
      </c>
      <c r="FW12" s="9" t="s">
        <v>32</v>
      </c>
      <c r="FX12" s="9" t="s">
        <v>33</v>
      </c>
      <c r="FY12" s="9" t="s">
        <v>65</v>
      </c>
      <c r="FZ12" s="17" t="s">
        <v>1015</v>
      </c>
      <c r="GA12" s="33" t="s">
        <v>82</v>
      </c>
      <c r="GB12" s="69" t="s">
        <v>34</v>
      </c>
      <c r="GC12" s="9" t="s">
        <v>35</v>
      </c>
      <c r="GD12" s="9" t="s">
        <v>36</v>
      </c>
      <c r="GE12" s="17" t="s">
        <v>67</v>
      </c>
      <c r="GF12" s="33" t="s">
        <v>83</v>
      </c>
      <c r="GG12" s="34" t="s">
        <v>456</v>
      </c>
      <c r="GH12" s="9" t="s">
        <v>457</v>
      </c>
      <c r="GI12" s="9" t="s">
        <v>458</v>
      </c>
      <c r="GJ12" s="9" t="s">
        <v>459</v>
      </c>
      <c r="GK12" s="17" t="s">
        <v>796</v>
      </c>
      <c r="GL12" s="33" t="s">
        <v>797</v>
      </c>
      <c r="GM12" s="34" t="s">
        <v>45</v>
      </c>
      <c r="GN12" s="9" t="s">
        <v>46</v>
      </c>
      <c r="GO12" s="9" t="s">
        <v>47</v>
      </c>
      <c r="GP12" s="9" t="s">
        <v>48</v>
      </c>
      <c r="GQ12" s="9" t="s">
        <v>70</v>
      </c>
      <c r="GR12" s="17" t="s">
        <v>308</v>
      </c>
      <c r="GS12" s="33" t="s">
        <v>86</v>
      </c>
      <c r="GT12" s="34" t="s">
        <v>49</v>
      </c>
      <c r="GU12" s="9" t="s">
        <v>50</v>
      </c>
      <c r="GV12" s="9" t="s">
        <v>51</v>
      </c>
      <c r="GW12" s="9" t="s">
        <v>52</v>
      </c>
      <c r="GX12" s="9" t="s">
        <v>71</v>
      </c>
      <c r="GY12" s="17" t="s">
        <v>665</v>
      </c>
      <c r="GZ12" s="33" t="s">
        <v>666</v>
      </c>
      <c r="HA12" s="34" t="s">
        <v>309</v>
      </c>
      <c r="HB12" s="9" t="s">
        <v>310</v>
      </c>
      <c r="HC12" s="9" t="s">
        <v>311</v>
      </c>
      <c r="HD12" s="9" t="s">
        <v>312</v>
      </c>
      <c r="HE12" s="9" t="s">
        <v>667</v>
      </c>
      <c r="HF12" s="17" t="s">
        <v>1016</v>
      </c>
      <c r="HG12" s="33" t="s">
        <v>313</v>
      </c>
      <c r="HH12" s="34" t="s">
        <v>668</v>
      </c>
      <c r="HI12" s="9" t="s">
        <v>669</v>
      </c>
      <c r="HJ12" s="9" t="s">
        <v>670</v>
      </c>
      <c r="HK12" s="9" t="s">
        <v>671</v>
      </c>
      <c r="HL12" s="9" t="s">
        <v>672</v>
      </c>
      <c r="HM12" s="17" t="s">
        <v>1017</v>
      </c>
      <c r="HN12" s="33" t="s">
        <v>673</v>
      </c>
      <c r="HO12" s="34" t="s">
        <v>1018</v>
      </c>
      <c r="HP12" s="9" t="s">
        <v>1019</v>
      </c>
      <c r="HQ12" s="9" t="s">
        <v>1020</v>
      </c>
      <c r="HR12" s="9" t="s">
        <v>1021</v>
      </c>
      <c r="HS12" s="17" t="s">
        <v>1022</v>
      </c>
      <c r="HT12" s="33" t="s">
        <v>1023</v>
      </c>
      <c r="HU12" s="34" t="s">
        <v>1024</v>
      </c>
      <c r="HV12" s="9" t="s">
        <v>1025</v>
      </c>
      <c r="HW12" s="9" t="s">
        <v>1026</v>
      </c>
      <c r="HX12" s="17" t="s">
        <v>1027</v>
      </c>
      <c r="HY12" s="33" t="s">
        <v>1028</v>
      </c>
    </row>
    <row r="13" spans="1:233" ht="52.5" customHeight="1" thickBot="1" x14ac:dyDescent="0.3">
      <c r="A13" s="6" t="s">
        <v>1078</v>
      </c>
      <c r="B13" s="245">
        <f>(B5*100)/$F5</f>
        <v>41.666666666666664</v>
      </c>
      <c r="C13" s="238">
        <f t="shared" ref="C13:F14" si="67">(C5*100)/$F5</f>
        <v>41.666666666666664</v>
      </c>
      <c r="D13" s="259">
        <f t="shared" si="67"/>
        <v>16.666666666666668</v>
      </c>
      <c r="E13" s="23">
        <f t="shared" si="67"/>
        <v>0</v>
      </c>
      <c r="F13" s="40">
        <f t="shared" si="67"/>
        <v>100</v>
      </c>
      <c r="G13" s="41">
        <f>(G5*100)/$K5</f>
        <v>0</v>
      </c>
      <c r="H13" s="21">
        <f>(H5*100)/$K5</f>
        <v>0</v>
      </c>
      <c r="I13" s="213">
        <f t="shared" ref="I13:K13" si="68">(I5*100)/$K5</f>
        <v>100</v>
      </c>
      <c r="J13" s="23">
        <f t="shared" si="68"/>
        <v>0</v>
      </c>
      <c r="K13" s="40">
        <f t="shared" si="68"/>
        <v>100</v>
      </c>
      <c r="L13" s="41">
        <f>(L5*100)/$P5</f>
        <v>0</v>
      </c>
      <c r="M13" s="21">
        <f t="shared" ref="M13:P13" si="69">(M5*100)/$P5</f>
        <v>0</v>
      </c>
      <c r="N13" s="213">
        <f t="shared" si="69"/>
        <v>100</v>
      </c>
      <c r="O13" s="23">
        <f t="shared" si="69"/>
        <v>0</v>
      </c>
      <c r="P13" s="40">
        <f t="shared" si="69"/>
        <v>100</v>
      </c>
      <c r="Q13" s="41">
        <f>(Q5*100)/$U5</f>
        <v>0</v>
      </c>
      <c r="R13" s="213">
        <f t="shared" ref="R13:U13" si="70">(R5*100)/$U5</f>
        <v>91.666666666666671</v>
      </c>
      <c r="S13" s="21">
        <f t="shared" si="70"/>
        <v>8.3333333333333339</v>
      </c>
      <c r="T13" s="48">
        <f t="shared" si="70"/>
        <v>0</v>
      </c>
      <c r="U13" s="51">
        <f t="shared" si="70"/>
        <v>100</v>
      </c>
      <c r="V13" s="20">
        <f>(V5*100)/$AB5</f>
        <v>0</v>
      </c>
      <c r="W13" s="238">
        <f t="shared" ref="W13:AB13" si="71">(W5*100)/$AB5</f>
        <v>63.636363636363633</v>
      </c>
      <c r="X13" s="238">
        <f t="shared" si="71"/>
        <v>18.181818181818183</v>
      </c>
      <c r="Y13" s="21">
        <f t="shared" si="71"/>
        <v>0</v>
      </c>
      <c r="Z13" s="238">
        <f t="shared" si="71"/>
        <v>18.181818181818183</v>
      </c>
      <c r="AA13" s="48">
        <f t="shared" si="71"/>
        <v>9.0909090909090917</v>
      </c>
      <c r="AB13" s="40">
        <f t="shared" si="71"/>
        <v>100</v>
      </c>
      <c r="AC13" s="20">
        <f>(AC5*100)/$AI5</f>
        <v>0</v>
      </c>
      <c r="AD13" s="237">
        <f t="shared" ref="AD13:AI13" si="72">(AD5*100)/$AI5</f>
        <v>87.5</v>
      </c>
      <c r="AE13" s="21">
        <f t="shared" si="72"/>
        <v>12.5</v>
      </c>
      <c r="AF13" s="21">
        <f t="shared" si="72"/>
        <v>0</v>
      </c>
      <c r="AG13" s="21">
        <f t="shared" si="72"/>
        <v>0</v>
      </c>
      <c r="AH13" s="48">
        <f t="shared" si="72"/>
        <v>50</v>
      </c>
      <c r="AI13" s="40">
        <f t="shared" si="72"/>
        <v>100</v>
      </c>
      <c r="AJ13" s="20">
        <f>(AJ5*100)/$AN5</f>
        <v>0</v>
      </c>
      <c r="AK13" s="21">
        <f t="shared" ref="AK13:AN13" si="73">(AK5*100)/$AN5</f>
        <v>8.3333333333333339</v>
      </c>
      <c r="AL13" s="234">
        <f t="shared" si="73"/>
        <v>75</v>
      </c>
      <c r="AM13" s="23">
        <f t="shared" si="73"/>
        <v>16.666666666666668</v>
      </c>
      <c r="AN13" s="40">
        <f t="shared" si="73"/>
        <v>100</v>
      </c>
      <c r="AO13" s="41">
        <f>(AO5*100)/$AS5</f>
        <v>0</v>
      </c>
      <c r="AP13" s="21">
        <f t="shared" ref="AP13:AS13" si="74">(AP5*100)/$AS5</f>
        <v>8.3333333333333339</v>
      </c>
      <c r="AQ13" s="234">
        <f t="shared" si="74"/>
        <v>75</v>
      </c>
      <c r="AR13" s="23">
        <f t="shared" si="74"/>
        <v>16.666666666666668</v>
      </c>
      <c r="AS13" s="40">
        <f t="shared" si="74"/>
        <v>100</v>
      </c>
      <c r="AT13" s="41">
        <f>(AT5*100)/$BB5</f>
        <v>0</v>
      </c>
      <c r="AU13" s="266">
        <f t="shared" ref="AU13:BB13" si="75">(AU5*100)/$BB5</f>
        <v>76.92307692307692</v>
      </c>
      <c r="AV13" s="21">
        <f t="shared" si="75"/>
        <v>0</v>
      </c>
      <c r="AW13" s="21">
        <f t="shared" ref="AW13:AY13" si="76">(AW5*100)/$BB5</f>
        <v>7.6923076923076925</v>
      </c>
      <c r="AX13" s="21">
        <f t="shared" si="76"/>
        <v>7.6923076923076925</v>
      </c>
      <c r="AY13" s="21">
        <f t="shared" si="76"/>
        <v>0</v>
      </c>
      <c r="AZ13" s="22">
        <f t="shared" si="75"/>
        <v>7.6923076923076925</v>
      </c>
      <c r="BA13" s="176">
        <f t="shared" si="75"/>
        <v>-7.6923076923076925</v>
      </c>
      <c r="BB13" s="40">
        <f t="shared" si="75"/>
        <v>100</v>
      </c>
      <c r="BC13" s="41">
        <f>(BC5*100)/$BK5</f>
        <v>0</v>
      </c>
      <c r="BD13" s="266">
        <f t="shared" ref="BD13:BK13" si="77">(BD5*100)/$BK5</f>
        <v>78.571428571428569</v>
      </c>
      <c r="BE13" s="21">
        <f t="shared" si="77"/>
        <v>0</v>
      </c>
      <c r="BF13" s="22">
        <f t="shared" si="77"/>
        <v>7.1428571428571432</v>
      </c>
      <c r="BG13" s="22">
        <f t="shared" si="77"/>
        <v>7.1428571428571432</v>
      </c>
      <c r="BH13" s="22">
        <f t="shared" si="77"/>
        <v>0</v>
      </c>
      <c r="BI13" s="22">
        <f t="shared" si="77"/>
        <v>7.1428571428571432</v>
      </c>
      <c r="BJ13" s="176">
        <f t="shared" si="77"/>
        <v>-14.285714285714286</v>
      </c>
      <c r="BK13" s="40">
        <f t="shared" si="77"/>
        <v>100</v>
      </c>
      <c r="BL13" s="41">
        <f>(BL5*100)/$BS5</f>
        <v>0</v>
      </c>
      <c r="BM13" s="213">
        <f t="shared" ref="BM13:BS13" si="78">(BM5*100)/$BS5</f>
        <v>90.909090909090907</v>
      </c>
      <c r="BN13" s="21">
        <f t="shared" si="78"/>
        <v>0</v>
      </c>
      <c r="BO13" s="22">
        <f t="shared" si="78"/>
        <v>9.0909090909090917</v>
      </c>
      <c r="BP13" s="22">
        <f t="shared" si="78"/>
        <v>0</v>
      </c>
      <c r="BQ13" s="22">
        <f t="shared" si="78"/>
        <v>0</v>
      </c>
      <c r="BR13" s="176">
        <f t="shared" si="78"/>
        <v>9.0909090909090917</v>
      </c>
      <c r="BS13" s="40">
        <f t="shared" si="78"/>
        <v>100</v>
      </c>
      <c r="BT13" s="239">
        <f>(BT5*100)/$CA5</f>
        <v>8.3333333333333339</v>
      </c>
      <c r="BU13" s="238">
        <f t="shared" ref="BU13:CA13" si="79">(BU5*100)/$CA5</f>
        <v>8.3333333333333339</v>
      </c>
      <c r="BV13" s="238">
        <f t="shared" si="79"/>
        <v>8.3333333333333339</v>
      </c>
      <c r="BW13" s="259">
        <f t="shared" si="79"/>
        <v>25</v>
      </c>
      <c r="BX13" s="259">
        <f t="shared" si="79"/>
        <v>16.666666666666668</v>
      </c>
      <c r="BY13" s="259">
        <f t="shared" si="79"/>
        <v>33.333333333333336</v>
      </c>
      <c r="BZ13" s="176">
        <f t="shared" si="79"/>
        <v>0</v>
      </c>
      <c r="CA13" s="40">
        <f t="shared" si="79"/>
        <v>100</v>
      </c>
      <c r="CB13" s="41">
        <f>(CB5*100)/$CH5</f>
        <v>0</v>
      </c>
      <c r="CC13" s="238">
        <f t="shared" ref="CC13:CH13" si="80">(CC5*100)/$CH5</f>
        <v>46.666666666666664</v>
      </c>
      <c r="CD13" s="238">
        <f t="shared" si="80"/>
        <v>6.666666666666667</v>
      </c>
      <c r="CE13" s="259">
        <f t="shared" si="80"/>
        <v>20</v>
      </c>
      <c r="CF13" s="259">
        <f t="shared" si="80"/>
        <v>26.666666666666668</v>
      </c>
      <c r="CG13" s="176">
        <f t="shared" si="80"/>
        <v>-20</v>
      </c>
      <c r="CH13" s="40">
        <f t="shared" si="80"/>
        <v>100</v>
      </c>
      <c r="CI13" s="239">
        <f>(CI5*100)/$CO5</f>
        <v>8.3333333333333339</v>
      </c>
      <c r="CJ13" s="238">
        <f t="shared" ref="CJ13:CO13" si="81">(CJ5*100)/$CO5</f>
        <v>25</v>
      </c>
      <c r="CK13" s="21">
        <f t="shared" si="81"/>
        <v>0</v>
      </c>
      <c r="CL13" s="22">
        <f t="shared" si="81"/>
        <v>0</v>
      </c>
      <c r="CM13" s="259">
        <f t="shared" si="81"/>
        <v>66.666666666666671</v>
      </c>
      <c r="CN13" s="176">
        <f t="shared" si="81"/>
        <v>0</v>
      </c>
      <c r="CO13" s="40">
        <f t="shared" si="81"/>
        <v>100</v>
      </c>
      <c r="CP13" s="41">
        <v>0</v>
      </c>
      <c r="CQ13" s="88">
        <v>0</v>
      </c>
      <c r="CR13" s="21">
        <v>0</v>
      </c>
      <c r="CS13" s="22">
        <v>0</v>
      </c>
      <c r="CT13" s="22">
        <v>0</v>
      </c>
      <c r="CU13" s="22">
        <v>0</v>
      </c>
      <c r="CV13" s="22">
        <v>0</v>
      </c>
      <c r="CW13" s="176">
        <v>0</v>
      </c>
      <c r="CX13" s="40">
        <v>0</v>
      </c>
      <c r="CY13" s="41">
        <f t="shared" ref="CY13:DG14" si="82">(CY5*100)/$DG5</f>
        <v>0</v>
      </c>
      <c r="CZ13" s="238">
        <f t="shared" si="82"/>
        <v>58.333333333333336</v>
      </c>
      <c r="DA13" s="238">
        <f t="shared" si="82"/>
        <v>8.3333333333333339</v>
      </c>
      <c r="DB13" s="259">
        <f t="shared" si="82"/>
        <v>8.3333333333333339</v>
      </c>
      <c r="DC13" s="259">
        <f t="shared" si="82"/>
        <v>16.666666666666668</v>
      </c>
      <c r="DD13" s="259">
        <f t="shared" si="82"/>
        <v>8.3333333333333339</v>
      </c>
      <c r="DE13" s="22">
        <f t="shared" si="82"/>
        <v>0</v>
      </c>
      <c r="DF13" s="176">
        <f t="shared" si="82"/>
        <v>0</v>
      </c>
      <c r="DG13" s="40">
        <f t="shared" si="82"/>
        <v>100</v>
      </c>
      <c r="DH13" s="41">
        <f>(DH5*100)/$DP5</f>
        <v>0</v>
      </c>
      <c r="DI13" s="238">
        <f t="shared" ref="DI13:DP13" si="83">(DI5*100)/$DP5</f>
        <v>50</v>
      </c>
      <c r="DJ13" s="238">
        <f t="shared" si="83"/>
        <v>6.25</v>
      </c>
      <c r="DK13" s="259">
        <f t="shared" si="83"/>
        <v>12.5</v>
      </c>
      <c r="DL13" s="259">
        <f t="shared" si="83"/>
        <v>6.25</v>
      </c>
      <c r="DM13" s="259">
        <f t="shared" si="83"/>
        <v>12.5</v>
      </c>
      <c r="DN13" s="259">
        <f t="shared" si="83"/>
        <v>12.5</v>
      </c>
      <c r="DO13" s="176">
        <f t="shared" si="83"/>
        <v>-25</v>
      </c>
      <c r="DP13" s="40">
        <f t="shared" si="83"/>
        <v>100</v>
      </c>
      <c r="DQ13" s="41">
        <f>(DQ5*100)/$DV5</f>
        <v>0</v>
      </c>
      <c r="DR13" s="266">
        <f t="shared" ref="DR13:DV13" si="84">(DR5*100)/$DV5</f>
        <v>80</v>
      </c>
      <c r="DS13" s="238">
        <f t="shared" si="84"/>
        <v>20</v>
      </c>
      <c r="DT13" s="22">
        <f t="shared" si="84"/>
        <v>0</v>
      </c>
      <c r="DU13" s="259">
        <f t="shared" si="84"/>
        <v>0</v>
      </c>
      <c r="DV13" s="40">
        <f t="shared" si="84"/>
        <v>100</v>
      </c>
      <c r="DW13" s="41">
        <f>(DW5*100)/$EB5</f>
        <v>8.3333333333333339</v>
      </c>
      <c r="DX13" s="213">
        <f t="shared" ref="DX13:EB13" si="85">(DX5*100)/$EB5</f>
        <v>75</v>
      </c>
      <c r="DY13" s="21">
        <f t="shared" si="85"/>
        <v>0</v>
      </c>
      <c r="DZ13" s="22">
        <f t="shared" si="85"/>
        <v>0</v>
      </c>
      <c r="EA13" s="22">
        <f t="shared" si="85"/>
        <v>16.666666666666668</v>
      </c>
      <c r="EB13" s="40">
        <f t="shared" si="85"/>
        <v>100</v>
      </c>
      <c r="EC13" s="239">
        <f>(EC5*100)/$EG5</f>
        <v>50</v>
      </c>
      <c r="ED13" s="238">
        <f t="shared" ref="ED13:EG13" si="86">(ED5*100)/$EG5</f>
        <v>41.666666666666664</v>
      </c>
      <c r="EE13" s="259">
        <f t="shared" si="86"/>
        <v>8.3333333333333339</v>
      </c>
      <c r="EF13" s="22">
        <f t="shared" si="86"/>
        <v>0</v>
      </c>
      <c r="EG13" s="40">
        <f t="shared" si="86"/>
        <v>100</v>
      </c>
      <c r="EH13" s="239">
        <f>(EH5*100)/$EN5</f>
        <v>52.38095238095238</v>
      </c>
      <c r="EI13" s="238">
        <f t="shared" ref="EI13:EN13" si="87">(EI5*100)/$EN5</f>
        <v>9.5238095238095237</v>
      </c>
      <c r="EJ13" s="238">
        <f t="shared" si="87"/>
        <v>19.047619047619047</v>
      </c>
      <c r="EK13" s="259">
        <f t="shared" si="87"/>
        <v>9.5238095238095237</v>
      </c>
      <c r="EL13" s="259">
        <f t="shared" si="87"/>
        <v>9.5238095238095237</v>
      </c>
      <c r="EM13" s="176">
        <f t="shared" si="87"/>
        <v>-42.857142857142854</v>
      </c>
      <c r="EN13" s="40">
        <f t="shared" si="87"/>
        <v>100</v>
      </c>
      <c r="EO13" s="41">
        <f>(EO5*100)/$EU5</f>
        <v>0</v>
      </c>
      <c r="EP13" s="213">
        <f t="shared" ref="EP13:EU13" si="88">(EP5*100)/$EU5</f>
        <v>70</v>
      </c>
      <c r="EQ13" s="21">
        <f t="shared" si="88"/>
        <v>20</v>
      </c>
      <c r="ER13" s="22">
        <f t="shared" si="88"/>
        <v>10</v>
      </c>
      <c r="ES13" s="22">
        <f t="shared" si="88"/>
        <v>0</v>
      </c>
      <c r="ET13" s="176">
        <f t="shared" si="88"/>
        <v>20</v>
      </c>
      <c r="EU13" s="40">
        <f t="shared" si="88"/>
        <v>100</v>
      </c>
      <c r="EV13" s="41">
        <f>(EV5*100)/$FB5</f>
        <v>0</v>
      </c>
      <c r="EW13" s="266">
        <f t="shared" ref="EW13:FB13" si="89">(EW5*100)/$FB5</f>
        <v>50</v>
      </c>
      <c r="EX13" s="238">
        <f t="shared" si="89"/>
        <v>16.666666666666668</v>
      </c>
      <c r="EY13" s="259">
        <f t="shared" si="89"/>
        <v>33.333333333333336</v>
      </c>
      <c r="EZ13" s="22">
        <f t="shared" si="89"/>
        <v>0</v>
      </c>
      <c r="FA13" s="176">
        <f t="shared" si="89"/>
        <v>0</v>
      </c>
      <c r="FB13" s="40">
        <f t="shared" si="89"/>
        <v>100</v>
      </c>
      <c r="FC13" s="41">
        <f>(FC5*100)/$FH5</f>
        <v>0</v>
      </c>
      <c r="FD13" s="237">
        <f t="shared" ref="FD13:FH13" si="90">(FD5*100)/$FH5</f>
        <v>75</v>
      </c>
      <c r="FE13" s="21">
        <f t="shared" si="90"/>
        <v>0</v>
      </c>
      <c r="FF13" s="22">
        <f t="shared" si="90"/>
        <v>0</v>
      </c>
      <c r="FG13" s="22">
        <f t="shared" si="90"/>
        <v>25</v>
      </c>
      <c r="FH13" s="40">
        <f t="shared" si="90"/>
        <v>100</v>
      </c>
      <c r="FI13" s="239">
        <f>(FI5*100)/$FM5</f>
        <v>66.666666666666671</v>
      </c>
      <c r="FJ13" s="238">
        <f t="shared" ref="FJ13:FM13" si="91">(FJ5*100)/$FM5</f>
        <v>25</v>
      </c>
      <c r="FK13" s="22">
        <f t="shared" si="91"/>
        <v>0</v>
      </c>
      <c r="FL13" s="259">
        <f t="shared" si="91"/>
        <v>8.3333333333333339</v>
      </c>
      <c r="FM13" s="40">
        <f t="shared" si="91"/>
        <v>100</v>
      </c>
      <c r="FN13" s="239">
        <f>(FN5*100)/$FU5</f>
        <v>6.25</v>
      </c>
      <c r="FO13" s="238">
        <f t="shared" ref="FO13:FU13" si="92">(FO5*100)/$FU5</f>
        <v>31.25</v>
      </c>
      <c r="FP13" s="238">
        <f t="shared" si="92"/>
        <v>12.5</v>
      </c>
      <c r="FQ13" s="259">
        <f t="shared" si="92"/>
        <v>25</v>
      </c>
      <c r="FR13" s="259">
        <f t="shared" si="92"/>
        <v>18.75</v>
      </c>
      <c r="FS13" s="259">
        <f t="shared" si="92"/>
        <v>6.25</v>
      </c>
      <c r="FT13" s="176">
        <f t="shared" si="92"/>
        <v>-25</v>
      </c>
      <c r="FU13" s="40">
        <f t="shared" si="92"/>
        <v>100</v>
      </c>
      <c r="FV13" s="239">
        <f>(FV5*100)/$GA5</f>
        <v>14.285714285714286</v>
      </c>
      <c r="FW13" s="266">
        <f t="shared" ref="FW13:GA13" si="93">(FW5*100)/$GA5</f>
        <v>71.428571428571431</v>
      </c>
      <c r="FX13" s="238">
        <f t="shared" si="93"/>
        <v>14.285714285714286</v>
      </c>
      <c r="FY13" s="22">
        <f t="shared" si="93"/>
        <v>0</v>
      </c>
      <c r="FZ13" s="259">
        <f t="shared" si="93"/>
        <v>0</v>
      </c>
      <c r="GA13" s="40">
        <f t="shared" si="93"/>
        <v>100</v>
      </c>
      <c r="GB13" s="240">
        <f>(GB5*100)/$GF5</f>
        <v>75</v>
      </c>
      <c r="GC13" s="21">
        <f t="shared" ref="GC13:GF13" si="94">(GC5*100)/$GF5</f>
        <v>25</v>
      </c>
      <c r="GD13" s="22">
        <f t="shared" si="94"/>
        <v>0</v>
      </c>
      <c r="GE13" s="22">
        <f t="shared" si="94"/>
        <v>0</v>
      </c>
      <c r="GF13" s="40">
        <f t="shared" si="94"/>
        <v>100</v>
      </c>
      <c r="GG13" s="239">
        <f>(GG5*100)/$GL5</f>
        <v>35.294117647058826</v>
      </c>
      <c r="GH13" s="238">
        <f t="shared" ref="GH13:GL13" si="95">(GH5*100)/$GL5</f>
        <v>41.176470588235297</v>
      </c>
      <c r="GI13" s="238">
        <f t="shared" si="95"/>
        <v>23.529411764705884</v>
      </c>
      <c r="GJ13" s="22">
        <f t="shared" si="95"/>
        <v>0</v>
      </c>
      <c r="GK13" s="176">
        <f t="shared" si="95"/>
        <v>-29.411764705882351</v>
      </c>
      <c r="GL13" s="40">
        <f t="shared" si="95"/>
        <v>100</v>
      </c>
      <c r="GM13" s="41">
        <f>(GM5*100)/$GS5</f>
        <v>0</v>
      </c>
      <c r="GN13" s="266">
        <f t="shared" ref="GN13:GS13" si="96">(GN5*100)/$GS5</f>
        <v>55.555555555555557</v>
      </c>
      <c r="GO13" s="238">
        <f t="shared" si="96"/>
        <v>11.111111111111111</v>
      </c>
      <c r="GP13" s="259">
        <f t="shared" si="96"/>
        <v>11.111111111111111</v>
      </c>
      <c r="GQ13" s="259">
        <f t="shared" si="96"/>
        <v>22.222222222222221</v>
      </c>
      <c r="GR13" s="176">
        <f t="shared" si="96"/>
        <v>33.333333333333336</v>
      </c>
      <c r="GS13" s="40">
        <f t="shared" si="96"/>
        <v>100</v>
      </c>
      <c r="GT13" s="41">
        <f>(GT5*100)/$GZ5</f>
        <v>0</v>
      </c>
      <c r="GU13" s="237">
        <f t="shared" ref="GU13:GZ14" si="97">(GU5*100)/$GZ5</f>
        <v>100</v>
      </c>
      <c r="GV13" s="21">
        <f t="shared" si="97"/>
        <v>0</v>
      </c>
      <c r="GW13" s="22">
        <f t="shared" si="97"/>
        <v>0</v>
      </c>
      <c r="GX13" s="22">
        <f t="shared" si="97"/>
        <v>0</v>
      </c>
      <c r="GY13" s="176">
        <f t="shared" si="97"/>
        <v>1100</v>
      </c>
      <c r="GZ13" s="40">
        <f t="shared" si="97"/>
        <v>100</v>
      </c>
      <c r="HA13" s="41">
        <f>(HA5*100)/$HG5</f>
        <v>0</v>
      </c>
      <c r="HB13" s="213">
        <f t="shared" ref="HB13:HG13" si="98">(HB5*100)/$HG5</f>
        <v>100</v>
      </c>
      <c r="HC13" s="21">
        <f t="shared" si="98"/>
        <v>0</v>
      </c>
      <c r="HD13" s="22">
        <f t="shared" si="98"/>
        <v>0</v>
      </c>
      <c r="HE13" s="22">
        <f t="shared" si="98"/>
        <v>0</v>
      </c>
      <c r="HF13" s="176">
        <f t="shared" si="98"/>
        <v>33.333333333333336</v>
      </c>
      <c r="HG13" s="40">
        <f t="shared" si="98"/>
        <v>100</v>
      </c>
      <c r="HH13" s="239">
        <f>(HH5*100)/$HN5</f>
        <v>25</v>
      </c>
      <c r="HI13" s="238">
        <f t="shared" ref="HI13:HN13" si="99">(HI5*100)/$HN5</f>
        <v>66.666666666666671</v>
      </c>
      <c r="HJ13" s="21">
        <f t="shared" si="99"/>
        <v>0</v>
      </c>
      <c r="HK13" s="22">
        <f t="shared" si="99"/>
        <v>0</v>
      </c>
      <c r="HL13" s="259">
        <f t="shared" si="99"/>
        <v>8.3333333333333339</v>
      </c>
      <c r="HM13" s="176">
        <f t="shared" si="99"/>
        <v>0</v>
      </c>
      <c r="HN13" s="40">
        <f t="shared" si="99"/>
        <v>100</v>
      </c>
      <c r="HO13" s="41">
        <f>(HO5*100)/$HT5</f>
        <v>11.111111111111111</v>
      </c>
      <c r="HP13" s="213">
        <f t="shared" ref="HP13:HT13" si="100">(HP5*100)/$HT5</f>
        <v>88.888888888888886</v>
      </c>
      <c r="HQ13" s="21">
        <f t="shared" si="100"/>
        <v>0</v>
      </c>
      <c r="HR13" s="22">
        <f t="shared" si="100"/>
        <v>0</v>
      </c>
      <c r="HS13" s="176">
        <f t="shared" si="100"/>
        <v>33.333333333333336</v>
      </c>
      <c r="HT13" s="40">
        <f t="shared" si="100"/>
        <v>100</v>
      </c>
      <c r="HU13" s="239">
        <f>(HU5*100)/$HY5</f>
        <v>12.5</v>
      </c>
      <c r="HV13" s="238">
        <f t="shared" ref="HV13:HY13" si="101">(HV5*100)/$HY5</f>
        <v>62.5</v>
      </c>
      <c r="HW13" s="259">
        <f t="shared" si="101"/>
        <v>25</v>
      </c>
      <c r="HX13" s="176">
        <f t="shared" si="101"/>
        <v>50</v>
      </c>
      <c r="HY13" s="40">
        <f t="shared" si="101"/>
        <v>100</v>
      </c>
    </row>
    <row r="14" spans="1:233" ht="52.5" customHeight="1" thickBot="1" x14ac:dyDescent="0.3">
      <c r="A14" s="247" t="s">
        <v>1079</v>
      </c>
      <c r="B14" s="245">
        <f>(B6*100)/$F6</f>
        <v>27.118644067796609</v>
      </c>
      <c r="C14" s="238">
        <f t="shared" si="67"/>
        <v>50.847457627118644</v>
      </c>
      <c r="D14" s="259">
        <f t="shared" si="67"/>
        <v>22.033898305084747</v>
      </c>
      <c r="E14" s="23">
        <f t="shared" si="67"/>
        <v>0</v>
      </c>
      <c r="F14" s="40">
        <f t="shared" si="67"/>
        <v>100</v>
      </c>
      <c r="G14" s="41">
        <f>(G6*100)/$K6</f>
        <v>16.949152542372882</v>
      </c>
      <c r="H14" s="21">
        <f t="shared" ref="H14" si="102">(H6*100)/$K6</f>
        <v>1.6949152542372881</v>
      </c>
      <c r="I14" s="213">
        <f>(I6*100)/$K6</f>
        <v>79.66101694915254</v>
      </c>
      <c r="J14" s="23">
        <f>(J6*100)/$K6</f>
        <v>1.6949152542372881</v>
      </c>
      <c r="K14" s="40">
        <f>(K6*100)/$K6</f>
        <v>100</v>
      </c>
      <c r="L14" s="41">
        <f>(L6*100)/$P6</f>
        <v>8.4745762711864412</v>
      </c>
      <c r="M14" s="21">
        <f>(M6*100)/$P6</f>
        <v>3.3898305084745761</v>
      </c>
      <c r="N14" s="213">
        <f>(N6*100)/$P6</f>
        <v>84.745762711864401</v>
      </c>
      <c r="O14" s="23">
        <f>(O6*100)/$P6</f>
        <v>3.3898305084745761</v>
      </c>
      <c r="P14" s="40">
        <f>(P6*100)/$P6</f>
        <v>100</v>
      </c>
      <c r="Q14" s="41">
        <f>(Q6*100)/$U6</f>
        <v>3.3898305084745761</v>
      </c>
      <c r="R14" s="213">
        <f>(R6*100)/$U6</f>
        <v>91.525423728813564</v>
      </c>
      <c r="S14" s="21">
        <f>(S6*100)/$U6</f>
        <v>1.6949152542372881</v>
      </c>
      <c r="T14" s="48">
        <f>(T6*100)/$U6</f>
        <v>3.3898305084745761</v>
      </c>
      <c r="U14" s="51">
        <f>(U6*100)/$U6</f>
        <v>100</v>
      </c>
      <c r="V14" s="20">
        <f t="shared" ref="V14:AB14" si="103">(V6*100)/$AB6</f>
        <v>0</v>
      </c>
      <c r="W14" s="237">
        <f t="shared" si="103"/>
        <v>75</v>
      </c>
      <c r="X14" s="21">
        <f t="shared" si="103"/>
        <v>14.0625</v>
      </c>
      <c r="Y14" s="21">
        <f t="shared" si="103"/>
        <v>1.5625</v>
      </c>
      <c r="Z14" s="21">
        <f t="shared" si="103"/>
        <v>9.375</v>
      </c>
      <c r="AA14" s="48">
        <f t="shared" si="103"/>
        <v>-7.8125</v>
      </c>
      <c r="AB14" s="40">
        <f t="shared" si="103"/>
        <v>100</v>
      </c>
      <c r="AC14" s="20">
        <f>(AC6*100)/$AI6</f>
        <v>0</v>
      </c>
      <c r="AD14" s="238">
        <f t="shared" ref="AD14:AI14" si="104">(AD6*100)/$AI6</f>
        <v>67.272727272727266</v>
      </c>
      <c r="AE14" s="238">
        <f t="shared" si="104"/>
        <v>21.818181818181817</v>
      </c>
      <c r="AF14" s="21">
        <f t="shared" si="104"/>
        <v>0</v>
      </c>
      <c r="AG14" s="238">
        <f t="shared" si="104"/>
        <v>10.909090909090908</v>
      </c>
      <c r="AH14" s="48">
        <f t="shared" si="104"/>
        <v>7.2727272727272725</v>
      </c>
      <c r="AI14" s="40">
        <f t="shared" si="104"/>
        <v>100</v>
      </c>
      <c r="AJ14" s="20">
        <f>(AJ6*100)/$AN6</f>
        <v>1.6949152542372881</v>
      </c>
      <c r="AK14" s="21">
        <f>(AK6*100)/$AN6</f>
        <v>8.4745762711864412</v>
      </c>
      <c r="AL14" s="234">
        <f>(AL6*100)/$AN6</f>
        <v>84.745762711864401</v>
      </c>
      <c r="AM14" s="23">
        <f>(AM6*100)/$AN6</f>
        <v>5.0847457627118642</v>
      </c>
      <c r="AN14" s="40">
        <f>(AN6*100)/$AN6</f>
        <v>100</v>
      </c>
      <c r="AO14" s="41">
        <f>(AO6*100)/$AS6</f>
        <v>1.6949152542372881</v>
      </c>
      <c r="AP14" s="21">
        <f>(AP6*100)/$AS6</f>
        <v>15.254237288135593</v>
      </c>
      <c r="AQ14" s="234">
        <f>(AQ6*100)/$AS6</f>
        <v>76.271186440677965</v>
      </c>
      <c r="AR14" s="23">
        <f>(AR6*100)/$AS6</f>
        <v>6.7796610169491522</v>
      </c>
      <c r="AS14" s="40">
        <f>(AS6*100)/$AS6</f>
        <v>100</v>
      </c>
      <c r="AT14" s="239">
        <f>(AT6*100)/$BB6</f>
        <v>2.2727272727272729</v>
      </c>
      <c r="AU14" s="266">
        <f>(AU6*100)/$BB6</f>
        <v>52.272727272727273</v>
      </c>
      <c r="AV14" s="238">
        <f>(AV6*100)/$BB6</f>
        <v>9.0909090909090917</v>
      </c>
      <c r="AW14" s="238">
        <f t="shared" ref="AW14:AY14" si="105">(AW6*100)/$BB6</f>
        <v>6.8181818181818183</v>
      </c>
      <c r="AX14" s="238">
        <f t="shared" si="105"/>
        <v>11.363636363636363</v>
      </c>
      <c r="AY14" s="238">
        <f t="shared" si="105"/>
        <v>10.227272727272727</v>
      </c>
      <c r="AZ14" s="259">
        <f>(AZ6*100)/$BB6</f>
        <v>7.9545454545454541</v>
      </c>
      <c r="BA14" s="176">
        <f>(BA6*100)/$BB6</f>
        <v>-32.954545454545453</v>
      </c>
      <c r="BB14" s="40">
        <f>(BB6*100)/$BB6</f>
        <v>100</v>
      </c>
      <c r="BC14" s="239">
        <f t="shared" ref="BC14:BK14" si="106">(BC6*100)/$BK6</f>
        <v>4.838709677419355</v>
      </c>
      <c r="BD14" s="266">
        <f t="shared" si="106"/>
        <v>46.774193548387096</v>
      </c>
      <c r="BE14" s="238">
        <f t="shared" si="106"/>
        <v>8.064516129032258</v>
      </c>
      <c r="BF14" s="259">
        <f t="shared" si="106"/>
        <v>4.838709677419355</v>
      </c>
      <c r="BG14" s="259">
        <f t="shared" si="106"/>
        <v>11.290322580645162</v>
      </c>
      <c r="BH14" s="259">
        <f t="shared" si="106"/>
        <v>11.290322580645162</v>
      </c>
      <c r="BI14" s="259">
        <f t="shared" si="106"/>
        <v>12.903225806451612</v>
      </c>
      <c r="BJ14" s="176">
        <f t="shared" si="106"/>
        <v>-4.838709677419355</v>
      </c>
      <c r="BK14" s="40">
        <f t="shared" si="106"/>
        <v>100</v>
      </c>
      <c r="BL14" s="41">
        <f t="shared" ref="BL14:BS14" si="107">(BL6*100)/$BS6</f>
        <v>1.6666666666666667</v>
      </c>
      <c r="BM14" s="213">
        <f t="shared" si="107"/>
        <v>81.666666666666671</v>
      </c>
      <c r="BN14" s="21">
        <f t="shared" si="107"/>
        <v>5</v>
      </c>
      <c r="BO14" s="22">
        <f t="shared" si="107"/>
        <v>5</v>
      </c>
      <c r="BP14" s="22">
        <f t="shared" si="107"/>
        <v>1.6666666666666667</v>
      </c>
      <c r="BQ14" s="22">
        <f t="shared" si="107"/>
        <v>5</v>
      </c>
      <c r="BR14" s="176">
        <f t="shared" si="107"/>
        <v>-1.6666666666666667</v>
      </c>
      <c r="BS14" s="40">
        <f t="shared" si="107"/>
        <v>100</v>
      </c>
      <c r="BT14" s="239">
        <f t="shared" ref="BT14:CA14" si="108">(BT6*100)/$CA6</f>
        <v>7.2727272727272725</v>
      </c>
      <c r="BU14" s="238">
        <f t="shared" si="108"/>
        <v>1.8181818181818181</v>
      </c>
      <c r="BV14" s="238">
        <f t="shared" si="108"/>
        <v>18.181818181818183</v>
      </c>
      <c r="BW14" s="259">
        <f t="shared" si="108"/>
        <v>25.454545454545453</v>
      </c>
      <c r="BX14" s="259">
        <f t="shared" si="108"/>
        <v>9.0909090909090917</v>
      </c>
      <c r="BY14" s="259">
        <f t="shared" si="108"/>
        <v>38.18181818181818</v>
      </c>
      <c r="BZ14" s="176">
        <f t="shared" si="108"/>
        <v>7.2727272727272725</v>
      </c>
      <c r="CA14" s="40">
        <f t="shared" si="108"/>
        <v>100</v>
      </c>
      <c r="CB14" s="239">
        <f t="shared" ref="CB14:CH14" si="109">(CB6*100)/$CH6</f>
        <v>3.0303030303030303</v>
      </c>
      <c r="CC14" s="238">
        <f t="shared" si="109"/>
        <v>45.454545454545453</v>
      </c>
      <c r="CD14" s="238">
        <f t="shared" si="109"/>
        <v>12.121212121212121</v>
      </c>
      <c r="CE14" s="259">
        <f t="shared" si="109"/>
        <v>4.5454545454545459</v>
      </c>
      <c r="CF14" s="259">
        <f t="shared" si="109"/>
        <v>34.848484848484851</v>
      </c>
      <c r="CG14" s="176">
        <f t="shared" si="109"/>
        <v>-10.606060606060606</v>
      </c>
      <c r="CH14" s="40">
        <f t="shared" si="109"/>
        <v>100</v>
      </c>
      <c r="CI14" s="41">
        <f t="shared" ref="CI14:CO14" si="110">(CI6*100)/$CO6</f>
        <v>1.8518518518518519</v>
      </c>
      <c r="CJ14" s="21">
        <f t="shared" si="110"/>
        <v>14.814814814814815</v>
      </c>
      <c r="CK14" s="21">
        <f t="shared" si="110"/>
        <v>5.5555555555555554</v>
      </c>
      <c r="CL14" s="22">
        <f t="shared" si="110"/>
        <v>3.7037037037037037</v>
      </c>
      <c r="CM14" s="261">
        <f t="shared" si="110"/>
        <v>74.074074074074076</v>
      </c>
      <c r="CN14" s="176">
        <f t="shared" si="110"/>
        <v>9.2592592592592595</v>
      </c>
      <c r="CO14" s="40">
        <f t="shared" si="110"/>
        <v>100</v>
      </c>
      <c r="CP14" s="41">
        <f t="shared" ref="CP14:CW14" si="111">(CP6*100)/$CX6</f>
        <v>0</v>
      </c>
      <c r="CQ14" s="237">
        <f t="shared" si="111"/>
        <v>100</v>
      </c>
      <c r="CR14" s="21">
        <f t="shared" si="111"/>
        <v>0</v>
      </c>
      <c r="CS14" s="22">
        <f t="shared" si="111"/>
        <v>0</v>
      </c>
      <c r="CT14" s="22">
        <f t="shared" si="111"/>
        <v>0</v>
      </c>
      <c r="CU14" s="22">
        <f t="shared" si="111"/>
        <v>0</v>
      </c>
      <c r="CV14" s="22">
        <f t="shared" si="111"/>
        <v>0</v>
      </c>
      <c r="CW14" s="176">
        <f t="shared" si="111"/>
        <v>5800</v>
      </c>
      <c r="CX14" s="40">
        <f t="shared" ref="CX14" si="112">(CX6*100)/$CX6</f>
        <v>100</v>
      </c>
      <c r="CY14" s="239">
        <f t="shared" si="82"/>
        <v>3.0303030303030303</v>
      </c>
      <c r="CZ14" s="238">
        <f t="shared" si="82"/>
        <v>54.545454545454547</v>
      </c>
      <c r="DA14" s="238">
        <f t="shared" si="82"/>
        <v>7.5757575757575761</v>
      </c>
      <c r="DB14" s="259">
        <f t="shared" si="82"/>
        <v>7.5757575757575761</v>
      </c>
      <c r="DC14" s="259">
        <f t="shared" si="82"/>
        <v>7.5757575757575761</v>
      </c>
      <c r="DD14" s="259">
        <f t="shared" si="82"/>
        <v>10.606060606060606</v>
      </c>
      <c r="DE14" s="259">
        <f t="shared" si="82"/>
        <v>9.0909090909090917</v>
      </c>
      <c r="DF14" s="176">
        <f t="shared" si="82"/>
        <v>-10.606060606060606</v>
      </c>
      <c r="DG14" s="40">
        <f t="shared" si="82"/>
        <v>100</v>
      </c>
      <c r="DH14" s="239">
        <f t="shared" ref="DH14:DP14" si="113">(DH6*100)/$DP6</f>
        <v>1.3698630136986301</v>
      </c>
      <c r="DI14" s="238">
        <f t="shared" si="113"/>
        <v>38.356164383561641</v>
      </c>
      <c r="DJ14" s="238">
        <f t="shared" si="113"/>
        <v>8.2191780821917817</v>
      </c>
      <c r="DK14" s="259">
        <f t="shared" si="113"/>
        <v>12.328767123287671</v>
      </c>
      <c r="DL14" s="259">
        <f t="shared" si="113"/>
        <v>9.5890410958904102</v>
      </c>
      <c r="DM14" s="259">
        <f t="shared" si="113"/>
        <v>12.328767123287671</v>
      </c>
      <c r="DN14" s="259">
        <f t="shared" si="113"/>
        <v>17.80821917808219</v>
      </c>
      <c r="DO14" s="176">
        <f t="shared" si="113"/>
        <v>-19.17808219178082</v>
      </c>
      <c r="DP14" s="40">
        <f t="shared" si="113"/>
        <v>100</v>
      </c>
      <c r="DQ14" s="239">
        <f>(DQ6*100)/$DV6</f>
        <v>11.538461538461538</v>
      </c>
      <c r="DR14" s="266">
        <f>(DR6*100)/$DV6</f>
        <v>69.230769230769226</v>
      </c>
      <c r="DS14" s="238">
        <f>(DS6*100)/$DV6</f>
        <v>19.23076923076923</v>
      </c>
      <c r="DT14" s="22">
        <f>(DT6*100)/$DV6</f>
        <v>0</v>
      </c>
      <c r="DU14" s="259">
        <f>(DU6*100)/$DV6</f>
        <v>0</v>
      </c>
      <c r="DV14" s="40">
        <f>(DV6*100)/$DV6</f>
        <v>100</v>
      </c>
      <c r="DW14" s="41">
        <f t="shared" ref="DW14:EB14" si="114">(DW6*100)/$EB6</f>
        <v>0</v>
      </c>
      <c r="DX14" s="213">
        <f t="shared" si="114"/>
        <v>76.271186440677965</v>
      </c>
      <c r="DY14" s="21">
        <f t="shared" si="114"/>
        <v>8.4745762711864412</v>
      </c>
      <c r="DZ14" s="22">
        <f t="shared" si="114"/>
        <v>0</v>
      </c>
      <c r="EA14" s="22">
        <f t="shared" si="114"/>
        <v>15.254237288135593</v>
      </c>
      <c r="EB14" s="40">
        <f t="shared" si="114"/>
        <v>100</v>
      </c>
      <c r="EC14" s="239">
        <f t="shared" ref="EC14:EG14" si="115">(EC6*100)/$EG6</f>
        <v>69.491525423728817</v>
      </c>
      <c r="ED14" s="238">
        <f t="shared" si="115"/>
        <v>8.4745762711864412</v>
      </c>
      <c r="EE14" s="259">
        <f t="shared" si="115"/>
        <v>3.3898305084745761</v>
      </c>
      <c r="EF14" s="259">
        <f t="shared" si="115"/>
        <v>18.64406779661017</v>
      </c>
      <c r="EG14" s="40">
        <f t="shared" si="115"/>
        <v>100</v>
      </c>
      <c r="EH14" s="239">
        <f t="shared" ref="EH14:EN14" si="116">(EH6*100)/$EN6</f>
        <v>50.909090909090907</v>
      </c>
      <c r="EI14" s="238">
        <f t="shared" si="116"/>
        <v>7.2727272727272725</v>
      </c>
      <c r="EJ14" s="238">
        <f t="shared" si="116"/>
        <v>18.181818181818183</v>
      </c>
      <c r="EK14" s="259">
        <f t="shared" si="116"/>
        <v>12.727272727272727</v>
      </c>
      <c r="EL14" s="259">
        <f t="shared" si="116"/>
        <v>10.909090909090908</v>
      </c>
      <c r="EM14" s="176">
        <f t="shared" si="116"/>
        <v>7.2727272727272725</v>
      </c>
      <c r="EN14" s="40">
        <f t="shared" si="116"/>
        <v>100</v>
      </c>
      <c r="EO14" s="41">
        <f t="shared" ref="EO14:EU14" si="117">(EO6*100)/$EU6</f>
        <v>0</v>
      </c>
      <c r="EP14" s="213">
        <f t="shared" si="117"/>
        <v>72.727272727272734</v>
      </c>
      <c r="EQ14" s="21">
        <f t="shared" si="117"/>
        <v>11.363636363636363</v>
      </c>
      <c r="ER14" s="22">
        <f t="shared" si="117"/>
        <v>13.636363636363637</v>
      </c>
      <c r="ES14" s="22">
        <f t="shared" si="117"/>
        <v>2.2727272727272729</v>
      </c>
      <c r="ET14" s="176">
        <f t="shared" si="117"/>
        <v>34.090909090909093</v>
      </c>
      <c r="EU14" s="40">
        <f t="shared" si="117"/>
        <v>100</v>
      </c>
      <c r="EV14" s="239">
        <f t="shared" ref="EV14:FB14" si="118">(EV6*100)/$FB6</f>
        <v>2.1739130434782608</v>
      </c>
      <c r="EW14" s="266">
        <f t="shared" si="118"/>
        <v>54.347826086956523</v>
      </c>
      <c r="EX14" s="238">
        <f t="shared" si="118"/>
        <v>21.739130434782609</v>
      </c>
      <c r="EY14" s="259">
        <f t="shared" si="118"/>
        <v>21.739130434782609</v>
      </c>
      <c r="EZ14" s="22">
        <f t="shared" si="118"/>
        <v>0</v>
      </c>
      <c r="FA14" s="176">
        <f t="shared" si="118"/>
        <v>28.260869565217391</v>
      </c>
      <c r="FB14" s="40">
        <f t="shared" si="118"/>
        <v>100</v>
      </c>
      <c r="FC14" s="239">
        <f t="shared" ref="FC14:FH14" si="119">(FC6*100)/$FH6</f>
        <v>5.0847457627118642</v>
      </c>
      <c r="FD14" s="238">
        <f t="shared" si="119"/>
        <v>67.79661016949153</v>
      </c>
      <c r="FE14" s="238">
        <f t="shared" si="119"/>
        <v>3.3898305084745761</v>
      </c>
      <c r="FF14" s="259">
        <f t="shared" si="119"/>
        <v>3.3898305084745761</v>
      </c>
      <c r="FG14" s="259">
        <f t="shared" si="119"/>
        <v>20.338983050847457</v>
      </c>
      <c r="FH14" s="40">
        <f t="shared" si="119"/>
        <v>100</v>
      </c>
      <c r="FI14" s="240">
        <f t="shared" ref="FI14:FM14" si="120">(FI6*100)/$FM6</f>
        <v>72.881355932203391</v>
      </c>
      <c r="FJ14" s="21">
        <f t="shared" si="120"/>
        <v>0</v>
      </c>
      <c r="FK14" s="22">
        <f t="shared" si="120"/>
        <v>1.6949152542372881</v>
      </c>
      <c r="FL14" s="22">
        <f t="shared" si="120"/>
        <v>25.423728813559322</v>
      </c>
      <c r="FM14" s="40">
        <f t="shared" si="120"/>
        <v>100</v>
      </c>
      <c r="FN14" s="239">
        <f t="shared" ref="FN14:FU14" si="121">(FN6*100)/$FU6</f>
        <v>8.064516129032258</v>
      </c>
      <c r="FO14" s="238">
        <f t="shared" si="121"/>
        <v>25.806451612903224</v>
      </c>
      <c r="FP14" s="238">
        <f t="shared" si="121"/>
        <v>14.516129032258064</v>
      </c>
      <c r="FQ14" s="259">
        <f t="shared" si="121"/>
        <v>29.032258064516128</v>
      </c>
      <c r="FR14" s="259">
        <f t="shared" si="121"/>
        <v>19.35483870967742</v>
      </c>
      <c r="FS14" s="259">
        <f t="shared" si="121"/>
        <v>3.225806451612903</v>
      </c>
      <c r="FT14" s="176">
        <f t="shared" si="121"/>
        <v>-4.838709677419355</v>
      </c>
      <c r="FU14" s="40">
        <f t="shared" si="121"/>
        <v>100</v>
      </c>
      <c r="FV14" s="239">
        <f t="shared" ref="FV14:GA14" si="122">(FV6*100)/$GA6</f>
        <v>10.869565217391305</v>
      </c>
      <c r="FW14" s="266">
        <f t="shared" si="122"/>
        <v>86.956521739130437</v>
      </c>
      <c r="FX14" s="238">
        <f t="shared" si="122"/>
        <v>2.1739130434782608</v>
      </c>
      <c r="FY14" s="22">
        <f t="shared" si="122"/>
        <v>0</v>
      </c>
      <c r="FZ14" s="259">
        <f t="shared" si="122"/>
        <v>0</v>
      </c>
      <c r="GA14" s="40">
        <f t="shared" si="122"/>
        <v>100</v>
      </c>
      <c r="GB14" s="239">
        <f t="shared" ref="GB14:GF14" si="123">(GB6*100)/$GF6</f>
        <v>69.491525423728817</v>
      </c>
      <c r="GC14" s="238">
        <f t="shared" si="123"/>
        <v>1.6949152542372881</v>
      </c>
      <c r="GD14" s="259">
        <f t="shared" si="123"/>
        <v>1.6949152542372881</v>
      </c>
      <c r="GE14" s="259">
        <f t="shared" si="123"/>
        <v>27.118644067796609</v>
      </c>
      <c r="GF14" s="40">
        <f t="shared" si="123"/>
        <v>100</v>
      </c>
      <c r="GG14" s="239">
        <f t="shared" ref="GG14:GL14" si="124">(GG6*100)/$GL6</f>
        <v>45.454545454545453</v>
      </c>
      <c r="GH14" s="238">
        <f t="shared" si="124"/>
        <v>39.393939393939391</v>
      </c>
      <c r="GI14" s="238">
        <f t="shared" si="124"/>
        <v>15.151515151515152</v>
      </c>
      <c r="GJ14" s="22">
        <f t="shared" si="124"/>
        <v>0</v>
      </c>
      <c r="GK14" s="176">
        <f t="shared" si="124"/>
        <v>78.787878787878782</v>
      </c>
      <c r="GL14" s="40">
        <f t="shared" si="124"/>
        <v>100</v>
      </c>
      <c r="GM14" s="239">
        <f t="shared" ref="GM14:GS14" si="125">(GM6*100)/$GS6</f>
        <v>4.166666666666667</v>
      </c>
      <c r="GN14" s="266">
        <f t="shared" si="125"/>
        <v>52.083333333333336</v>
      </c>
      <c r="GO14" s="238">
        <f t="shared" si="125"/>
        <v>22.916666666666668</v>
      </c>
      <c r="GP14" s="259">
        <f t="shared" si="125"/>
        <v>6.25</v>
      </c>
      <c r="GQ14" s="259">
        <f t="shared" si="125"/>
        <v>14.583333333333334</v>
      </c>
      <c r="GR14" s="176">
        <f t="shared" si="125"/>
        <v>22.916666666666668</v>
      </c>
      <c r="GS14" s="40">
        <f t="shared" si="125"/>
        <v>100</v>
      </c>
      <c r="GT14" s="240">
        <f>(GT6*100)/$GZ6</f>
        <v>100</v>
      </c>
      <c r="GU14" s="21">
        <f t="shared" si="97"/>
        <v>0</v>
      </c>
      <c r="GV14" s="21">
        <f t="shared" si="97"/>
        <v>0</v>
      </c>
      <c r="GW14" s="22">
        <f t="shared" si="97"/>
        <v>0</v>
      </c>
      <c r="GX14" s="22">
        <f t="shared" si="97"/>
        <v>0</v>
      </c>
      <c r="GY14" s="176">
        <f t="shared" si="97"/>
        <v>5800</v>
      </c>
      <c r="GZ14" s="40">
        <f t="shared" si="97"/>
        <v>100</v>
      </c>
      <c r="HA14" s="41">
        <f t="shared" ref="HA14:HG14" si="126">(HA6*100)/$HG6</f>
        <v>9.433962264150944</v>
      </c>
      <c r="HB14" s="213">
        <f t="shared" si="126"/>
        <v>71.698113207547166</v>
      </c>
      <c r="HC14" s="21">
        <f t="shared" si="126"/>
        <v>7.5471698113207548</v>
      </c>
      <c r="HD14" s="22">
        <f t="shared" si="126"/>
        <v>5.6603773584905657</v>
      </c>
      <c r="HE14" s="22">
        <f t="shared" si="126"/>
        <v>5.6603773584905657</v>
      </c>
      <c r="HF14" s="176">
        <f t="shared" si="126"/>
        <v>11.320754716981131</v>
      </c>
      <c r="HG14" s="40">
        <f t="shared" si="126"/>
        <v>100</v>
      </c>
      <c r="HH14" s="239">
        <f t="shared" ref="HH14:HN14" si="127">(HH6*100)/$HN6</f>
        <v>27.906976744186046</v>
      </c>
      <c r="HI14" s="238">
        <f t="shared" si="127"/>
        <v>51.162790697674417</v>
      </c>
      <c r="HJ14" s="238">
        <f t="shared" si="127"/>
        <v>9.3023255813953494</v>
      </c>
      <c r="HK14" s="259">
        <f t="shared" si="127"/>
        <v>2.3255813953488373</v>
      </c>
      <c r="HL14" s="259">
        <f t="shared" si="127"/>
        <v>9.3023255813953494</v>
      </c>
      <c r="HM14" s="176">
        <f t="shared" si="127"/>
        <v>37.209302325581397</v>
      </c>
      <c r="HN14" s="40">
        <f t="shared" si="127"/>
        <v>100</v>
      </c>
      <c r="HO14" s="41">
        <f t="shared" ref="HO14:HT14" si="128">(HO6*100)/$HT6</f>
        <v>23.80952380952381</v>
      </c>
      <c r="HP14" s="213">
        <f t="shared" si="128"/>
        <v>71.428571428571431</v>
      </c>
      <c r="HQ14" s="21">
        <f t="shared" si="128"/>
        <v>2.3809523809523809</v>
      </c>
      <c r="HR14" s="22">
        <f t="shared" si="128"/>
        <v>2.3809523809523809</v>
      </c>
      <c r="HS14" s="176">
        <f t="shared" si="128"/>
        <v>40.476190476190474</v>
      </c>
      <c r="HT14" s="40">
        <f t="shared" si="128"/>
        <v>100</v>
      </c>
      <c r="HU14" s="239">
        <f t="shared" ref="HU14:HY14" si="129">(HU6*100)/$HY6</f>
        <v>30</v>
      </c>
      <c r="HV14" s="238">
        <f t="shared" si="129"/>
        <v>65</v>
      </c>
      <c r="HW14" s="259">
        <f t="shared" si="129"/>
        <v>5</v>
      </c>
      <c r="HX14" s="176">
        <f t="shared" si="129"/>
        <v>195</v>
      </c>
      <c r="HY14" s="40">
        <f t="shared" si="129"/>
        <v>100</v>
      </c>
    </row>
    <row r="15" spans="1:233" ht="52.5" customHeight="1" x14ac:dyDescent="0.25">
      <c r="A15" s="32" t="s">
        <v>886</v>
      </c>
      <c r="B15" s="227">
        <f>(B7*100)/$F7</f>
        <v>29.577464788732396</v>
      </c>
      <c r="C15" s="228">
        <f t="shared" ref="C15:F15" si="130">(C7*100)/$F7</f>
        <v>49.29577464788732</v>
      </c>
      <c r="D15" s="233">
        <f t="shared" si="130"/>
        <v>21.12676056338028</v>
      </c>
      <c r="E15" s="229">
        <f t="shared" si="130"/>
        <v>0</v>
      </c>
      <c r="F15" s="42">
        <f t="shared" si="130"/>
        <v>100</v>
      </c>
      <c r="G15" s="43">
        <f>(G7*100)/$K7</f>
        <v>14.084507042253522</v>
      </c>
      <c r="H15" s="26">
        <f>(H7*100)/$K7</f>
        <v>1.408450704225352</v>
      </c>
      <c r="I15" s="212">
        <f>(I7*100)/$K7</f>
        <v>83.098591549295776</v>
      </c>
      <c r="J15" s="28">
        <f t="shared" ref="J15:K15" si="131">(J7*100)/$K7</f>
        <v>1.408450704225352</v>
      </c>
      <c r="K15" s="49">
        <f t="shared" si="131"/>
        <v>100</v>
      </c>
      <c r="L15" s="43">
        <f t="shared" ref="L15:P15" si="132">(L7*100)/$P7</f>
        <v>7.042253521126761</v>
      </c>
      <c r="M15" s="26">
        <f t="shared" si="132"/>
        <v>2.816901408450704</v>
      </c>
      <c r="N15" s="212">
        <f t="shared" si="132"/>
        <v>87.323943661971825</v>
      </c>
      <c r="O15" s="28">
        <f t="shared" si="132"/>
        <v>2.816901408450704</v>
      </c>
      <c r="P15" s="42">
        <f t="shared" si="132"/>
        <v>100</v>
      </c>
      <c r="Q15" s="43">
        <f t="shared" ref="Q15:U15" si="133">(Q7*100)/$U7</f>
        <v>2.816901408450704</v>
      </c>
      <c r="R15" s="212">
        <f t="shared" si="133"/>
        <v>91.549295774647888</v>
      </c>
      <c r="S15" s="26">
        <f t="shared" si="133"/>
        <v>2.816901408450704</v>
      </c>
      <c r="T15" s="50">
        <f t="shared" si="133"/>
        <v>2.816901408450704</v>
      </c>
      <c r="U15" s="81">
        <f t="shared" si="133"/>
        <v>100</v>
      </c>
      <c r="V15" s="25">
        <f>(V7*100)/$AB7</f>
        <v>0</v>
      </c>
      <c r="W15" s="242">
        <f t="shared" ref="W15:AB15" si="134">(W7*100)/$AB7</f>
        <v>73.333333333333329</v>
      </c>
      <c r="X15" s="26">
        <f t="shared" si="134"/>
        <v>14.666666666666666</v>
      </c>
      <c r="Y15" s="26">
        <f t="shared" si="134"/>
        <v>1.3333333333333333</v>
      </c>
      <c r="Z15" s="26">
        <f t="shared" si="134"/>
        <v>10.666666666666666</v>
      </c>
      <c r="AA15" s="50">
        <f t="shared" si="134"/>
        <v>-5.333333333333333</v>
      </c>
      <c r="AB15" s="42">
        <f t="shared" si="134"/>
        <v>100</v>
      </c>
      <c r="AC15" s="227">
        <f t="shared" ref="AC15:AI15" si="135">(AC7*100)/$AI7</f>
        <v>0</v>
      </c>
      <c r="AD15" s="228">
        <f t="shared" si="135"/>
        <v>69.841269841269835</v>
      </c>
      <c r="AE15" s="228">
        <f t="shared" si="135"/>
        <v>20.634920634920636</v>
      </c>
      <c r="AF15" s="228">
        <f t="shared" si="135"/>
        <v>0</v>
      </c>
      <c r="AG15" s="228">
        <f t="shared" si="135"/>
        <v>9.5238095238095237</v>
      </c>
      <c r="AH15" s="50">
        <f t="shared" si="135"/>
        <v>12.698412698412698</v>
      </c>
      <c r="AI15" s="42">
        <f t="shared" si="135"/>
        <v>100</v>
      </c>
      <c r="AJ15" s="25">
        <f t="shared" ref="AJ15:AN15" si="136">(AJ7*100)/$AN7</f>
        <v>1.408450704225352</v>
      </c>
      <c r="AK15" s="26">
        <f t="shared" si="136"/>
        <v>8.4507042253521121</v>
      </c>
      <c r="AL15" s="235">
        <f t="shared" si="136"/>
        <v>83.098591549295776</v>
      </c>
      <c r="AM15" s="28">
        <f t="shared" si="136"/>
        <v>7.042253521126761</v>
      </c>
      <c r="AN15" s="42">
        <f t="shared" si="136"/>
        <v>100</v>
      </c>
      <c r="AO15" s="43">
        <f t="shared" ref="AO15:AS15" si="137">(AO7*100)/$AS7</f>
        <v>1.408450704225352</v>
      </c>
      <c r="AP15" s="26">
        <f t="shared" si="137"/>
        <v>14.084507042253522</v>
      </c>
      <c r="AQ15" s="235">
        <f t="shared" si="137"/>
        <v>76.056338028169009</v>
      </c>
      <c r="AR15" s="28">
        <f t="shared" si="137"/>
        <v>8.4507042253521121</v>
      </c>
      <c r="AS15" s="42">
        <f t="shared" si="137"/>
        <v>100</v>
      </c>
      <c r="AT15" s="236">
        <f t="shared" ref="AT15:BB15" si="138">(AT7*100)/$BB7</f>
        <v>1.9801980198019802</v>
      </c>
      <c r="AU15" s="263">
        <f t="shared" si="138"/>
        <v>55.445544554455445</v>
      </c>
      <c r="AV15" s="228">
        <f t="shared" si="138"/>
        <v>7.9207920792079207</v>
      </c>
      <c r="AW15" s="228">
        <f t="shared" si="138"/>
        <v>6.9306930693069306</v>
      </c>
      <c r="AX15" s="228">
        <f t="shared" si="138"/>
        <v>10.891089108910892</v>
      </c>
      <c r="AY15" s="228">
        <f t="shared" si="138"/>
        <v>8.9108910891089117</v>
      </c>
      <c r="AZ15" s="233">
        <f t="shared" si="138"/>
        <v>7.9207920792079207</v>
      </c>
      <c r="BA15" s="209">
        <f t="shared" si="138"/>
        <v>-29.702970297029704</v>
      </c>
      <c r="BB15" s="42">
        <f t="shared" si="138"/>
        <v>100</v>
      </c>
      <c r="BC15" s="236">
        <f>(BC7*100)/$BK7</f>
        <v>3.9473684210526314</v>
      </c>
      <c r="BD15" s="263">
        <f t="shared" ref="BD15:BK15" si="139">(BD7*100)/$BK7</f>
        <v>52.631578947368418</v>
      </c>
      <c r="BE15" s="228">
        <f t="shared" si="139"/>
        <v>6.5789473684210522</v>
      </c>
      <c r="BF15" s="233">
        <f t="shared" si="139"/>
        <v>5.2631578947368425</v>
      </c>
      <c r="BG15" s="233">
        <f t="shared" si="139"/>
        <v>10.526315789473685</v>
      </c>
      <c r="BH15" s="233">
        <f t="shared" si="139"/>
        <v>9.2105263157894743</v>
      </c>
      <c r="BI15" s="233">
        <f t="shared" si="139"/>
        <v>11.842105263157896</v>
      </c>
      <c r="BJ15" s="209">
        <f t="shared" si="139"/>
        <v>-6.5789473684210522</v>
      </c>
      <c r="BK15" s="42">
        <f t="shared" si="139"/>
        <v>100</v>
      </c>
      <c r="BL15" s="43">
        <f>(BL7*100)/$BS7</f>
        <v>1.408450704225352</v>
      </c>
      <c r="BM15" s="212">
        <f t="shared" ref="BM15:BS15" si="140">(BM7*100)/$BS7</f>
        <v>83.098591549295776</v>
      </c>
      <c r="BN15" s="26">
        <f t="shared" si="140"/>
        <v>4.225352112676056</v>
      </c>
      <c r="BO15" s="27">
        <f t="shared" si="140"/>
        <v>5.6338028169014081</v>
      </c>
      <c r="BP15" s="27">
        <f t="shared" si="140"/>
        <v>1.408450704225352</v>
      </c>
      <c r="BQ15" s="27">
        <f t="shared" si="140"/>
        <v>4.225352112676056</v>
      </c>
      <c r="BR15" s="209">
        <f t="shared" si="140"/>
        <v>0</v>
      </c>
      <c r="BS15" s="42">
        <f t="shared" si="140"/>
        <v>100</v>
      </c>
      <c r="BT15" s="236">
        <f>(BT7*100)/$CA7</f>
        <v>7.4626865671641793</v>
      </c>
      <c r="BU15" s="228">
        <f t="shared" ref="BU15:CA15" si="141">(BU7*100)/$CA7</f>
        <v>2.9850746268656718</v>
      </c>
      <c r="BV15" s="228">
        <f t="shared" si="141"/>
        <v>16.417910447761194</v>
      </c>
      <c r="BW15" s="233">
        <f t="shared" si="141"/>
        <v>25.373134328358208</v>
      </c>
      <c r="BX15" s="233">
        <f t="shared" si="141"/>
        <v>10.447761194029852</v>
      </c>
      <c r="BY15" s="233">
        <f t="shared" si="141"/>
        <v>37.313432835820898</v>
      </c>
      <c r="BZ15" s="209">
        <f t="shared" si="141"/>
        <v>5.9701492537313436</v>
      </c>
      <c r="CA15" s="42">
        <f t="shared" si="141"/>
        <v>100</v>
      </c>
      <c r="CB15" s="236">
        <f>(CB7*100)/$CH7</f>
        <v>2.4691358024691357</v>
      </c>
      <c r="CC15" s="228">
        <f t="shared" ref="CC15:CH15" si="142">(CC7*100)/$CH7</f>
        <v>45.679012345679013</v>
      </c>
      <c r="CD15" s="228">
        <f t="shared" si="142"/>
        <v>11.111111111111111</v>
      </c>
      <c r="CE15" s="233">
        <f t="shared" si="142"/>
        <v>7.4074074074074074</v>
      </c>
      <c r="CF15" s="233">
        <f t="shared" si="142"/>
        <v>33.333333333333336</v>
      </c>
      <c r="CG15" s="209">
        <f t="shared" si="142"/>
        <v>-12.345679012345679</v>
      </c>
      <c r="CH15" s="42">
        <f t="shared" si="142"/>
        <v>100</v>
      </c>
      <c r="CI15" s="43">
        <f>(CI7*100)/$CO7</f>
        <v>3.0303030303030303</v>
      </c>
      <c r="CJ15" s="26">
        <f t="shared" ref="CJ15:CO15" si="143">(CJ7*100)/$CO7</f>
        <v>16.666666666666668</v>
      </c>
      <c r="CK15" s="26">
        <f t="shared" si="143"/>
        <v>4.5454545454545459</v>
      </c>
      <c r="CL15" s="27">
        <f t="shared" si="143"/>
        <v>3.0303030303030303</v>
      </c>
      <c r="CM15" s="262">
        <f t="shared" si="143"/>
        <v>72.727272727272734</v>
      </c>
      <c r="CN15" s="209">
        <f t="shared" si="143"/>
        <v>7.5757575757575761</v>
      </c>
      <c r="CO15" s="42">
        <f t="shared" si="143"/>
        <v>100</v>
      </c>
      <c r="CP15" s="43">
        <f>(CP7*100)/$CX7</f>
        <v>0</v>
      </c>
      <c r="CQ15" s="242">
        <f t="shared" ref="CQ15:CX15" si="144">(CQ7*100)/$CX7</f>
        <v>100</v>
      </c>
      <c r="CR15" s="26">
        <f t="shared" si="144"/>
        <v>0</v>
      </c>
      <c r="CS15" s="27">
        <f t="shared" si="144"/>
        <v>0</v>
      </c>
      <c r="CT15" s="27">
        <f t="shared" si="144"/>
        <v>0</v>
      </c>
      <c r="CU15" s="27">
        <f t="shared" si="144"/>
        <v>0</v>
      </c>
      <c r="CV15" s="27">
        <f t="shared" si="144"/>
        <v>0</v>
      </c>
      <c r="CW15" s="209">
        <f t="shared" si="144"/>
        <v>7000</v>
      </c>
      <c r="CX15" s="42">
        <f t="shared" si="144"/>
        <v>100</v>
      </c>
      <c r="CY15" s="236">
        <f>(CY7*100)/$DG7</f>
        <v>2.5641025641025643</v>
      </c>
      <c r="CZ15" s="228">
        <f t="shared" ref="CZ15:DG15" si="145">(CZ7*100)/$DG7</f>
        <v>55.128205128205131</v>
      </c>
      <c r="DA15" s="228">
        <f t="shared" si="145"/>
        <v>7.6923076923076925</v>
      </c>
      <c r="DB15" s="233">
        <f t="shared" si="145"/>
        <v>7.6923076923076925</v>
      </c>
      <c r="DC15" s="233">
        <f t="shared" si="145"/>
        <v>8.9743589743589745</v>
      </c>
      <c r="DD15" s="233">
        <f t="shared" si="145"/>
        <v>10.256410256410257</v>
      </c>
      <c r="DE15" s="233">
        <f t="shared" si="145"/>
        <v>7.6923076923076925</v>
      </c>
      <c r="DF15" s="209">
        <f t="shared" si="145"/>
        <v>-8.9743589743589745</v>
      </c>
      <c r="DG15" s="42">
        <f t="shared" si="145"/>
        <v>100</v>
      </c>
      <c r="DH15" s="236">
        <f>(DH7*100)/$DP7</f>
        <v>1.1235955056179776</v>
      </c>
      <c r="DI15" s="228">
        <f t="shared" ref="DI15:DP15" si="146">(DI7*100)/$DP7</f>
        <v>40.449438202247194</v>
      </c>
      <c r="DJ15" s="228">
        <f t="shared" si="146"/>
        <v>7.8651685393258424</v>
      </c>
      <c r="DK15" s="233">
        <f t="shared" si="146"/>
        <v>12.359550561797754</v>
      </c>
      <c r="DL15" s="233">
        <f t="shared" si="146"/>
        <v>8.9887640449438209</v>
      </c>
      <c r="DM15" s="233">
        <f t="shared" si="146"/>
        <v>12.359550561797754</v>
      </c>
      <c r="DN15" s="233">
        <f t="shared" si="146"/>
        <v>16.853932584269664</v>
      </c>
      <c r="DO15" s="209">
        <f t="shared" si="146"/>
        <v>-20.224719101123597</v>
      </c>
      <c r="DP15" s="42">
        <f t="shared" si="146"/>
        <v>100</v>
      </c>
      <c r="DQ15" s="236">
        <f t="shared" ref="DQ15:DV15" si="147">(DQ7*100)/$DV7</f>
        <v>9.67741935483871</v>
      </c>
      <c r="DR15" s="263">
        <f t="shared" si="147"/>
        <v>70.967741935483872</v>
      </c>
      <c r="DS15" s="228">
        <f t="shared" si="147"/>
        <v>19.35483870967742</v>
      </c>
      <c r="DT15" s="233">
        <f t="shared" si="147"/>
        <v>0</v>
      </c>
      <c r="DU15" s="233">
        <f t="shared" si="147"/>
        <v>0</v>
      </c>
      <c r="DV15" s="42">
        <f t="shared" si="147"/>
        <v>100</v>
      </c>
      <c r="DW15" s="43">
        <f>(DW7*100)/$EB7</f>
        <v>1.408450704225352</v>
      </c>
      <c r="DX15" s="212">
        <f t="shared" ref="DX15:EB15" si="148">(DX7*100)/$EB7</f>
        <v>76.056338028169009</v>
      </c>
      <c r="DY15" s="26">
        <f t="shared" si="148"/>
        <v>7.042253521126761</v>
      </c>
      <c r="DZ15" s="27">
        <f t="shared" si="148"/>
        <v>0</v>
      </c>
      <c r="EA15" s="27">
        <f t="shared" si="148"/>
        <v>15.492957746478874</v>
      </c>
      <c r="EB15" s="42">
        <f t="shared" si="148"/>
        <v>100</v>
      </c>
      <c r="EC15" s="236">
        <f>(EC7*100)/$EG7</f>
        <v>66.197183098591552</v>
      </c>
      <c r="ED15" s="228">
        <f t="shared" ref="ED15:EG15" si="149">(ED7*100)/$EG7</f>
        <v>14.084507042253522</v>
      </c>
      <c r="EE15" s="233">
        <f t="shared" si="149"/>
        <v>4.225352112676056</v>
      </c>
      <c r="EF15" s="233">
        <f t="shared" si="149"/>
        <v>15.492957746478874</v>
      </c>
      <c r="EG15" s="42">
        <f t="shared" si="149"/>
        <v>100</v>
      </c>
      <c r="EH15" s="236">
        <f>(EH7*100)/$EN7</f>
        <v>51.315789473684212</v>
      </c>
      <c r="EI15" s="228">
        <f t="shared" ref="EI15:EN15" si="150">(EI7*100)/$EN7</f>
        <v>7.8947368421052628</v>
      </c>
      <c r="EJ15" s="228">
        <f t="shared" si="150"/>
        <v>18.421052631578949</v>
      </c>
      <c r="EK15" s="233">
        <f t="shared" si="150"/>
        <v>11.842105263157896</v>
      </c>
      <c r="EL15" s="233">
        <f t="shared" si="150"/>
        <v>10.526315789473685</v>
      </c>
      <c r="EM15" s="209">
        <f t="shared" si="150"/>
        <v>-6.5789473684210522</v>
      </c>
      <c r="EN15" s="42">
        <f t="shared" si="150"/>
        <v>100</v>
      </c>
      <c r="EO15" s="43">
        <f>(EO7*100)/$EU7</f>
        <v>0</v>
      </c>
      <c r="EP15" s="212">
        <f t="shared" ref="EP15:EU15" si="151">(EP7*100)/$EU7</f>
        <v>72.222222222222229</v>
      </c>
      <c r="EQ15" s="26">
        <f t="shared" si="151"/>
        <v>12.962962962962964</v>
      </c>
      <c r="ER15" s="27">
        <f t="shared" si="151"/>
        <v>12.962962962962964</v>
      </c>
      <c r="ES15" s="27">
        <f t="shared" si="151"/>
        <v>1.8518518518518519</v>
      </c>
      <c r="ET15" s="209">
        <f t="shared" si="151"/>
        <v>31.481481481481481</v>
      </c>
      <c r="EU15" s="42">
        <f t="shared" si="151"/>
        <v>100</v>
      </c>
      <c r="EV15" s="236">
        <f>(EV7*100)/$FB7</f>
        <v>1.7241379310344827</v>
      </c>
      <c r="EW15" s="263">
        <f t="shared" ref="EW15:FB15" si="152">(EW7*100)/$FB7</f>
        <v>53.448275862068968</v>
      </c>
      <c r="EX15" s="228">
        <f t="shared" si="152"/>
        <v>20.689655172413794</v>
      </c>
      <c r="EY15" s="233">
        <f t="shared" si="152"/>
        <v>24.137931034482758</v>
      </c>
      <c r="EZ15" s="233">
        <f t="shared" si="152"/>
        <v>0</v>
      </c>
      <c r="FA15" s="209">
        <f t="shared" si="152"/>
        <v>22.413793103448278</v>
      </c>
      <c r="FB15" s="42">
        <f t="shared" si="152"/>
        <v>100</v>
      </c>
      <c r="FC15" s="236">
        <f>(FC7*100)/$FH7</f>
        <v>4.225352112676056</v>
      </c>
      <c r="FD15" s="228">
        <f t="shared" ref="FD15:FH15" si="153">(FD7*100)/$FH7</f>
        <v>69.014084507042256</v>
      </c>
      <c r="FE15" s="228">
        <f t="shared" si="153"/>
        <v>2.816901408450704</v>
      </c>
      <c r="FF15" s="233">
        <f t="shared" si="153"/>
        <v>2.816901408450704</v>
      </c>
      <c r="FG15" s="233">
        <f t="shared" si="153"/>
        <v>21.12676056338028</v>
      </c>
      <c r="FH15" s="42">
        <f t="shared" si="153"/>
        <v>100</v>
      </c>
      <c r="FI15" s="243">
        <f>(FI7*100)/$FM7</f>
        <v>71.83098591549296</v>
      </c>
      <c r="FJ15" s="26">
        <f t="shared" ref="FJ15:FM15" si="154">(FJ7*100)/$FM7</f>
        <v>4.225352112676056</v>
      </c>
      <c r="FK15" s="27">
        <f t="shared" si="154"/>
        <v>1.408450704225352</v>
      </c>
      <c r="FL15" s="27">
        <f t="shared" si="154"/>
        <v>22.535211267605632</v>
      </c>
      <c r="FM15" s="42">
        <f t="shared" si="154"/>
        <v>100</v>
      </c>
      <c r="FN15" s="236">
        <f>(FN7*100)/$FU7</f>
        <v>7.6923076923076925</v>
      </c>
      <c r="FO15" s="228">
        <f t="shared" ref="FO15:FU15" si="155">(FO7*100)/$FU7</f>
        <v>26.923076923076923</v>
      </c>
      <c r="FP15" s="228">
        <f t="shared" si="155"/>
        <v>14.102564102564102</v>
      </c>
      <c r="FQ15" s="233">
        <f t="shared" si="155"/>
        <v>28.205128205128204</v>
      </c>
      <c r="FR15" s="233">
        <f t="shared" si="155"/>
        <v>19.23076923076923</v>
      </c>
      <c r="FS15" s="233">
        <f t="shared" si="155"/>
        <v>3.8461538461538463</v>
      </c>
      <c r="FT15" s="209">
        <f t="shared" si="155"/>
        <v>-8.9743589743589745</v>
      </c>
      <c r="FU15" s="42">
        <f t="shared" si="155"/>
        <v>100</v>
      </c>
      <c r="FV15" s="236">
        <f>(FV7*100)/$GA7</f>
        <v>11.320754716981131</v>
      </c>
      <c r="FW15" s="263">
        <f t="shared" ref="FW15:GA15" si="156">(FW7*100)/$GA7</f>
        <v>84.905660377358487</v>
      </c>
      <c r="FX15" s="228">
        <f t="shared" si="156"/>
        <v>3.7735849056603774</v>
      </c>
      <c r="FY15" s="233">
        <f t="shared" si="156"/>
        <v>0</v>
      </c>
      <c r="FZ15" s="233">
        <f t="shared" si="156"/>
        <v>0</v>
      </c>
      <c r="GA15" s="42">
        <f t="shared" si="156"/>
        <v>100</v>
      </c>
      <c r="GB15" s="243">
        <f>(GB7*100)/$GF7</f>
        <v>70.422535211267601</v>
      </c>
      <c r="GC15" s="26">
        <f t="shared" ref="GC15:GF15" si="157">(GC7*100)/$GF7</f>
        <v>5.6338028169014081</v>
      </c>
      <c r="GD15" s="27">
        <f t="shared" si="157"/>
        <v>1.408450704225352</v>
      </c>
      <c r="GE15" s="27">
        <f t="shared" si="157"/>
        <v>22.535211267605632</v>
      </c>
      <c r="GF15" s="42">
        <f t="shared" si="157"/>
        <v>100</v>
      </c>
      <c r="GG15" s="236">
        <f>(GG7*100)/$GL7</f>
        <v>42</v>
      </c>
      <c r="GH15" s="228">
        <f t="shared" ref="GH15:GL15" si="158">(GH7*100)/$GL7</f>
        <v>40</v>
      </c>
      <c r="GI15" s="228">
        <f t="shared" si="158"/>
        <v>18</v>
      </c>
      <c r="GJ15" s="233">
        <f t="shared" si="158"/>
        <v>0</v>
      </c>
      <c r="GK15" s="209">
        <f t="shared" si="158"/>
        <v>42</v>
      </c>
      <c r="GL15" s="42">
        <f t="shared" si="158"/>
        <v>100</v>
      </c>
      <c r="GM15" s="236">
        <f>(GM7*100)/$GS7</f>
        <v>3.5087719298245612</v>
      </c>
      <c r="GN15" s="263">
        <f t="shared" ref="GN15:GS15" si="159">(GN7*100)/$GS7</f>
        <v>52.631578947368418</v>
      </c>
      <c r="GO15" s="228">
        <f t="shared" si="159"/>
        <v>21.05263157894737</v>
      </c>
      <c r="GP15" s="233">
        <f t="shared" si="159"/>
        <v>7.0175438596491224</v>
      </c>
      <c r="GQ15" s="233">
        <f t="shared" si="159"/>
        <v>15.789473684210526</v>
      </c>
      <c r="GR15" s="209">
        <f t="shared" si="159"/>
        <v>24.561403508771932</v>
      </c>
      <c r="GS15" s="42">
        <f t="shared" si="159"/>
        <v>100</v>
      </c>
      <c r="GT15" s="236">
        <f>(GT7*100)/$GZ7</f>
        <v>50</v>
      </c>
      <c r="GU15" s="228">
        <f t="shared" ref="GU15:GZ15" si="160">(GU7*100)/$GZ7</f>
        <v>50</v>
      </c>
      <c r="GV15" s="228">
        <f t="shared" si="160"/>
        <v>0</v>
      </c>
      <c r="GW15" s="233">
        <f t="shared" si="160"/>
        <v>0</v>
      </c>
      <c r="GX15" s="233">
        <f t="shared" si="160"/>
        <v>0</v>
      </c>
      <c r="GY15" s="209">
        <f t="shared" si="160"/>
        <v>3450</v>
      </c>
      <c r="GZ15" s="42">
        <f t="shared" si="160"/>
        <v>100</v>
      </c>
      <c r="HA15" s="43">
        <f>(HA7*100)/$HG7</f>
        <v>8.064516129032258</v>
      </c>
      <c r="HB15" s="212">
        <f t="shared" ref="HB15:HG15" si="161">(HB7*100)/$HG7</f>
        <v>75.806451612903231</v>
      </c>
      <c r="HC15" s="26">
        <f t="shared" si="161"/>
        <v>6.4516129032258061</v>
      </c>
      <c r="HD15" s="27">
        <f t="shared" si="161"/>
        <v>4.838709677419355</v>
      </c>
      <c r="HE15" s="27">
        <f t="shared" si="161"/>
        <v>4.838709677419355</v>
      </c>
      <c r="HF15" s="209">
        <f t="shared" si="161"/>
        <v>14.516129032258064</v>
      </c>
      <c r="HG15" s="42">
        <f t="shared" si="161"/>
        <v>100</v>
      </c>
      <c r="HH15" s="236">
        <f>(HH7*100)/$HN7</f>
        <v>27.272727272727273</v>
      </c>
      <c r="HI15" s="228">
        <f t="shared" ref="HI15:HN15" si="162">(HI7*100)/$HN7</f>
        <v>54.545454545454547</v>
      </c>
      <c r="HJ15" s="228">
        <f t="shared" si="162"/>
        <v>7.2727272727272725</v>
      </c>
      <c r="HK15" s="233">
        <f t="shared" si="162"/>
        <v>1.8181818181818181</v>
      </c>
      <c r="HL15" s="233">
        <f t="shared" si="162"/>
        <v>9.0909090909090917</v>
      </c>
      <c r="HM15" s="209">
        <f t="shared" si="162"/>
        <v>29.09090909090909</v>
      </c>
      <c r="HN15" s="42">
        <f t="shared" si="162"/>
        <v>100</v>
      </c>
      <c r="HO15" s="43">
        <f>(HO7*100)/$HT7</f>
        <v>21.568627450980394</v>
      </c>
      <c r="HP15" s="212">
        <f t="shared" ref="HP15:HT15" si="163">(HP7*100)/$HT7</f>
        <v>74.509803921568633</v>
      </c>
      <c r="HQ15" s="26">
        <f t="shared" si="163"/>
        <v>1.9607843137254901</v>
      </c>
      <c r="HR15" s="27">
        <f t="shared" si="163"/>
        <v>1.9607843137254901</v>
      </c>
      <c r="HS15" s="209">
        <f t="shared" si="163"/>
        <v>39.215686274509807</v>
      </c>
      <c r="HT15" s="42">
        <f t="shared" si="163"/>
        <v>100</v>
      </c>
      <c r="HU15" s="236">
        <f>(HU7*100)/$HY7</f>
        <v>25</v>
      </c>
      <c r="HV15" s="228">
        <f t="shared" ref="HV15:HY15" si="164">(HV7*100)/$HY7</f>
        <v>64.285714285714292</v>
      </c>
      <c r="HW15" s="233">
        <f t="shared" si="164"/>
        <v>10.714285714285714</v>
      </c>
      <c r="HX15" s="209">
        <f t="shared" si="164"/>
        <v>153.57142857142858</v>
      </c>
      <c r="HY15" s="42">
        <f t="shared" si="164"/>
        <v>100</v>
      </c>
    </row>
    <row r="17" spans="1:233" x14ac:dyDescent="0.25">
      <c r="AC17" s="269">
        <f>AVERAGE(AC15:AG15)</f>
        <v>19.999999999999996</v>
      </c>
      <c r="BT17" s="269">
        <f>AVERAGE(BT15:BY15)</f>
        <v>16.666666666666668</v>
      </c>
      <c r="CB17" s="269">
        <f>AVERAGE(CB15:CF15)</f>
        <v>20</v>
      </c>
      <c r="DH17" s="269">
        <f>AVERAGE(DH15:DN15)</f>
        <v>14.28571428571429</v>
      </c>
      <c r="EH17" s="269">
        <f>AVERAGE(EH15:EL15)</f>
        <v>20</v>
      </c>
      <c r="FC17" s="269">
        <f>AVERAGE(FC15:FG15)</f>
        <v>20</v>
      </c>
      <c r="FN17" s="269">
        <f>AVERAGE(FN15:FS15)</f>
        <v>16.666666666666664</v>
      </c>
      <c r="GG17" s="269">
        <f>AVERAGE(GG15:GJ15)</f>
        <v>25</v>
      </c>
      <c r="GM17" s="269">
        <f>AVERAGE(GM15:GQ15)</f>
        <v>20</v>
      </c>
      <c r="GT17" s="269">
        <f>AVERAGE(GT15:GX15)</f>
        <v>20</v>
      </c>
      <c r="HH17" s="269">
        <f>AVERAGE(HH15:HL15)</f>
        <v>19.999999999999996</v>
      </c>
    </row>
    <row r="18" spans="1:233" ht="21" x14ac:dyDescent="0.25">
      <c r="A18" s="44" t="s">
        <v>87</v>
      </c>
    </row>
    <row r="20" spans="1:233" ht="24" customHeight="1" thickBot="1" x14ac:dyDescent="0.3">
      <c r="B20" s="8" t="s">
        <v>88</v>
      </c>
      <c r="C20" s="9" t="s">
        <v>89</v>
      </c>
      <c r="D20" s="17" t="s">
        <v>90</v>
      </c>
      <c r="E20" s="10" t="s">
        <v>91</v>
      </c>
      <c r="F20" s="33" t="s">
        <v>236</v>
      </c>
      <c r="G20" s="34" t="s">
        <v>888</v>
      </c>
      <c r="H20" s="9" t="s">
        <v>889</v>
      </c>
      <c r="I20" s="9" t="s">
        <v>890</v>
      </c>
      <c r="J20" s="10" t="s">
        <v>891</v>
      </c>
      <c r="K20" s="33" t="s">
        <v>892</v>
      </c>
      <c r="L20" s="34" t="s">
        <v>893</v>
      </c>
      <c r="M20" s="5" t="s">
        <v>894</v>
      </c>
      <c r="N20" s="5" t="s">
        <v>895</v>
      </c>
      <c r="O20" s="10" t="s">
        <v>896</v>
      </c>
      <c r="P20" s="33" t="s">
        <v>897</v>
      </c>
      <c r="Q20" s="34" t="s">
        <v>887</v>
      </c>
      <c r="R20" s="9" t="s">
        <v>898</v>
      </c>
      <c r="S20" s="9" t="s">
        <v>899</v>
      </c>
      <c r="T20" s="10" t="s">
        <v>900</v>
      </c>
      <c r="U20" s="66" t="s">
        <v>901</v>
      </c>
      <c r="V20" s="8" t="s">
        <v>902</v>
      </c>
      <c r="W20" s="9" t="s">
        <v>903</v>
      </c>
      <c r="X20" s="9" t="s">
        <v>904</v>
      </c>
      <c r="Y20" s="9" t="s">
        <v>905</v>
      </c>
      <c r="Z20" s="9" t="s">
        <v>906</v>
      </c>
      <c r="AA20" s="10" t="s">
        <v>907</v>
      </c>
      <c r="AB20" s="33" t="s">
        <v>908</v>
      </c>
      <c r="AC20" s="8" t="s">
        <v>909</v>
      </c>
      <c r="AD20" s="9" t="s">
        <v>910</v>
      </c>
      <c r="AE20" s="9" t="s">
        <v>911</v>
      </c>
      <c r="AF20" s="9" t="s">
        <v>912</v>
      </c>
      <c r="AG20" s="9" t="s">
        <v>913</v>
      </c>
      <c r="AH20" s="10" t="s">
        <v>914</v>
      </c>
      <c r="AI20" s="33" t="s">
        <v>915</v>
      </c>
      <c r="AJ20" s="8" t="s">
        <v>916</v>
      </c>
      <c r="AK20" s="9" t="s">
        <v>917</v>
      </c>
      <c r="AL20" s="17" t="s">
        <v>918</v>
      </c>
      <c r="AM20" s="10" t="s">
        <v>919</v>
      </c>
      <c r="AN20" s="33" t="s">
        <v>920</v>
      </c>
      <c r="AO20" s="34" t="s">
        <v>921</v>
      </c>
      <c r="AP20" s="9" t="s">
        <v>922</v>
      </c>
      <c r="AQ20" s="17" t="s">
        <v>923</v>
      </c>
      <c r="AR20" s="10" t="s">
        <v>924</v>
      </c>
      <c r="AS20" s="33" t="s">
        <v>925</v>
      </c>
      <c r="AT20" s="34" t="s">
        <v>926</v>
      </c>
      <c r="AU20" s="9" t="s">
        <v>927</v>
      </c>
      <c r="AV20" s="9" t="s">
        <v>928</v>
      </c>
      <c r="AW20" s="9" t="s">
        <v>929</v>
      </c>
      <c r="AX20" s="9" t="s">
        <v>930</v>
      </c>
      <c r="AY20" s="9" t="s">
        <v>932</v>
      </c>
      <c r="AZ20" s="9" t="s">
        <v>933</v>
      </c>
      <c r="BA20" s="17" t="s">
        <v>934</v>
      </c>
      <c r="BB20" s="33" t="s">
        <v>931</v>
      </c>
      <c r="BC20" s="34" t="s">
        <v>935</v>
      </c>
      <c r="BD20" s="9" t="s">
        <v>936</v>
      </c>
      <c r="BE20" s="9" t="s">
        <v>937</v>
      </c>
      <c r="BF20" s="9" t="s">
        <v>938</v>
      </c>
      <c r="BG20" s="9" t="s">
        <v>939</v>
      </c>
      <c r="BH20" s="9" t="s">
        <v>940</v>
      </c>
      <c r="BI20" s="9" t="s">
        <v>941</v>
      </c>
      <c r="BJ20" s="17" t="s">
        <v>942</v>
      </c>
      <c r="BK20" s="33" t="s">
        <v>943</v>
      </c>
      <c r="BL20" s="34" t="s">
        <v>944</v>
      </c>
      <c r="BM20" s="9" t="s">
        <v>945</v>
      </c>
      <c r="BN20" s="9" t="s">
        <v>946</v>
      </c>
      <c r="BO20" s="9" t="s">
        <v>947</v>
      </c>
      <c r="BP20" s="9" t="s">
        <v>948</v>
      </c>
      <c r="BQ20" s="9" t="s">
        <v>949</v>
      </c>
      <c r="BR20" s="17" t="s">
        <v>951</v>
      </c>
      <c r="BS20" s="33" t="s">
        <v>950</v>
      </c>
      <c r="BT20" s="34" t="s">
        <v>952</v>
      </c>
      <c r="BU20" s="9" t="s">
        <v>953</v>
      </c>
      <c r="BV20" s="9" t="s">
        <v>954</v>
      </c>
      <c r="BW20" s="9" t="s">
        <v>955</v>
      </c>
      <c r="BX20" s="9" t="s">
        <v>956</v>
      </c>
      <c r="BY20" s="9" t="s">
        <v>957</v>
      </c>
      <c r="BZ20" s="17" t="s">
        <v>958</v>
      </c>
      <c r="CA20" s="33" t="s">
        <v>959</v>
      </c>
      <c r="CB20" s="34" t="s">
        <v>541</v>
      </c>
      <c r="CC20" s="9" t="s">
        <v>542</v>
      </c>
      <c r="CD20" s="9" t="s">
        <v>543</v>
      </c>
      <c r="CE20" s="9" t="s">
        <v>544</v>
      </c>
      <c r="CF20" s="9" t="s">
        <v>545</v>
      </c>
      <c r="CG20" s="17" t="s">
        <v>546</v>
      </c>
      <c r="CH20" s="33" t="s">
        <v>547</v>
      </c>
      <c r="CI20" s="34" t="s">
        <v>960</v>
      </c>
      <c r="CJ20" s="9" t="s">
        <v>961</v>
      </c>
      <c r="CK20" s="9" t="s">
        <v>962</v>
      </c>
      <c r="CL20" s="9" t="s">
        <v>963</v>
      </c>
      <c r="CM20" s="9" t="s">
        <v>964</v>
      </c>
      <c r="CN20" s="17" t="s">
        <v>965</v>
      </c>
      <c r="CO20" s="33" t="s">
        <v>966</v>
      </c>
      <c r="CP20" s="34" t="s">
        <v>967</v>
      </c>
      <c r="CQ20" s="9" t="s">
        <v>968</v>
      </c>
      <c r="CR20" s="9" t="s">
        <v>969</v>
      </c>
      <c r="CS20" s="9" t="s">
        <v>970</v>
      </c>
      <c r="CT20" s="9" t="s">
        <v>971</v>
      </c>
      <c r="CU20" s="9" t="s">
        <v>972</v>
      </c>
      <c r="CV20" s="9" t="s">
        <v>973</v>
      </c>
      <c r="CW20" s="17" t="s">
        <v>974</v>
      </c>
      <c r="CX20" s="33" t="s">
        <v>975</v>
      </c>
      <c r="CY20" s="34" t="s">
        <v>976</v>
      </c>
      <c r="CZ20" s="9" t="s">
        <v>977</v>
      </c>
      <c r="DA20" s="9" t="s">
        <v>978</v>
      </c>
      <c r="DB20" s="9" t="s">
        <v>979</v>
      </c>
      <c r="DC20" s="9" t="s">
        <v>980</v>
      </c>
      <c r="DD20" s="9" t="s">
        <v>981</v>
      </c>
      <c r="DE20" s="9" t="s">
        <v>982</v>
      </c>
      <c r="DF20" s="17" t="s">
        <v>983</v>
      </c>
      <c r="DG20" s="33" t="s">
        <v>984</v>
      </c>
      <c r="DH20" s="34" t="s">
        <v>985</v>
      </c>
      <c r="DI20" s="9" t="s">
        <v>986</v>
      </c>
      <c r="DJ20" s="9" t="s">
        <v>987</v>
      </c>
      <c r="DK20" s="9" t="s">
        <v>988</v>
      </c>
      <c r="DL20" s="9" t="s">
        <v>989</v>
      </c>
      <c r="DM20" s="9" t="s">
        <v>990</v>
      </c>
      <c r="DN20" s="9" t="s">
        <v>991</v>
      </c>
      <c r="DO20" s="17" t="s">
        <v>992</v>
      </c>
      <c r="DP20" s="33" t="s">
        <v>993</v>
      </c>
      <c r="DQ20" s="69" t="s">
        <v>994</v>
      </c>
      <c r="DR20" s="9" t="s">
        <v>995</v>
      </c>
      <c r="DS20" s="9" t="s">
        <v>996</v>
      </c>
      <c r="DT20" s="9" t="s">
        <v>997</v>
      </c>
      <c r="DU20" s="17" t="s">
        <v>998</v>
      </c>
      <c r="DV20" s="33" t="s">
        <v>999</v>
      </c>
      <c r="DW20" s="69" t="s">
        <v>1000</v>
      </c>
      <c r="DX20" s="9" t="s">
        <v>1001</v>
      </c>
      <c r="DY20" s="9" t="s">
        <v>1002</v>
      </c>
      <c r="DZ20" s="9" t="s">
        <v>1003</v>
      </c>
      <c r="EA20" s="17" t="s">
        <v>1004</v>
      </c>
      <c r="EB20" s="33" t="s">
        <v>1005</v>
      </c>
      <c r="EC20" s="69" t="s">
        <v>1006</v>
      </c>
      <c r="ED20" s="9" t="s">
        <v>1007</v>
      </c>
      <c r="EE20" s="9" t="s">
        <v>1008</v>
      </c>
      <c r="EF20" s="17" t="s">
        <v>1009</v>
      </c>
      <c r="EG20" s="33" t="s">
        <v>1010</v>
      </c>
      <c r="EH20" s="34" t="s">
        <v>441</v>
      </c>
      <c r="EI20" s="9" t="s">
        <v>442</v>
      </c>
      <c r="EJ20" s="9" t="s">
        <v>443</v>
      </c>
      <c r="EK20" s="9" t="s">
        <v>444</v>
      </c>
      <c r="EL20" s="9" t="s">
        <v>1011</v>
      </c>
      <c r="EM20" s="17" t="s">
        <v>1012</v>
      </c>
      <c r="EN20" s="33" t="s">
        <v>780</v>
      </c>
      <c r="EO20" s="34" t="s">
        <v>624</v>
      </c>
      <c r="EP20" s="9" t="s">
        <v>625</v>
      </c>
      <c r="EQ20" s="9" t="s">
        <v>626</v>
      </c>
      <c r="ER20" s="9" t="s">
        <v>627</v>
      </c>
      <c r="ES20" s="9" t="s">
        <v>628</v>
      </c>
      <c r="ET20" s="17" t="s">
        <v>629</v>
      </c>
      <c r="EU20" s="33" t="s">
        <v>631</v>
      </c>
      <c r="EV20" s="34" t="s">
        <v>632</v>
      </c>
      <c r="EW20" s="9" t="s">
        <v>633</v>
      </c>
      <c r="EX20" s="9" t="s">
        <v>634</v>
      </c>
      <c r="EY20" s="9" t="s">
        <v>635</v>
      </c>
      <c r="EZ20" s="9" t="s">
        <v>636</v>
      </c>
      <c r="FA20" s="17" t="s">
        <v>637</v>
      </c>
      <c r="FB20" s="33" t="s">
        <v>639</v>
      </c>
      <c r="FC20" s="69" t="s">
        <v>640</v>
      </c>
      <c r="FD20" s="9" t="s">
        <v>641</v>
      </c>
      <c r="FE20" s="9" t="s">
        <v>642</v>
      </c>
      <c r="FF20" s="9" t="s">
        <v>643</v>
      </c>
      <c r="FG20" s="17" t="s">
        <v>1013</v>
      </c>
      <c r="FH20" s="33" t="s">
        <v>648</v>
      </c>
      <c r="FI20" s="69" t="s">
        <v>644</v>
      </c>
      <c r="FJ20" s="9" t="s">
        <v>645</v>
      </c>
      <c r="FK20" s="9" t="s">
        <v>646</v>
      </c>
      <c r="FL20" s="17" t="s">
        <v>647</v>
      </c>
      <c r="FM20" s="33" t="s">
        <v>649</v>
      </c>
      <c r="FN20" s="34" t="s">
        <v>28</v>
      </c>
      <c r="FO20" s="9" t="s">
        <v>29</v>
      </c>
      <c r="FP20" s="9" t="s">
        <v>30</v>
      </c>
      <c r="FQ20" s="9" t="s">
        <v>78</v>
      </c>
      <c r="FR20" s="9" t="s">
        <v>121</v>
      </c>
      <c r="FS20" s="9" t="s">
        <v>455</v>
      </c>
      <c r="FT20" s="17" t="s">
        <v>1014</v>
      </c>
      <c r="FU20" s="33" t="s">
        <v>79</v>
      </c>
      <c r="FV20" s="69" t="s">
        <v>31</v>
      </c>
      <c r="FW20" s="9" t="s">
        <v>32</v>
      </c>
      <c r="FX20" s="9" t="s">
        <v>33</v>
      </c>
      <c r="FY20" s="9" t="s">
        <v>65</v>
      </c>
      <c r="FZ20" s="17" t="s">
        <v>1015</v>
      </c>
      <c r="GA20" s="33" t="s">
        <v>82</v>
      </c>
      <c r="GB20" s="69" t="s">
        <v>34</v>
      </c>
      <c r="GC20" s="9" t="s">
        <v>35</v>
      </c>
      <c r="GD20" s="9" t="s">
        <v>36</v>
      </c>
      <c r="GE20" s="17" t="s">
        <v>67</v>
      </c>
      <c r="GF20" s="33" t="s">
        <v>83</v>
      </c>
      <c r="GG20" s="34" t="s">
        <v>456</v>
      </c>
      <c r="GH20" s="9" t="s">
        <v>457</v>
      </c>
      <c r="GI20" s="9" t="s">
        <v>458</v>
      </c>
      <c r="GJ20" s="9" t="s">
        <v>459</v>
      </c>
      <c r="GK20" s="17" t="s">
        <v>796</v>
      </c>
      <c r="GL20" s="33" t="s">
        <v>797</v>
      </c>
      <c r="GM20" s="34" t="s">
        <v>45</v>
      </c>
      <c r="GN20" s="9" t="s">
        <v>46</v>
      </c>
      <c r="GO20" s="9" t="s">
        <v>47</v>
      </c>
      <c r="GP20" s="9" t="s">
        <v>48</v>
      </c>
      <c r="GQ20" s="9" t="s">
        <v>70</v>
      </c>
      <c r="GR20" s="17" t="s">
        <v>308</v>
      </c>
      <c r="GS20" s="33" t="s">
        <v>86</v>
      </c>
      <c r="GT20" s="34" t="s">
        <v>49</v>
      </c>
      <c r="GU20" s="9" t="s">
        <v>50</v>
      </c>
      <c r="GV20" s="9" t="s">
        <v>51</v>
      </c>
      <c r="GW20" s="9" t="s">
        <v>52</v>
      </c>
      <c r="GX20" s="9" t="s">
        <v>71</v>
      </c>
      <c r="GY20" s="17" t="s">
        <v>665</v>
      </c>
      <c r="GZ20" s="33" t="s">
        <v>666</v>
      </c>
      <c r="HA20" s="34" t="s">
        <v>309</v>
      </c>
      <c r="HB20" s="9" t="s">
        <v>310</v>
      </c>
      <c r="HC20" s="9" t="s">
        <v>311</v>
      </c>
      <c r="HD20" s="9" t="s">
        <v>312</v>
      </c>
      <c r="HE20" s="9" t="s">
        <v>667</v>
      </c>
      <c r="HF20" s="17" t="s">
        <v>1016</v>
      </c>
      <c r="HG20" s="33" t="s">
        <v>313</v>
      </c>
      <c r="HH20" s="34" t="s">
        <v>668</v>
      </c>
      <c r="HI20" s="9" t="s">
        <v>669</v>
      </c>
      <c r="HJ20" s="9" t="s">
        <v>670</v>
      </c>
      <c r="HK20" s="9" t="s">
        <v>671</v>
      </c>
      <c r="HL20" s="9" t="s">
        <v>672</v>
      </c>
      <c r="HM20" s="17" t="s">
        <v>1017</v>
      </c>
      <c r="HN20" s="33" t="s">
        <v>673</v>
      </c>
      <c r="HO20" s="34" t="s">
        <v>1018</v>
      </c>
      <c r="HP20" s="9" t="s">
        <v>1019</v>
      </c>
      <c r="HQ20" s="9" t="s">
        <v>1020</v>
      </c>
      <c r="HR20" s="9" t="s">
        <v>1021</v>
      </c>
      <c r="HS20" s="17" t="s">
        <v>1022</v>
      </c>
      <c r="HT20" s="33" t="s">
        <v>1023</v>
      </c>
      <c r="HU20" s="34" t="s">
        <v>1024</v>
      </c>
      <c r="HV20" s="9" t="s">
        <v>1025</v>
      </c>
      <c r="HW20" s="9" t="s">
        <v>1026</v>
      </c>
      <c r="HX20" s="17" t="s">
        <v>1027</v>
      </c>
      <c r="HY20" s="33" t="s">
        <v>1028</v>
      </c>
    </row>
    <row r="21" spans="1:233" ht="52.5" customHeight="1" thickBot="1" x14ac:dyDescent="0.3">
      <c r="A21" s="6" t="s">
        <v>1078</v>
      </c>
      <c r="B21" s="20">
        <f t="shared" ref="B21:D23" si="165">(B5*100)/B$7</f>
        <v>23.80952380952381</v>
      </c>
      <c r="C21" s="21">
        <f t="shared" si="165"/>
        <v>14.285714285714286</v>
      </c>
      <c r="D21" s="22">
        <f t="shared" si="165"/>
        <v>13.333333333333334</v>
      </c>
      <c r="E21" s="23">
        <v>0</v>
      </c>
      <c r="F21" s="40">
        <f t="shared" ref="F21:U21" si="166">(F5*100)/F$7</f>
        <v>16.901408450704224</v>
      </c>
      <c r="G21" s="41">
        <f t="shared" si="166"/>
        <v>0</v>
      </c>
      <c r="H21" s="21">
        <f t="shared" si="166"/>
        <v>0</v>
      </c>
      <c r="I21" s="21">
        <f t="shared" si="166"/>
        <v>20.338983050847457</v>
      </c>
      <c r="J21" s="23">
        <f t="shared" si="166"/>
        <v>0</v>
      </c>
      <c r="K21" s="40">
        <f t="shared" si="166"/>
        <v>16.901408450704224</v>
      </c>
      <c r="L21" s="41">
        <f t="shared" si="166"/>
        <v>0</v>
      </c>
      <c r="M21" s="21">
        <f t="shared" si="166"/>
        <v>0</v>
      </c>
      <c r="N21" s="21">
        <f t="shared" si="166"/>
        <v>19.35483870967742</v>
      </c>
      <c r="O21" s="23">
        <f t="shared" si="166"/>
        <v>0</v>
      </c>
      <c r="P21" s="40">
        <f t="shared" si="166"/>
        <v>16.901408450704224</v>
      </c>
      <c r="Q21" s="41">
        <f t="shared" si="166"/>
        <v>0</v>
      </c>
      <c r="R21" s="21">
        <f t="shared" si="166"/>
        <v>16.923076923076923</v>
      </c>
      <c r="S21" s="21">
        <f t="shared" si="166"/>
        <v>50</v>
      </c>
      <c r="T21" s="48">
        <f t="shared" si="166"/>
        <v>0</v>
      </c>
      <c r="U21" s="51">
        <f t="shared" si="166"/>
        <v>16.901408450704224</v>
      </c>
      <c r="V21" s="20">
        <v>0</v>
      </c>
      <c r="W21" s="21">
        <f t="shared" ref="W21:AB23" si="167">(W5*100)/W$7</f>
        <v>12.727272727272727</v>
      </c>
      <c r="X21" s="21">
        <f t="shared" si="167"/>
        <v>18.181818181818183</v>
      </c>
      <c r="Y21" s="21">
        <f t="shared" si="167"/>
        <v>0</v>
      </c>
      <c r="Z21" s="21">
        <f t="shared" si="167"/>
        <v>25</v>
      </c>
      <c r="AA21" s="48">
        <f t="shared" si="167"/>
        <v>-25</v>
      </c>
      <c r="AB21" s="40">
        <f t="shared" si="167"/>
        <v>14.666666666666666</v>
      </c>
      <c r="AC21" s="20">
        <v>0</v>
      </c>
      <c r="AD21" s="21">
        <f t="shared" ref="AD21:AE23" si="168">(AD5*100)/AD$7</f>
        <v>15.909090909090908</v>
      </c>
      <c r="AE21" s="21">
        <f t="shared" si="168"/>
        <v>7.6923076923076925</v>
      </c>
      <c r="AF21" s="21">
        <v>0</v>
      </c>
      <c r="AG21" s="21">
        <f t="shared" ref="AG21:BQ21" si="169">(AG5*100)/AG$7</f>
        <v>0</v>
      </c>
      <c r="AH21" s="48">
        <f t="shared" si="169"/>
        <v>50</v>
      </c>
      <c r="AI21" s="40">
        <f t="shared" si="169"/>
        <v>12.698412698412698</v>
      </c>
      <c r="AJ21" s="20">
        <f t="shared" si="169"/>
        <v>0</v>
      </c>
      <c r="AK21" s="21">
        <f t="shared" si="169"/>
        <v>16.666666666666668</v>
      </c>
      <c r="AL21" s="22">
        <f t="shared" si="169"/>
        <v>15.254237288135593</v>
      </c>
      <c r="AM21" s="23">
        <f t="shared" si="169"/>
        <v>40</v>
      </c>
      <c r="AN21" s="40">
        <f t="shared" si="169"/>
        <v>16.901408450704224</v>
      </c>
      <c r="AO21" s="41">
        <f t="shared" si="169"/>
        <v>0</v>
      </c>
      <c r="AP21" s="21">
        <f t="shared" si="169"/>
        <v>10</v>
      </c>
      <c r="AQ21" s="22">
        <f t="shared" si="169"/>
        <v>16.666666666666668</v>
      </c>
      <c r="AR21" s="23">
        <f t="shared" si="169"/>
        <v>33.333333333333336</v>
      </c>
      <c r="AS21" s="40">
        <f t="shared" si="169"/>
        <v>16.901408450704224</v>
      </c>
      <c r="AT21" s="41">
        <f t="shared" si="169"/>
        <v>0</v>
      </c>
      <c r="AU21" s="21">
        <f t="shared" si="169"/>
        <v>17.857142857142858</v>
      </c>
      <c r="AV21" s="21">
        <f t="shared" si="169"/>
        <v>0</v>
      </c>
      <c r="AW21" s="22">
        <f t="shared" si="169"/>
        <v>14.285714285714286</v>
      </c>
      <c r="AX21" s="22">
        <f t="shared" si="169"/>
        <v>9.0909090909090917</v>
      </c>
      <c r="AY21" s="22">
        <f t="shared" si="169"/>
        <v>0</v>
      </c>
      <c r="AZ21" s="22">
        <f t="shared" si="169"/>
        <v>12.5</v>
      </c>
      <c r="BA21" s="176">
        <f t="shared" si="169"/>
        <v>3.3333333333333335</v>
      </c>
      <c r="BB21" s="40">
        <f t="shared" si="169"/>
        <v>12.871287128712872</v>
      </c>
      <c r="BC21" s="41">
        <f t="shared" si="169"/>
        <v>0</v>
      </c>
      <c r="BD21" s="21">
        <f t="shared" si="169"/>
        <v>27.5</v>
      </c>
      <c r="BE21" s="21">
        <f t="shared" si="169"/>
        <v>0</v>
      </c>
      <c r="BF21" s="22">
        <f t="shared" si="169"/>
        <v>25</v>
      </c>
      <c r="BG21" s="22">
        <f t="shared" si="169"/>
        <v>12.5</v>
      </c>
      <c r="BH21" s="22">
        <f t="shared" si="169"/>
        <v>0</v>
      </c>
      <c r="BI21" s="22">
        <f t="shared" si="169"/>
        <v>11.111111111111111</v>
      </c>
      <c r="BJ21" s="176">
        <f t="shared" si="169"/>
        <v>40</v>
      </c>
      <c r="BK21" s="40">
        <f t="shared" si="169"/>
        <v>18.421052631578949</v>
      </c>
      <c r="BL21" s="41">
        <f t="shared" si="169"/>
        <v>0</v>
      </c>
      <c r="BM21" s="21">
        <f t="shared" si="169"/>
        <v>16.949152542372882</v>
      </c>
      <c r="BN21" s="21">
        <f t="shared" si="169"/>
        <v>0</v>
      </c>
      <c r="BO21" s="22">
        <f t="shared" si="169"/>
        <v>25</v>
      </c>
      <c r="BP21" s="22">
        <f t="shared" si="169"/>
        <v>0</v>
      </c>
      <c r="BQ21" s="22">
        <f t="shared" si="169"/>
        <v>0</v>
      </c>
      <c r="BR21" s="176">
        <v>0</v>
      </c>
      <c r="BS21" s="40">
        <f t="shared" ref="BS21:CO21" si="170">(BS5*100)/BS$7</f>
        <v>15.492957746478874</v>
      </c>
      <c r="BT21" s="41">
        <f t="shared" si="170"/>
        <v>20</v>
      </c>
      <c r="BU21" s="21">
        <f t="shared" si="170"/>
        <v>50</v>
      </c>
      <c r="BV21" s="21">
        <f t="shared" si="170"/>
        <v>9.0909090909090917</v>
      </c>
      <c r="BW21" s="22">
        <f t="shared" si="170"/>
        <v>17.647058823529413</v>
      </c>
      <c r="BX21" s="22">
        <f t="shared" si="170"/>
        <v>28.571428571428573</v>
      </c>
      <c r="BY21" s="22">
        <f t="shared" si="170"/>
        <v>16</v>
      </c>
      <c r="BZ21" s="176">
        <f t="shared" si="170"/>
        <v>0</v>
      </c>
      <c r="CA21" s="40">
        <f t="shared" si="170"/>
        <v>17.910447761194028</v>
      </c>
      <c r="CB21" s="41">
        <f t="shared" si="170"/>
        <v>0</v>
      </c>
      <c r="CC21" s="21">
        <f t="shared" si="170"/>
        <v>18.918918918918919</v>
      </c>
      <c r="CD21" s="21">
        <f t="shared" si="170"/>
        <v>11.111111111111111</v>
      </c>
      <c r="CE21" s="22">
        <f t="shared" si="170"/>
        <v>50</v>
      </c>
      <c r="CF21" s="22">
        <f t="shared" si="170"/>
        <v>14.814814814814815</v>
      </c>
      <c r="CG21" s="176">
        <f t="shared" si="170"/>
        <v>30</v>
      </c>
      <c r="CH21" s="40">
        <f t="shared" si="170"/>
        <v>18.518518518518519</v>
      </c>
      <c r="CI21" s="41">
        <f t="shared" si="170"/>
        <v>50</v>
      </c>
      <c r="CJ21" s="21">
        <f t="shared" si="170"/>
        <v>27.272727272727273</v>
      </c>
      <c r="CK21" s="21">
        <f t="shared" si="170"/>
        <v>0</v>
      </c>
      <c r="CL21" s="22">
        <f t="shared" si="170"/>
        <v>0</v>
      </c>
      <c r="CM21" s="22">
        <f t="shared" si="170"/>
        <v>16.666666666666668</v>
      </c>
      <c r="CN21" s="176">
        <f t="shared" si="170"/>
        <v>0</v>
      </c>
      <c r="CO21" s="40">
        <f t="shared" si="170"/>
        <v>18.181818181818183</v>
      </c>
      <c r="CP21" s="41">
        <v>0</v>
      </c>
      <c r="CQ21" s="21">
        <f>(CQ5*100)/CQ$7</f>
        <v>0</v>
      </c>
      <c r="CR21" s="21">
        <v>0</v>
      </c>
      <c r="CS21" s="22">
        <v>0</v>
      </c>
      <c r="CT21" s="22">
        <v>0</v>
      </c>
      <c r="CU21" s="22">
        <v>0</v>
      </c>
      <c r="CV21" s="22">
        <v>0</v>
      </c>
      <c r="CW21" s="176">
        <f t="shared" ref="CW21:DS21" si="171">(CW5*100)/CW$7</f>
        <v>17.142857142857142</v>
      </c>
      <c r="CX21" s="40">
        <f t="shared" si="171"/>
        <v>0</v>
      </c>
      <c r="CY21" s="41">
        <f t="shared" si="171"/>
        <v>0</v>
      </c>
      <c r="CZ21" s="21">
        <f t="shared" si="171"/>
        <v>16.279069767441861</v>
      </c>
      <c r="DA21" s="21">
        <f t="shared" si="171"/>
        <v>16.666666666666668</v>
      </c>
      <c r="DB21" s="22">
        <f t="shared" si="171"/>
        <v>16.666666666666668</v>
      </c>
      <c r="DC21" s="22">
        <f t="shared" si="171"/>
        <v>28.571428571428573</v>
      </c>
      <c r="DD21" s="22">
        <f t="shared" si="171"/>
        <v>12.5</v>
      </c>
      <c r="DE21" s="22">
        <f t="shared" si="171"/>
        <v>0</v>
      </c>
      <c r="DF21" s="176">
        <f t="shared" si="171"/>
        <v>0</v>
      </c>
      <c r="DG21" s="40">
        <f t="shared" si="171"/>
        <v>15.384615384615385</v>
      </c>
      <c r="DH21" s="41">
        <f t="shared" si="171"/>
        <v>0</v>
      </c>
      <c r="DI21" s="21">
        <f t="shared" si="171"/>
        <v>22.222222222222221</v>
      </c>
      <c r="DJ21" s="21">
        <f t="shared" si="171"/>
        <v>14.285714285714286</v>
      </c>
      <c r="DK21" s="22">
        <f t="shared" si="171"/>
        <v>18.181818181818183</v>
      </c>
      <c r="DL21" s="22">
        <f t="shared" si="171"/>
        <v>12.5</v>
      </c>
      <c r="DM21" s="22">
        <f t="shared" si="171"/>
        <v>18.181818181818183</v>
      </c>
      <c r="DN21" s="22">
        <f t="shared" si="171"/>
        <v>13.333333333333334</v>
      </c>
      <c r="DO21" s="176">
        <f t="shared" si="171"/>
        <v>22.222222222222221</v>
      </c>
      <c r="DP21" s="40">
        <f t="shared" si="171"/>
        <v>17.977528089887642</v>
      </c>
      <c r="DQ21" s="41">
        <f t="shared" si="171"/>
        <v>0</v>
      </c>
      <c r="DR21" s="21">
        <f t="shared" si="171"/>
        <v>18.181818181818183</v>
      </c>
      <c r="DS21" s="21">
        <f t="shared" si="171"/>
        <v>16.666666666666668</v>
      </c>
      <c r="DT21" s="22">
        <v>0</v>
      </c>
      <c r="DU21" s="22" t="e">
        <f t="shared" ref="DU21:DY22" si="172">(DU5*100)/DU$7</f>
        <v>#DIV/0!</v>
      </c>
      <c r="DV21" s="40">
        <f t="shared" si="172"/>
        <v>16.129032258064516</v>
      </c>
      <c r="DW21" s="41">
        <f t="shared" si="172"/>
        <v>100</v>
      </c>
      <c r="DX21" s="21">
        <f t="shared" si="172"/>
        <v>16.666666666666668</v>
      </c>
      <c r="DY21" s="21">
        <f t="shared" si="172"/>
        <v>0</v>
      </c>
      <c r="DZ21" s="22">
        <v>0</v>
      </c>
      <c r="EA21" s="22">
        <f t="shared" ref="EA21:EN21" si="173">(EA5*100)/EA$7</f>
        <v>18.181818181818183</v>
      </c>
      <c r="EB21" s="40">
        <f t="shared" si="173"/>
        <v>16.901408450704224</v>
      </c>
      <c r="EC21" s="41">
        <f t="shared" si="173"/>
        <v>12.76595744680851</v>
      </c>
      <c r="ED21" s="21">
        <f t="shared" si="173"/>
        <v>50</v>
      </c>
      <c r="EE21" s="22">
        <f t="shared" si="173"/>
        <v>33.333333333333336</v>
      </c>
      <c r="EF21" s="22">
        <f t="shared" si="173"/>
        <v>0</v>
      </c>
      <c r="EG21" s="40">
        <f t="shared" si="173"/>
        <v>16.901408450704224</v>
      </c>
      <c r="EH21" s="41">
        <f t="shared" si="173"/>
        <v>28.205128205128204</v>
      </c>
      <c r="EI21" s="21">
        <f t="shared" si="173"/>
        <v>33.333333333333336</v>
      </c>
      <c r="EJ21" s="21">
        <f t="shared" si="173"/>
        <v>28.571428571428573</v>
      </c>
      <c r="EK21" s="22">
        <f t="shared" si="173"/>
        <v>22.222222222222221</v>
      </c>
      <c r="EL21" s="22">
        <f t="shared" si="173"/>
        <v>25</v>
      </c>
      <c r="EM21" s="176">
        <f t="shared" si="173"/>
        <v>180</v>
      </c>
      <c r="EN21" s="40">
        <f t="shared" si="173"/>
        <v>27.631578947368421</v>
      </c>
      <c r="EO21" s="41">
        <v>0</v>
      </c>
      <c r="EP21" s="21">
        <f t="shared" ref="EP21:EY21" si="174">(EP5*100)/EP$7</f>
        <v>17.948717948717949</v>
      </c>
      <c r="EQ21" s="21">
        <f t="shared" si="174"/>
        <v>28.571428571428573</v>
      </c>
      <c r="ER21" s="22">
        <f t="shared" si="174"/>
        <v>14.285714285714286</v>
      </c>
      <c r="ES21" s="22">
        <f t="shared" si="174"/>
        <v>0</v>
      </c>
      <c r="ET21" s="176">
        <f t="shared" si="174"/>
        <v>11.764705882352942</v>
      </c>
      <c r="EU21" s="40">
        <f t="shared" si="174"/>
        <v>18.518518518518519</v>
      </c>
      <c r="EV21" s="41">
        <f t="shared" si="174"/>
        <v>0</v>
      </c>
      <c r="EW21" s="21">
        <f t="shared" si="174"/>
        <v>19.35483870967742</v>
      </c>
      <c r="EX21" s="21">
        <f t="shared" si="174"/>
        <v>16.666666666666668</v>
      </c>
      <c r="EY21" s="22">
        <f t="shared" si="174"/>
        <v>28.571428571428573</v>
      </c>
      <c r="EZ21" s="22">
        <v>0</v>
      </c>
      <c r="FA21" s="176">
        <f t="shared" ref="FA21:FX21" si="175">(FA5*100)/FA$7</f>
        <v>0</v>
      </c>
      <c r="FB21" s="40">
        <f t="shared" si="175"/>
        <v>20.689655172413794</v>
      </c>
      <c r="FC21" s="41">
        <f t="shared" si="175"/>
        <v>0</v>
      </c>
      <c r="FD21" s="21">
        <f t="shared" si="175"/>
        <v>18.367346938775512</v>
      </c>
      <c r="FE21" s="21">
        <f t="shared" si="175"/>
        <v>0</v>
      </c>
      <c r="FF21" s="22">
        <f t="shared" si="175"/>
        <v>0</v>
      </c>
      <c r="FG21" s="22">
        <f t="shared" si="175"/>
        <v>20</v>
      </c>
      <c r="FH21" s="40">
        <f t="shared" si="175"/>
        <v>16.901408450704224</v>
      </c>
      <c r="FI21" s="41">
        <f t="shared" si="175"/>
        <v>15.686274509803921</v>
      </c>
      <c r="FJ21" s="21">
        <f t="shared" si="175"/>
        <v>100</v>
      </c>
      <c r="FK21" s="22">
        <f t="shared" si="175"/>
        <v>0</v>
      </c>
      <c r="FL21" s="22">
        <f t="shared" si="175"/>
        <v>6.25</v>
      </c>
      <c r="FM21" s="40">
        <f t="shared" si="175"/>
        <v>16.901408450704224</v>
      </c>
      <c r="FN21" s="41">
        <f t="shared" si="175"/>
        <v>16.666666666666668</v>
      </c>
      <c r="FO21" s="21">
        <f t="shared" si="175"/>
        <v>23.80952380952381</v>
      </c>
      <c r="FP21" s="21">
        <f t="shared" si="175"/>
        <v>18.181818181818183</v>
      </c>
      <c r="FQ21" s="22">
        <f t="shared" si="175"/>
        <v>18.181818181818183</v>
      </c>
      <c r="FR21" s="22">
        <f t="shared" si="175"/>
        <v>20</v>
      </c>
      <c r="FS21" s="22">
        <f t="shared" si="175"/>
        <v>33.333333333333336</v>
      </c>
      <c r="FT21" s="176">
        <f t="shared" si="175"/>
        <v>57.142857142857146</v>
      </c>
      <c r="FU21" s="40">
        <f t="shared" si="175"/>
        <v>20.512820512820515</v>
      </c>
      <c r="FV21" s="41">
        <f t="shared" si="175"/>
        <v>16.666666666666668</v>
      </c>
      <c r="FW21" s="21">
        <f t="shared" si="175"/>
        <v>11.111111111111111</v>
      </c>
      <c r="FX21" s="21">
        <f t="shared" si="175"/>
        <v>50</v>
      </c>
      <c r="FY21" s="22">
        <v>0</v>
      </c>
      <c r="FZ21" s="22" t="e">
        <f t="shared" ref="FZ21:GI21" si="176">(FZ5*100)/FZ$7</f>
        <v>#DIV/0!</v>
      </c>
      <c r="GA21" s="40">
        <f t="shared" si="176"/>
        <v>13.20754716981132</v>
      </c>
      <c r="GB21" s="41">
        <f t="shared" si="176"/>
        <v>18</v>
      </c>
      <c r="GC21" s="21">
        <f t="shared" si="176"/>
        <v>75</v>
      </c>
      <c r="GD21" s="22">
        <f t="shared" si="176"/>
        <v>0</v>
      </c>
      <c r="GE21" s="22">
        <f t="shared" si="176"/>
        <v>0</v>
      </c>
      <c r="GF21" s="40">
        <f t="shared" si="176"/>
        <v>16.901408450704224</v>
      </c>
      <c r="GG21" s="41">
        <f t="shared" si="176"/>
        <v>28.571428571428573</v>
      </c>
      <c r="GH21" s="21">
        <f t="shared" si="176"/>
        <v>35</v>
      </c>
      <c r="GI21" s="21">
        <f t="shared" si="176"/>
        <v>44.444444444444443</v>
      </c>
      <c r="GJ21" s="22">
        <v>0</v>
      </c>
      <c r="GK21" s="176">
        <f t="shared" ref="GK21:GU21" si="177">(GK5*100)/GK$7</f>
        <v>-23.80952380952381</v>
      </c>
      <c r="GL21" s="40">
        <f t="shared" si="177"/>
        <v>34</v>
      </c>
      <c r="GM21" s="41">
        <f t="shared" si="177"/>
        <v>0</v>
      </c>
      <c r="GN21" s="21">
        <f t="shared" si="177"/>
        <v>16.666666666666668</v>
      </c>
      <c r="GO21" s="21">
        <f t="shared" si="177"/>
        <v>8.3333333333333339</v>
      </c>
      <c r="GP21" s="22">
        <f t="shared" si="177"/>
        <v>25</v>
      </c>
      <c r="GQ21" s="22">
        <f t="shared" si="177"/>
        <v>22.222222222222221</v>
      </c>
      <c r="GR21" s="176">
        <f t="shared" si="177"/>
        <v>21.428571428571427</v>
      </c>
      <c r="GS21" s="40">
        <f t="shared" si="177"/>
        <v>15.789473684210526</v>
      </c>
      <c r="GT21" s="41">
        <f t="shared" si="177"/>
        <v>0</v>
      </c>
      <c r="GU21" s="21">
        <f t="shared" si="177"/>
        <v>100</v>
      </c>
      <c r="GV21" s="21">
        <v>0</v>
      </c>
      <c r="GW21" s="22">
        <v>0</v>
      </c>
      <c r="GX21" s="22">
        <v>0</v>
      </c>
      <c r="GY21" s="176">
        <f t="shared" ref="GY21:HY21" si="178">(GY5*100)/GY$7</f>
        <v>15.942028985507246</v>
      </c>
      <c r="GZ21" s="40">
        <f t="shared" si="178"/>
        <v>50</v>
      </c>
      <c r="HA21" s="41">
        <f t="shared" si="178"/>
        <v>0</v>
      </c>
      <c r="HB21" s="21">
        <f t="shared" si="178"/>
        <v>19.148936170212767</v>
      </c>
      <c r="HC21" s="21">
        <f t="shared" si="178"/>
        <v>0</v>
      </c>
      <c r="HD21" s="22">
        <f t="shared" si="178"/>
        <v>0</v>
      </c>
      <c r="HE21" s="22">
        <f t="shared" si="178"/>
        <v>0</v>
      </c>
      <c r="HF21" s="176">
        <f t="shared" si="178"/>
        <v>33.333333333333336</v>
      </c>
      <c r="HG21" s="40">
        <f t="shared" si="178"/>
        <v>14.516129032258064</v>
      </c>
      <c r="HH21" s="41">
        <f t="shared" si="178"/>
        <v>20</v>
      </c>
      <c r="HI21" s="21">
        <f t="shared" si="178"/>
        <v>26.666666666666668</v>
      </c>
      <c r="HJ21" s="21">
        <f t="shared" si="178"/>
        <v>0</v>
      </c>
      <c r="HK21" s="22">
        <f t="shared" si="178"/>
        <v>0</v>
      </c>
      <c r="HL21" s="22">
        <f t="shared" si="178"/>
        <v>20</v>
      </c>
      <c r="HM21" s="176">
        <f t="shared" si="178"/>
        <v>0</v>
      </c>
      <c r="HN21" s="40">
        <f t="shared" si="178"/>
        <v>21.818181818181817</v>
      </c>
      <c r="HO21" s="41">
        <f t="shared" si="178"/>
        <v>9.0909090909090917</v>
      </c>
      <c r="HP21" s="21">
        <f t="shared" si="178"/>
        <v>21.05263157894737</v>
      </c>
      <c r="HQ21" s="21">
        <f t="shared" si="178"/>
        <v>0</v>
      </c>
      <c r="HR21" s="22">
        <f t="shared" si="178"/>
        <v>0</v>
      </c>
      <c r="HS21" s="176">
        <f t="shared" si="178"/>
        <v>15</v>
      </c>
      <c r="HT21" s="40">
        <f t="shared" si="178"/>
        <v>17.647058823529413</v>
      </c>
      <c r="HU21" s="41">
        <f t="shared" si="178"/>
        <v>14.285714285714286</v>
      </c>
      <c r="HV21" s="21">
        <f t="shared" si="178"/>
        <v>27.777777777777779</v>
      </c>
      <c r="HW21" s="22">
        <f t="shared" si="178"/>
        <v>66.666666666666671</v>
      </c>
      <c r="HX21" s="176">
        <f t="shared" si="178"/>
        <v>9.3023255813953494</v>
      </c>
      <c r="HY21" s="40">
        <f t="shared" si="178"/>
        <v>28.571428571428573</v>
      </c>
    </row>
    <row r="22" spans="1:233" ht="52.5" customHeight="1" thickBot="1" x14ac:dyDescent="0.3">
      <c r="A22" s="247" t="s">
        <v>1079</v>
      </c>
      <c r="B22" s="20">
        <f t="shared" si="165"/>
        <v>76.19047619047619</v>
      </c>
      <c r="C22" s="21">
        <f t="shared" si="165"/>
        <v>85.714285714285708</v>
      </c>
      <c r="D22" s="22">
        <f t="shared" si="165"/>
        <v>86.666666666666671</v>
      </c>
      <c r="E22" s="23">
        <v>0</v>
      </c>
      <c r="F22" s="40">
        <f t="shared" ref="F22:U22" si="179">(F6*100)/F$7</f>
        <v>83.098591549295776</v>
      </c>
      <c r="G22" s="41">
        <f t="shared" si="179"/>
        <v>100</v>
      </c>
      <c r="H22" s="21">
        <f t="shared" si="179"/>
        <v>100</v>
      </c>
      <c r="I22" s="21">
        <f t="shared" si="179"/>
        <v>79.66101694915254</v>
      </c>
      <c r="J22" s="23">
        <f t="shared" si="179"/>
        <v>100</v>
      </c>
      <c r="K22" s="40">
        <f t="shared" si="179"/>
        <v>83.098591549295776</v>
      </c>
      <c r="L22" s="41">
        <f t="shared" si="179"/>
        <v>100</v>
      </c>
      <c r="M22" s="21">
        <f t="shared" si="179"/>
        <v>100</v>
      </c>
      <c r="N22" s="21">
        <f t="shared" si="179"/>
        <v>80.645161290322577</v>
      </c>
      <c r="O22" s="23">
        <f t="shared" si="179"/>
        <v>100</v>
      </c>
      <c r="P22" s="40">
        <f t="shared" si="179"/>
        <v>83.098591549295776</v>
      </c>
      <c r="Q22" s="41">
        <f t="shared" si="179"/>
        <v>100</v>
      </c>
      <c r="R22" s="21">
        <f t="shared" si="179"/>
        <v>83.07692307692308</v>
      </c>
      <c r="S22" s="21">
        <f t="shared" si="179"/>
        <v>50</v>
      </c>
      <c r="T22" s="48">
        <f t="shared" si="179"/>
        <v>100</v>
      </c>
      <c r="U22" s="51">
        <f t="shared" si="179"/>
        <v>83.098591549295776</v>
      </c>
      <c r="V22" s="20">
        <v>0</v>
      </c>
      <c r="W22" s="21">
        <f t="shared" si="167"/>
        <v>87.272727272727266</v>
      </c>
      <c r="X22" s="21">
        <f t="shared" si="167"/>
        <v>81.818181818181813</v>
      </c>
      <c r="Y22" s="21">
        <f t="shared" si="167"/>
        <v>100</v>
      </c>
      <c r="Z22" s="21">
        <f t="shared" si="167"/>
        <v>75</v>
      </c>
      <c r="AA22" s="48">
        <f t="shared" si="167"/>
        <v>125</v>
      </c>
      <c r="AB22" s="40">
        <f t="shared" si="167"/>
        <v>85.333333333333329</v>
      </c>
      <c r="AC22" s="20">
        <v>0</v>
      </c>
      <c r="AD22" s="21">
        <f t="shared" si="168"/>
        <v>84.090909090909093</v>
      </c>
      <c r="AE22" s="21">
        <f t="shared" si="168"/>
        <v>92.307692307692307</v>
      </c>
      <c r="AF22" s="21">
        <v>0</v>
      </c>
      <c r="AG22" s="21">
        <f t="shared" ref="AG22:BQ22" si="180">(AG6*100)/AG$7</f>
        <v>100</v>
      </c>
      <c r="AH22" s="48">
        <f t="shared" si="180"/>
        <v>50</v>
      </c>
      <c r="AI22" s="40">
        <f t="shared" si="180"/>
        <v>87.301587301587304</v>
      </c>
      <c r="AJ22" s="20">
        <f t="shared" si="180"/>
        <v>100</v>
      </c>
      <c r="AK22" s="21">
        <f t="shared" si="180"/>
        <v>83.333333333333329</v>
      </c>
      <c r="AL22" s="22">
        <f t="shared" si="180"/>
        <v>84.745762711864401</v>
      </c>
      <c r="AM22" s="23">
        <f t="shared" si="180"/>
        <v>60</v>
      </c>
      <c r="AN22" s="40">
        <f t="shared" si="180"/>
        <v>83.098591549295776</v>
      </c>
      <c r="AO22" s="41">
        <f t="shared" si="180"/>
        <v>100</v>
      </c>
      <c r="AP22" s="21">
        <f t="shared" si="180"/>
        <v>90</v>
      </c>
      <c r="AQ22" s="22">
        <f t="shared" si="180"/>
        <v>83.333333333333329</v>
      </c>
      <c r="AR22" s="23">
        <f t="shared" si="180"/>
        <v>66.666666666666671</v>
      </c>
      <c r="AS22" s="40">
        <f t="shared" si="180"/>
        <v>83.098591549295776</v>
      </c>
      <c r="AT22" s="41">
        <f t="shared" si="180"/>
        <v>100</v>
      </c>
      <c r="AU22" s="21">
        <f t="shared" si="180"/>
        <v>82.142857142857139</v>
      </c>
      <c r="AV22" s="21">
        <f t="shared" si="180"/>
        <v>100</v>
      </c>
      <c r="AW22" s="22">
        <f t="shared" si="180"/>
        <v>85.714285714285708</v>
      </c>
      <c r="AX22" s="22">
        <f t="shared" si="180"/>
        <v>90.909090909090907</v>
      </c>
      <c r="AY22" s="22">
        <f t="shared" si="180"/>
        <v>100</v>
      </c>
      <c r="AZ22" s="22">
        <f t="shared" si="180"/>
        <v>87.5</v>
      </c>
      <c r="BA22" s="176">
        <f t="shared" si="180"/>
        <v>96.666666666666671</v>
      </c>
      <c r="BB22" s="40">
        <f t="shared" si="180"/>
        <v>87.128712871287135</v>
      </c>
      <c r="BC22" s="41">
        <f t="shared" si="180"/>
        <v>100</v>
      </c>
      <c r="BD22" s="21">
        <f t="shared" si="180"/>
        <v>72.5</v>
      </c>
      <c r="BE22" s="21">
        <f t="shared" si="180"/>
        <v>100</v>
      </c>
      <c r="BF22" s="22">
        <f t="shared" si="180"/>
        <v>75</v>
      </c>
      <c r="BG22" s="22">
        <f t="shared" si="180"/>
        <v>87.5</v>
      </c>
      <c r="BH22" s="22">
        <f t="shared" si="180"/>
        <v>100</v>
      </c>
      <c r="BI22" s="22">
        <f t="shared" si="180"/>
        <v>88.888888888888886</v>
      </c>
      <c r="BJ22" s="176">
        <f t="shared" si="180"/>
        <v>60</v>
      </c>
      <c r="BK22" s="40">
        <f t="shared" si="180"/>
        <v>81.578947368421055</v>
      </c>
      <c r="BL22" s="41">
        <f t="shared" si="180"/>
        <v>100</v>
      </c>
      <c r="BM22" s="21">
        <f t="shared" si="180"/>
        <v>83.050847457627114</v>
      </c>
      <c r="BN22" s="21">
        <f t="shared" si="180"/>
        <v>100</v>
      </c>
      <c r="BO22" s="22">
        <f t="shared" si="180"/>
        <v>75</v>
      </c>
      <c r="BP22" s="22">
        <f t="shared" si="180"/>
        <v>100</v>
      </c>
      <c r="BQ22" s="22">
        <f t="shared" si="180"/>
        <v>100</v>
      </c>
      <c r="BR22" s="176">
        <v>0</v>
      </c>
      <c r="BS22" s="40">
        <f t="shared" ref="BS22:CO22" si="181">(BS6*100)/BS$7</f>
        <v>84.507042253521121</v>
      </c>
      <c r="BT22" s="41">
        <f t="shared" si="181"/>
        <v>80</v>
      </c>
      <c r="BU22" s="21">
        <f t="shared" si="181"/>
        <v>50</v>
      </c>
      <c r="BV22" s="21">
        <f t="shared" si="181"/>
        <v>90.909090909090907</v>
      </c>
      <c r="BW22" s="22">
        <f t="shared" si="181"/>
        <v>82.352941176470594</v>
      </c>
      <c r="BX22" s="22">
        <f t="shared" si="181"/>
        <v>71.428571428571431</v>
      </c>
      <c r="BY22" s="22">
        <f t="shared" si="181"/>
        <v>84</v>
      </c>
      <c r="BZ22" s="176">
        <f t="shared" si="181"/>
        <v>100</v>
      </c>
      <c r="CA22" s="40">
        <f t="shared" si="181"/>
        <v>82.089552238805965</v>
      </c>
      <c r="CB22" s="41">
        <f t="shared" si="181"/>
        <v>100</v>
      </c>
      <c r="CC22" s="21">
        <f t="shared" si="181"/>
        <v>81.081081081081081</v>
      </c>
      <c r="CD22" s="21">
        <f t="shared" si="181"/>
        <v>88.888888888888886</v>
      </c>
      <c r="CE22" s="22">
        <f t="shared" si="181"/>
        <v>50</v>
      </c>
      <c r="CF22" s="22">
        <f t="shared" si="181"/>
        <v>85.18518518518519</v>
      </c>
      <c r="CG22" s="176">
        <f t="shared" si="181"/>
        <v>70</v>
      </c>
      <c r="CH22" s="40">
        <f t="shared" si="181"/>
        <v>81.481481481481481</v>
      </c>
      <c r="CI22" s="41">
        <f t="shared" si="181"/>
        <v>50</v>
      </c>
      <c r="CJ22" s="21">
        <f t="shared" si="181"/>
        <v>72.727272727272734</v>
      </c>
      <c r="CK22" s="21">
        <f t="shared" si="181"/>
        <v>100</v>
      </c>
      <c r="CL22" s="22">
        <f t="shared" si="181"/>
        <v>100</v>
      </c>
      <c r="CM22" s="22">
        <f t="shared" si="181"/>
        <v>83.333333333333329</v>
      </c>
      <c r="CN22" s="176">
        <f t="shared" si="181"/>
        <v>100</v>
      </c>
      <c r="CO22" s="40">
        <f t="shared" si="181"/>
        <v>81.818181818181813</v>
      </c>
      <c r="CP22" s="41">
        <v>0</v>
      </c>
      <c r="CQ22" s="21">
        <f>(CQ6*100)/CQ$7</f>
        <v>100</v>
      </c>
      <c r="CR22" s="21">
        <v>0</v>
      </c>
      <c r="CS22" s="22">
        <v>0</v>
      </c>
      <c r="CT22" s="22">
        <v>0</v>
      </c>
      <c r="CU22" s="22">
        <v>0</v>
      </c>
      <c r="CV22" s="22">
        <v>0</v>
      </c>
      <c r="CW22" s="176">
        <f t="shared" ref="CW22:DS22" si="182">(CW6*100)/CW$7</f>
        <v>82.857142857142861</v>
      </c>
      <c r="CX22" s="40">
        <f t="shared" si="182"/>
        <v>100</v>
      </c>
      <c r="CY22" s="41">
        <f t="shared" si="182"/>
        <v>100</v>
      </c>
      <c r="CZ22" s="21">
        <f t="shared" si="182"/>
        <v>83.720930232558146</v>
      </c>
      <c r="DA22" s="21">
        <f t="shared" si="182"/>
        <v>83.333333333333329</v>
      </c>
      <c r="DB22" s="22">
        <f t="shared" si="182"/>
        <v>83.333333333333329</v>
      </c>
      <c r="DC22" s="22">
        <f t="shared" si="182"/>
        <v>71.428571428571431</v>
      </c>
      <c r="DD22" s="22">
        <f t="shared" si="182"/>
        <v>87.5</v>
      </c>
      <c r="DE22" s="22">
        <f t="shared" si="182"/>
        <v>100</v>
      </c>
      <c r="DF22" s="176">
        <f t="shared" si="182"/>
        <v>100</v>
      </c>
      <c r="DG22" s="40">
        <f t="shared" si="182"/>
        <v>84.615384615384613</v>
      </c>
      <c r="DH22" s="41">
        <f t="shared" si="182"/>
        <v>100</v>
      </c>
      <c r="DI22" s="21">
        <f t="shared" si="182"/>
        <v>77.777777777777771</v>
      </c>
      <c r="DJ22" s="21">
        <f t="shared" si="182"/>
        <v>85.714285714285708</v>
      </c>
      <c r="DK22" s="22">
        <f t="shared" si="182"/>
        <v>81.818181818181813</v>
      </c>
      <c r="DL22" s="22">
        <f t="shared" si="182"/>
        <v>87.5</v>
      </c>
      <c r="DM22" s="22">
        <f t="shared" si="182"/>
        <v>81.818181818181813</v>
      </c>
      <c r="DN22" s="22">
        <f t="shared" si="182"/>
        <v>86.666666666666671</v>
      </c>
      <c r="DO22" s="176">
        <f t="shared" si="182"/>
        <v>77.777777777777771</v>
      </c>
      <c r="DP22" s="40">
        <f t="shared" si="182"/>
        <v>82.022471910112358</v>
      </c>
      <c r="DQ22" s="41">
        <f t="shared" si="182"/>
        <v>100</v>
      </c>
      <c r="DR22" s="21">
        <f t="shared" si="182"/>
        <v>81.818181818181813</v>
      </c>
      <c r="DS22" s="21">
        <f t="shared" si="182"/>
        <v>83.333333333333329</v>
      </c>
      <c r="DT22" s="22">
        <v>0</v>
      </c>
      <c r="DU22" s="22" t="e">
        <f t="shared" si="172"/>
        <v>#DIV/0!</v>
      </c>
      <c r="DV22" s="40">
        <f t="shared" si="172"/>
        <v>83.870967741935488</v>
      </c>
      <c r="DW22" s="41">
        <f t="shared" si="172"/>
        <v>0</v>
      </c>
      <c r="DX22" s="21">
        <f t="shared" si="172"/>
        <v>83.333333333333329</v>
      </c>
      <c r="DY22" s="21">
        <f t="shared" si="172"/>
        <v>100</v>
      </c>
      <c r="DZ22" s="22">
        <v>0</v>
      </c>
      <c r="EA22" s="22">
        <f t="shared" ref="EA22:EN22" si="183">(EA6*100)/EA$7</f>
        <v>81.818181818181813</v>
      </c>
      <c r="EB22" s="40">
        <f t="shared" si="183"/>
        <v>83.098591549295776</v>
      </c>
      <c r="EC22" s="41">
        <f t="shared" si="183"/>
        <v>87.234042553191486</v>
      </c>
      <c r="ED22" s="21">
        <f t="shared" si="183"/>
        <v>50</v>
      </c>
      <c r="EE22" s="22">
        <f t="shared" si="183"/>
        <v>66.666666666666671</v>
      </c>
      <c r="EF22" s="22">
        <f t="shared" si="183"/>
        <v>100</v>
      </c>
      <c r="EG22" s="40">
        <f t="shared" si="183"/>
        <v>83.098591549295776</v>
      </c>
      <c r="EH22" s="41">
        <f t="shared" si="183"/>
        <v>71.794871794871796</v>
      </c>
      <c r="EI22" s="21">
        <f t="shared" si="183"/>
        <v>66.666666666666671</v>
      </c>
      <c r="EJ22" s="21">
        <f t="shared" si="183"/>
        <v>71.428571428571431</v>
      </c>
      <c r="EK22" s="22">
        <f t="shared" si="183"/>
        <v>77.777777777777771</v>
      </c>
      <c r="EL22" s="22">
        <f t="shared" si="183"/>
        <v>75</v>
      </c>
      <c r="EM22" s="176">
        <f t="shared" si="183"/>
        <v>-80</v>
      </c>
      <c r="EN22" s="40">
        <f t="shared" si="183"/>
        <v>72.368421052631575</v>
      </c>
      <c r="EO22" s="41">
        <v>0</v>
      </c>
      <c r="EP22" s="21">
        <f t="shared" ref="EP22:EY22" si="184">(EP6*100)/EP$7</f>
        <v>82.051282051282058</v>
      </c>
      <c r="EQ22" s="21">
        <f t="shared" si="184"/>
        <v>71.428571428571431</v>
      </c>
      <c r="ER22" s="22">
        <f t="shared" si="184"/>
        <v>85.714285714285708</v>
      </c>
      <c r="ES22" s="22">
        <f t="shared" si="184"/>
        <v>100</v>
      </c>
      <c r="ET22" s="176">
        <f t="shared" si="184"/>
        <v>88.235294117647058</v>
      </c>
      <c r="EU22" s="40">
        <f t="shared" si="184"/>
        <v>81.481481481481481</v>
      </c>
      <c r="EV22" s="41">
        <f t="shared" si="184"/>
        <v>100</v>
      </c>
      <c r="EW22" s="21">
        <f t="shared" si="184"/>
        <v>80.645161290322577</v>
      </c>
      <c r="EX22" s="21">
        <f t="shared" si="184"/>
        <v>83.333333333333329</v>
      </c>
      <c r="EY22" s="22">
        <f t="shared" si="184"/>
        <v>71.428571428571431</v>
      </c>
      <c r="EZ22" s="22">
        <v>0</v>
      </c>
      <c r="FA22" s="176">
        <f t="shared" ref="FA22:FX22" si="185">(FA6*100)/FA$7</f>
        <v>100</v>
      </c>
      <c r="FB22" s="40">
        <f t="shared" si="185"/>
        <v>79.310344827586206</v>
      </c>
      <c r="FC22" s="41">
        <f t="shared" si="185"/>
        <v>100</v>
      </c>
      <c r="FD22" s="21">
        <f t="shared" si="185"/>
        <v>81.632653061224488</v>
      </c>
      <c r="FE22" s="21">
        <f t="shared" si="185"/>
        <v>100</v>
      </c>
      <c r="FF22" s="22">
        <f t="shared" si="185"/>
        <v>100</v>
      </c>
      <c r="FG22" s="22">
        <f t="shared" si="185"/>
        <v>80</v>
      </c>
      <c r="FH22" s="40">
        <f t="shared" si="185"/>
        <v>83.098591549295776</v>
      </c>
      <c r="FI22" s="41">
        <f t="shared" si="185"/>
        <v>84.313725490196077</v>
      </c>
      <c r="FJ22" s="21">
        <f t="shared" si="185"/>
        <v>0</v>
      </c>
      <c r="FK22" s="22">
        <f t="shared" si="185"/>
        <v>100</v>
      </c>
      <c r="FL22" s="22">
        <f t="shared" si="185"/>
        <v>93.75</v>
      </c>
      <c r="FM22" s="40">
        <f t="shared" si="185"/>
        <v>83.098591549295776</v>
      </c>
      <c r="FN22" s="41">
        <f t="shared" si="185"/>
        <v>83.333333333333329</v>
      </c>
      <c r="FO22" s="21">
        <f t="shared" si="185"/>
        <v>76.19047619047619</v>
      </c>
      <c r="FP22" s="21">
        <f t="shared" si="185"/>
        <v>81.818181818181813</v>
      </c>
      <c r="FQ22" s="22">
        <f t="shared" si="185"/>
        <v>81.818181818181813</v>
      </c>
      <c r="FR22" s="22">
        <f t="shared" si="185"/>
        <v>80</v>
      </c>
      <c r="FS22" s="22">
        <f t="shared" si="185"/>
        <v>66.666666666666671</v>
      </c>
      <c r="FT22" s="176">
        <f t="shared" si="185"/>
        <v>42.857142857142854</v>
      </c>
      <c r="FU22" s="40">
        <f t="shared" si="185"/>
        <v>79.487179487179489</v>
      </c>
      <c r="FV22" s="41">
        <f t="shared" si="185"/>
        <v>83.333333333333329</v>
      </c>
      <c r="FW22" s="21">
        <f t="shared" si="185"/>
        <v>88.888888888888886</v>
      </c>
      <c r="FX22" s="21">
        <f t="shared" si="185"/>
        <v>50</v>
      </c>
      <c r="FY22" s="22">
        <v>0</v>
      </c>
      <c r="FZ22" s="22" t="e">
        <f t="shared" ref="FZ22:GI22" si="186">(FZ6*100)/FZ$7</f>
        <v>#DIV/0!</v>
      </c>
      <c r="GA22" s="40">
        <f t="shared" si="186"/>
        <v>86.79245283018868</v>
      </c>
      <c r="GB22" s="41">
        <f t="shared" si="186"/>
        <v>82</v>
      </c>
      <c r="GC22" s="21">
        <f t="shared" si="186"/>
        <v>25</v>
      </c>
      <c r="GD22" s="22">
        <f t="shared" si="186"/>
        <v>100</v>
      </c>
      <c r="GE22" s="22">
        <f t="shared" si="186"/>
        <v>100</v>
      </c>
      <c r="GF22" s="40">
        <f t="shared" si="186"/>
        <v>83.098591549295776</v>
      </c>
      <c r="GG22" s="41">
        <f t="shared" si="186"/>
        <v>71.428571428571431</v>
      </c>
      <c r="GH22" s="21">
        <f t="shared" si="186"/>
        <v>65</v>
      </c>
      <c r="GI22" s="21">
        <f t="shared" si="186"/>
        <v>55.555555555555557</v>
      </c>
      <c r="GJ22" s="22">
        <v>0</v>
      </c>
      <c r="GK22" s="176">
        <f t="shared" ref="GK22:GU22" si="187">(GK6*100)/GK$7</f>
        <v>123.80952380952381</v>
      </c>
      <c r="GL22" s="40">
        <f t="shared" si="187"/>
        <v>66</v>
      </c>
      <c r="GM22" s="41">
        <f t="shared" si="187"/>
        <v>100</v>
      </c>
      <c r="GN22" s="21">
        <f t="shared" si="187"/>
        <v>83.333333333333329</v>
      </c>
      <c r="GO22" s="21">
        <f t="shared" si="187"/>
        <v>91.666666666666671</v>
      </c>
      <c r="GP22" s="22">
        <f t="shared" si="187"/>
        <v>75</v>
      </c>
      <c r="GQ22" s="22">
        <f t="shared" si="187"/>
        <v>77.777777777777771</v>
      </c>
      <c r="GR22" s="176">
        <f t="shared" si="187"/>
        <v>78.571428571428569</v>
      </c>
      <c r="GS22" s="40">
        <f t="shared" si="187"/>
        <v>84.21052631578948</v>
      </c>
      <c r="GT22" s="41">
        <f t="shared" si="187"/>
        <v>100</v>
      </c>
      <c r="GU22" s="21">
        <f t="shared" si="187"/>
        <v>0</v>
      </c>
      <c r="GV22" s="21">
        <v>0</v>
      </c>
      <c r="GW22" s="22">
        <v>0</v>
      </c>
      <c r="GX22" s="22">
        <v>0</v>
      </c>
      <c r="GY22" s="176">
        <f t="shared" ref="GY22:HY22" si="188">(GY6*100)/GY$7</f>
        <v>84.05797101449275</v>
      </c>
      <c r="GZ22" s="40">
        <f t="shared" si="188"/>
        <v>50</v>
      </c>
      <c r="HA22" s="41">
        <f t="shared" si="188"/>
        <v>100</v>
      </c>
      <c r="HB22" s="21">
        <f t="shared" si="188"/>
        <v>80.851063829787236</v>
      </c>
      <c r="HC22" s="21">
        <f t="shared" si="188"/>
        <v>100</v>
      </c>
      <c r="HD22" s="22">
        <f t="shared" si="188"/>
        <v>100</v>
      </c>
      <c r="HE22" s="22">
        <f t="shared" si="188"/>
        <v>100</v>
      </c>
      <c r="HF22" s="176">
        <f t="shared" si="188"/>
        <v>66.666666666666671</v>
      </c>
      <c r="HG22" s="40">
        <f t="shared" si="188"/>
        <v>85.483870967741936</v>
      </c>
      <c r="HH22" s="41">
        <f t="shared" si="188"/>
        <v>80</v>
      </c>
      <c r="HI22" s="21">
        <f t="shared" si="188"/>
        <v>73.333333333333329</v>
      </c>
      <c r="HJ22" s="21">
        <f t="shared" si="188"/>
        <v>100</v>
      </c>
      <c r="HK22" s="22">
        <f t="shared" si="188"/>
        <v>100</v>
      </c>
      <c r="HL22" s="22">
        <f t="shared" si="188"/>
        <v>80</v>
      </c>
      <c r="HM22" s="176">
        <f t="shared" si="188"/>
        <v>100</v>
      </c>
      <c r="HN22" s="40">
        <f t="shared" si="188"/>
        <v>78.181818181818187</v>
      </c>
      <c r="HO22" s="41">
        <f t="shared" si="188"/>
        <v>90.909090909090907</v>
      </c>
      <c r="HP22" s="21">
        <f t="shared" si="188"/>
        <v>78.94736842105263</v>
      </c>
      <c r="HQ22" s="21">
        <f t="shared" si="188"/>
        <v>100</v>
      </c>
      <c r="HR22" s="22">
        <f t="shared" si="188"/>
        <v>100</v>
      </c>
      <c r="HS22" s="176">
        <f t="shared" si="188"/>
        <v>85</v>
      </c>
      <c r="HT22" s="40">
        <f t="shared" si="188"/>
        <v>82.352941176470594</v>
      </c>
      <c r="HU22" s="41">
        <f t="shared" si="188"/>
        <v>85.714285714285708</v>
      </c>
      <c r="HV22" s="21">
        <f t="shared" si="188"/>
        <v>72.222222222222229</v>
      </c>
      <c r="HW22" s="22">
        <f t="shared" si="188"/>
        <v>33.333333333333336</v>
      </c>
      <c r="HX22" s="176">
        <f t="shared" si="188"/>
        <v>90.697674418604649</v>
      </c>
      <c r="HY22" s="40">
        <f t="shared" si="188"/>
        <v>71.428571428571431</v>
      </c>
    </row>
    <row r="23" spans="1:233" ht="52.5" customHeight="1" x14ac:dyDescent="0.25">
      <c r="A23" s="32" t="s">
        <v>886</v>
      </c>
      <c r="B23" s="25">
        <f t="shared" si="165"/>
        <v>100</v>
      </c>
      <c r="C23" s="26">
        <f t="shared" si="165"/>
        <v>100</v>
      </c>
      <c r="D23" s="27">
        <f t="shared" si="165"/>
        <v>100</v>
      </c>
      <c r="E23" s="28">
        <v>0</v>
      </c>
      <c r="F23" s="42">
        <f t="shared" ref="F23:U23" si="189">(F7*100)/F$7</f>
        <v>100</v>
      </c>
      <c r="G23" s="43">
        <f t="shared" si="189"/>
        <v>100</v>
      </c>
      <c r="H23" s="26">
        <f t="shared" si="189"/>
        <v>100</v>
      </c>
      <c r="I23" s="26">
        <f t="shared" si="189"/>
        <v>100</v>
      </c>
      <c r="J23" s="28">
        <f t="shared" si="189"/>
        <v>100</v>
      </c>
      <c r="K23" s="49">
        <f t="shared" si="189"/>
        <v>100</v>
      </c>
      <c r="L23" s="43">
        <f t="shared" si="189"/>
        <v>100</v>
      </c>
      <c r="M23" s="26">
        <f t="shared" si="189"/>
        <v>100</v>
      </c>
      <c r="N23" s="26">
        <f t="shared" si="189"/>
        <v>100</v>
      </c>
      <c r="O23" s="28">
        <f t="shared" si="189"/>
        <v>100</v>
      </c>
      <c r="P23" s="42">
        <f t="shared" si="189"/>
        <v>100</v>
      </c>
      <c r="Q23" s="43">
        <f t="shared" si="189"/>
        <v>100</v>
      </c>
      <c r="R23" s="26">
        <f t="shared" si="189"/>
        <v>100</v>
      </c>
      <c r="S23" s="26">
        <f t="shared" si="189"/>
        <v>100</v>
      </c>
      <c r="T23" s="50">
        <f t="shared" si="189"/>
        <v>100</v>
      </c>
      <c r="U23" s="81">
        <f t="shared" si="189"/>
        <v>100</v>
      </c>
      <c r="V23" s="25">
        <v>0</v>
      </c>
      <c r="W23" s="26">
        <f t="shared" si="167"/>
        <v>100</v>
      </c>
      <c r="X23" s="26">
        <f t="shared" si="167"/>
        <v>100</v>
      </c>
      <c r="Y23" s="26">
        <f t="shared" si="167"/>
        <v>100</v>
      </c>
      <c r="Z23" s="26">
        <f t="shared" si="167"/>
        <v>100</v>
      </c>
      <c r="AA23" s="50">
        <f t="shared" si="167"/>
        <v>100</v>
      </c>
      <c r="AB23" s="42">
        <f t="shared" si="167"/>
        <v>100</v>
      </c>
      <c r="AC23" s="25">
        <v>0</v>
      </c>
      <c r="AD23" s="26">
        <f t="shared" si="168"/>
        <v>100</v>
      </c>
      <c r="AE23" s="26">
        <f t="shared" si="168"/>
        <v>100</v>
      </c>
      <c r="AF23" s="26">
        <v>0</v>
      </c>
      <c r="AG23" s="26">
        <f t="shared" ref="AG23:BQ23" si="190">(AG7*100)/AG$7</f>
        <v>100</v>
      </c>
      <c r="AH23" s="50">
        <f t="shared" si="190"/>
        <v>100</v>
      </c>
      <c r="AI23" s="42">
        <f t="shared" si="190"/>
        <v>100</v>
      </c>
      <c r="AJ23" s="25">
        <f t="shared" si="190"/>
        <v>100</v>
      </c>
      <c r="AK23" s="26">
        <f t="shared" si="190"/>
        <v>100</v>
      </c>
      <c r="AL23" s="27">
        <f t="shared" si="190"/>
        <v>100</v>
      </c>
      <c r="AM23" s="28">
        <f t="shared" si="190"/>
        <v>100</v>
      </c>
      <c r="AN23" s="42">
        <f t="shared" si="190"/>
        <v>100</v>
      </c>
      <c r="AO23" s="43">
        <f t="shared" si="190"/>
        <v>100</v>
      </c>
      <c r="AP23" s="26">
        <f t="shared" si="190"/>
        <v>100</v>
      </c>
      <c r="AQ23" s="27">
        <f t="shared" si="190"/>
        <v>100</v>
      </c>
      <c r="AR23" s="28">
        <f t="shared" si="190"/>
        <v>100</v>
      </c>
      <c r="AS23" s="42">
        <f t="shared" si="190"/>
        <v>100</v>
      </c>
      <c r="AT23" s="43">
        <f t="shared" si="190"/>
        <v>100</v>
      </c>
      <c r="AU23" s="26">
        <f t="shared" si="190"/>
        <v>100</v>
      </c>
      <c r="AV23" s="26">
        <f t="shared" si="190"/>
        <v>100</v>
      </c>
      <c r="AW23" s="27">
        <f t="shared" si="190"/>
        <v>100</v>
      </c>
      <c r="AX23" s="27">
        <f t="shared" si="190"/>
        <v>100</v>
      </c>
      <c r="AY23" s="27">
        <f t="shared" si="190"/>
        <v>100</v>
      </c>
      <c r="AZ23" s="27">
        <f t="shared" si="190"/>
        <v>100</v>
      </c>
      <c r="BA23" s="209">
        <f t="shared" si="190"/>
        <v>100</v>
      </c>
      <c r="BB23" s="42">
        <f t="shared" si="190"/>
        <v>100</v>
      </c>
      <c r="BC23" s="43">
        <f t="shared" si="190"/>
        <v>100</v>
      </c>
      <c r="BD23" s="26">
        <f t="shared" si="190"/>
        <v>100</v>
      </c>
      <c r="BE23" s="26">
        <f t="shared" si="190"/>
        <v>100</v>
      </c>
      <c r="BF23" s="27">
        <f t="shared" si="190"/>
        <v>100</v>
      </c>
      <c r="BG23" s="27">
        <f t="shared" si="190"/>
        <v>100</v>
      </c>
      <c r="BH23" s="27">
        <f t="shared" si="190"/>
        <v>100</v>
      </c>
      <c r="BI23" s="27">
        <f t="shared" si="190"/>
        <v>100</v>
      </c>
      <c r="BJ23" s="209">
        <f t="shared" si="190"/>
        <v>100</v>
      </c>
      <c r="BK23" s="42">
        <f t="shared" si="190"/>
        <v>100</v>
      </c>
      <c r="BL23" s="43">
        <f t="shared" si="190"/>
        <v>100</v>
      </c>
      <c r="BM23" s="26">
        <f t="shared" si="190"/>
        <v>100</v>
      </c>
      <c r="BN23" s="26">
        <f t="shared" si="190"/>
        <v>100</v>
      </c>
      <c r="BO23" s="27">
        <f t="shared" si="190"/>
        <v>100</v>
      </c>
      <c r="BP23" s="27">
        <f t="shared" si="190"/>
        <v>100</v>
      </c>
      <c r="BQ23" s="27">
        <f t="shared" si="190"/>
        <v>100</v>
      </c>
      <c r="BR23" s="209">
        <v>0</v>
      </c>
      <c r="BS23" s="42">
        <f t="shared" ref="BS23:CZ23" si="191">(BS7*100)/BS$7</f>
        <v>100</v>
      </c>
      <c r="BT23" s="43">
        <f t="shared" si="191"/>
        <v>100</v>
      </c>
      <c r="BU23" s="26">
        <f t="shared" si="191"/>
        <v>100</v>
      </c>
      <c r="BV23" s="26">
        <f t="shared" si="191"/>
        <v>100</v>
      </c>
      <c r="BW23" s="27">
        <f t="shared" si="191"/>
        <v>100</v>
      </c>
      <c r="BX23" s="27">
        <f t="shared" si="191"/>
        <v>100</v>
      </c>
      <c r="BY23" s="27">
        <f t="shared" si="191"/>
        <v>100</v>
      </c>
      <c r="BZ23" s="209">
        <f t="shared" si="191"/>
        <v>100</v>
      </c>
      <c r="CA23" s="42">
        <f t="shared" si="191"/>
        <v>100</v>
      </c>
      <c r="CB23" s="43">
        <f t="shared" si="191"/>
        <v>100</v>
      </c>
      <c r="CC23" s="26">
        <f t="shared" si="191"/>
        <v>100</v>
      </c>
      <c r="CD23" s="26">
        <f t="shared" si="191"/>
        <v>100</v>
      </c>
      <c r="CE23" s="27">
        <f t="shared" si="191"/>
        <v>100</v>
      </c>
      <c r="CF23" s="27">
        <f t="shared" si="191"/>
        <v>100</v>
      </c>
      <c r="CG23" s="209">
        <f t="shared" si="191"/>
        <v>100</v>
      </c>
      <c r="CH23" s="42">
        <f t="shared" si="191"/>
        <v>100</v>
      </c>
      <c r="CI23" s="43">
        <f t="shared" si="191"/>
        <v>100</v>
      </c>
      <c r="CJ23" s="26">
        <f t="shared" si="191"/>
        <v>100</v>
      </c>
      <c r="CK23" s="26">
        <f t="shared" si="191"/>
        <v>100</v>
      </c>
      <c r="CL23" s="27">
        <f t="shared" si="191"/>
        <v>100</v>
      </c>
      <c r="CM23" s="27">
        <f t="shared" si="191"/>
        <v>100</v>
      </c>
      <c r="CN23" s="209">
        <f t="shared" si="191"/>
        <v>100</v>
      </c>
      <c r="CO23" s="42">
        <f t="shared" si="191"/>
        <v>100</v>
      </c>
      <c r="CP23" s="43">
        <v>0</v>
      </c>
      <c r="CQ23" s="26">
        <f t="shared" si="191"/>
        <v>100</v>
      </c>
      <c r="CR23" s="26">
        <v>0</v>
      </c>
      <c r="CS23" s="27">
        <v>0</v>
      </c>
      <c r="CT23" s="27">
        <v>0</v>
      </c>
      <c r="CU23" s="27">
        <v>0</v>
      </c>
      <c r="CV23" s="27">
        <v>0</v>
      </c>
      <c r="CW23" s="209">
        <f t="shared" si="191"/>
        <v>100</v>
      </c>
      <c r="CX23" s="42">
        <f t="shared" si="191"/>
        <v>100</v>
      </c>
      <c r="CY23" s="43">
        <f t="shared" si="191"/>
        <v>100</v>
      </c>
      <c r="CZ23" s="26">
        <f t="shared" si="191"/>
        <v>100</v>
      </c>
      <c r="DA23" s="26">
        <f t="shared" ref="DA23:FL23" si="192">(DA7*100)/DA$7</f>
        <v>100</v>
      </c>
      <c r="DB23" s="27">
        <f t="shared" si="192"/>
        <v>100</v>
      </c>
      <c r="DC23" s="27">
        <f t="shared" si="192"/>
        <v>100</v>
      </c>
      <c r="DD23" s="27">
        <f t="shared" si="192"/>
        <v>100</v>
      </c>
      <c r="DE23" s="27">
        <f t="shared" si="192"/>
        <v>100</v>
      </c>
      <c r="DF23" s="209">
        <f t="shared" si="192"/>
        <v>100</v>
      </c>
      <c r="DG23" s="42">
        <f t="shared" si="192"/>
        <v>100</v>
      </c>
      <c r="DH23" s="43">
        <f t="shared" si="192"/>
        <v>100</v>
      </c>
      <c r="DI23" s="26">
        <f t="shared" si="192"/>
        <v>100</v>
      </c>
      <c r="DJ23" s="26">
        <f t="shared" si="192"/>
        <v>100</v>
      </c>
      <c r="DK23" s="27">
        <f t="shared" si="192"/>
        <v>100</v>
      </c>
      <c r="DL23" s="27">
        <f t="shared" si="192"/>
        <v>100</v>
      </c>
      <c r="DM23" s="27">
        <f t="shared" si="192"/>
        <v>100</v>
      </c>
      <c r="DN23" s="27">
        <f t="shared" si="192"/>
        <v>100</v>
      </c>
      <c r="DO23" s="209">
        <f t="shared" si="192"/>
        <v>100</v>
      </c>
      <c r="DP23" s="42">
        <f t="shared" si="192"/>
        <v>100</v>
      </c>
      <c r="DQ23" s="43">
        <f t="shared" si="192"/>
        <v>100</v>
      </c>
      <c r="DR23" s="26">
        <f t="shared" si="192"/>
        <v>100</v>
      </c>
      <c r="DS23" s="26">
        <f t="shared" si="192"/>
        <v>100</v>
      </c>
      <c r="DT23" s="27">
        <v>0</v>
      </c>
      <c r="DU23" s="27" t="e">
        <f t="shared" si="192"/>
        <v>#DIV/0!</v>
      </c>
      <c r="DV23" s="42">
        <f t="shared" si="192"/>
        <v>100</v>
      </c>
      <c r="DW23" s="43">
        <f t="shared" si="192"/>
        <v>100</v>
      </c>
      <c r="DX23" s="26">
        <f t="shared" si="192"/>
        <v>100</v>
      </c>
      <c r="DY23" s="26">
        <f t="shared" si="192"/>
        <v>100</v>
      </c>
      <c r="DZ23" s="27">
        <v>0</v>
      </c>
      <c r="EA23" s="27">
        <f t="shared" si="192"/>
        <v>100</v>
      </c>
      <c r="EB23" s="42">
        <f t="shared" si="192"/>
        <v>100</v>
      </c>
      <c r="EC23" s="43">
        <f t="shared" si="192"/>
        <v>100</v>
      </c>
      <c r="ED23" s="26">
        <f t="shared" si="192"/>
        <v>100</v>
      </c>
      <c r="EE23" s="27">
        <f t="shared" si="192"/>
        <v>100</v>
      </c>
      <c r="EF23" s="27">
        <f t="shared" si="192"/>
        <v>100</v>
      </c>
      <c r="EG23" s="42">
        <f t="shared" si="192"/>
        <v>100</v>
      </c>
      <c r="EH23" s="43">
        <f t="shared" si="192"/>
        <v>100</v>
      </c>
      <c r="EI23" s="26">
        <f t="shared" si="192"/>
        <v>100</v>
      </c>
      <c r="EJ23" s="26">
        <f t="shared" si="192"/>
        <v>100</v>
      </c>
      <c r="EK23" s="27">
        <f t="shared" si="192"/>
        <v>100</v>
      </c>
      <c r="EL23" s="27">
        <f t="shared" si="192"/>
        <v>100</v>
      </c>
      <c r="EM23" s="209">
        <f t="shared" si="192"/>
        <v>100</v>
      </c>
      <c r="EN23" s="42">
        <f t="shared" si="192"/>
        <v>100</v>
      </c>
      <c r="EO23" s="43">
        <v>0</v>
      </c>
      <c r="EP23" s="26">
        <f t="shared" si="192"/>
        <v>100</v>
      </c>
      <c r="EQ23" s="26">
        <f t="shared" si="192"/>
        <v>100</v>
      </c>
      <c r="ER23" s="27">
        <f t="shared" si="192"/>
        <v>100</v>
      </c>
      <c r="ES23" s="27">
        <f t="shared" si="192"/>
        <v>100</v>
      </c>
      <c r="ET23" s="209">
        <f t="shared" si="192"/>
        <v>100</v>
      </c>
      <c r="EU23" s="42">
        <f t="shared" si="192"/>
        <v>100</v>
      </c>
      <c r="EV23" s="43">
        <f t="shared" si="192"/>
        <v>100</v>
      </c>
      <c r="EW23" s="26">
        <f t="shared" si="192"/>
        <v>100</v>
      </c>
      <c r="EX23" s="26">
        <f t="shared" si="192"/>
        <v>100</v>
      </c>
      <c r="EY23" s="27">
        <f t="shared" si="192"/>
        <v>100</v>
      </c>
      <c r="EZ23" s="27">
        <v>0</v>
      </c>
      <c r="FA23" s="209">
        <f t="shared" si="192"/>
        <v>100</v>
      </c>
      <c r="FB23" s="42">
        <f t="shared" si="192"/>
        <v>100</v>
      </c>
      <c r="FC23" s="43">
        <f t="shared" si="192"/>
        <v>100</v>
      </c>
      <c r="FD23" s="26">
        <f t="shared" si="192"/>
        <v>100</v>
      </c>
      <c r="FE23" s="26">
        <f t="shared" si="192"/>
        <v>100</v>
      </c>
      <c r="FF23" s="27">
        <f t="shared" si="192"/>
        <v>100</v>
      </c>
      <c r="FG23" s="27">
        <f t="shared" si="192"/>
        <v>100</v>
      </c>
      <c r="FH23" s="42">
        <f t="shared" si="192"/>
        <v>100</v>
      </c>
      <c r="FI23" s="43">
        <f t="shared" si="192"/>
        <v>100</v>
      </c>
      <c r="FJ23" s="26">
        <f t="shared" si="192"/>
        <v>100</v>
      </c>
      <c r="FK23" s="27">
        <f t="shared" si="192"/>
        <v>100</v>
      </c>
      <c r="FL23" s="27">
        <f t="shared" si="192"/>
        <v>100</v>
      </c>
      <c r="FM23" s="42">
        <f t="shared" ref="FM23:HR23" si="193">(FM7*100)/FM$7</f>
        <v>100</v>
      </c>
      <c r="FN23" s="43">
        <f t="shared" si="193"/>
        <v>100</v>
      </c>
      <c r="FO23" s="26">
        <f t="shared" si="193"/>
        <v>100</v>
      </c>
      <c r="FP23" s="26">
        <f t="shared" si="193"/>
        <v>100</v>
      </c>
      <c r="FQ23" s="27">
        <f t="shared" si="193"/>
        <v>100</v>
      </c>
      <c r="FR23" s="27">
        <f t="shared" si="193"/>
        <v>100</v>
      </c>
      <c r="FS23" s="27">
        <f t="shared" si="193"/>
        <v>100</v>
      </c>
      <c r="FT23" s="209">
        <f t="shared" si="193"/>
        <v>100</v>
      </c>
      <c r="FU23" s="42">
        <f t="shared" si="193"/>
        <v>100</v>
      </c>
      <c r="FV23" s="43">
        <f t="shared" si="193"/>
        <v>100</v>
      </c>
      <c r="FW23" s="26">
        <f t="shared" si="193"/>
        <v>100</v>
      </c>
      <c r="FX23" s="26">
        <f t="shared" si="193"/>
        <v>100</v>
      </c>
      <c r="FY23" s="27">
        <v>0</v>
      </c>
      <c r="FZ23" s="27" t="e">
        <f t="shared" si="193"/>
        <v>#DIV/0!</v>
      </c>
      <c r="GA23" s="42">
        <f t="shared" si="193"/>
        <v>100</v>
      </c>
      <c r="GB23" s="43">
        <f t="shared" si="193"/>
        <v>100</v>
      </c>
      <c r="GC23" s="26">
        <f t="shared" si="193"/>
        <v>100</v>
      </c>
      <c r="GD23" s="27">
        <f t="shared" si="193"/>
        <v>100</v>
      </c>
      <c r="GE23" s="27">
        <f t="shared" si="193"/>
        <v>100</v>
      </c>
      <c r="GF23" s="42">
        <f t="shared" si="193"/>
        <v>100</v>
      </c>
      <c r="GG23" s="43">
        <f t="shared" si="193"/>
        <v>100</v>
      </c>
      <c r="GH23" s="26">
        <f t="shared" si="193"/>
        <v>100</v>
      </c>
      <c r="GI23" s="26">
        <f t="shared" si="193"/>
        <v>100</v>
      </c>
      <c r="GJ23" s="27">
        <v>0</v>
      </c>
      <c r="GK23" s="209">
        <f t="shared" si="193"/>
        <v>100</v>
      </c>
      <c r="GL23" s="42">
        <f t="shared" si="193"/>
        <v>100</v>
      </c>
      <c r="GM23" s="43">
        <f t="shared" si="193"/>
        <v>100</v>
      </c>
      <c r="GN23" s="26">
        <f t="shared" si="193"/>
        <v>100</v>
      </c>
      <c r="GO23" s="26">
        <f t="shared" si="193"/>
        <v>100</v>
      </c>
      <c r="GP23" s="27">
        <f t="shared" si="193"/>
        <v>100</v>
      </c>
      <c r="GQ23" s="27">
        <f t="shared" si="193"/>
        <v>100</v>
      </c>
      <c r="GR23" s="209">
        <f t="shared" si="193"/>
        <v>100</v>
      </c>
      <c r="GS23" s="42">
        <f t="shared" si="193"/>
        <v>100</v>
      </c>
      <c r="GT23" s="43">
        <f t="shared" si="193"/>
        <v>100</v>
      </c>
      <c r="GU23" s="26">
        <f t="shared" si="193"/>
        <v>100</v>
      </c>
      <c r="GV23" s="26">
        <v>0</v>
      </c>
      <c r="GW23" s="27">
        <v>0</v>
      </c>
      <c r="GX23" s="27">
        <v>0</v>
      </c>
      <c r="GY23" s="209">
        <f t="shared" si="193"/>
        <v>100</v>
      </c>
      <c r="GZ23" s="42">
        <f t="shared" si="193"/>
        <v>100</v>
      </c>
      <c r="HA23" s="43">
        <f t="shared" si="193"/>
        <v>100</v>
      </c>
      <c r="HB23" s="26">
        <f t="shared" si="193"/>
        <v>100</v>
      </c>
      <c r="HC23" s="26">
        <f t="shared" si="193"/>
        <v>100</v>
      </c>
      <c r="HD23" s="27">
        <f t="shared" si="193"/>
        <v>100</v>
      </c>
      <c r="HE23" s="27">
        <f t="shared" si="193"/>
        <v>100</v>
      </c>
      <c r="HF23" s="209">
        <f t="shared" si="193"/>
        <v>100</v>
      </c>
      <c r="HG23" s="42">
        <f t="shared" si="193"/>
        <v>100</v>
      </c>
      <c r="HH23" s="43">
        <f t="shared" si="193"/>
        <v>100</v>
      </c>
      <c r="HI23" s="26">
        <f t="shared" si="193"/>
        <v>100</v>
      </c>
      <c r="HJ23" s="26">
        <f t="shared" si="193"/>
        <v>100</v>
      </c>
      <c r="HK23" s="27">
        <f t="shared" si="193"/>
        <v>100</v>
      </c>
      <c r="HL23" s="27">
        <f t="shared" si="193"/>
        <v>100</v>
      </c>
      <c r="HM23" s="209">
        <f t="shared" si="193"/>
        <v>100</v>
      </c>
      <c r="HN23" s="42">
        <f t="shared" si="193"/>
        <v>100</v>
      </c>
      <c r="HO23" s="43">
        <f t="shared" si="193"/>
        <v>100</v>
      </c>
      <c r="HP23" s="26">
        <f t="shared" si="193"/>
        <v>100</v>
      </c>
      <c r="HQ23" s="26">
        <f t="shared" si="193"/>
        <v>100</v>
      </c>
      <c r="HR23" s="27">
        <f t="shared" si="193"/>
        <v>100</v>
      </c>
      <c r="HS23" s="209">
        <f t="shared" ref="HS23:HY23" si="194">(HS7*100)/HS$7</f>
        <v>100</v>
      </c>
      <c r="HT23" s="42">
        <f t="shared" si="194"/>
        <v>100</v>
      </c>
      <c r="HU23" s="43">
        <f t="shared" si="194"/>
        <v>100</v>
      </c>
      <c r="HV23" s="26">
        <f t="shared" si="194"/>
        <v>100</v>
      </c>
      <c r="HW23" s="27">
        <f t="shared" si="194"/>
        <v>100</v>
      </c>
      <c r="HX23" s="209">
        <f t="shared" si="194"/>
        <v>100</v>
      </c>
      <c r="HY23" s="42">
        <f t="shared" si="194"/>
        <v>100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topLeftCell="A37" zoomScaleNormal="100" workbookViewId="0">
      <selection activeCell="I36" sqref="I36"/>
    </sheetView>
  </sheetViews>
  <sheetFormatPr defaultRowHeight="18.75" x14ac:dyDescent="0.25"/>
  <cols>
    <col min="1" max="16384" width="9.140625" style="2"/>
  </cols>
  <sheetData>
    <row r="1" spans="1:1" s="1" customFormat="1" x14ac:dyDescent="0.25">
      <c r="A1" s="1" t="s">
        <v>0</v>
      </c>
    </row>
    <row r="2" spans="1:1" s="1" customFormat="1" x14ac:dyDescent="0.25">
      <c r="A2" s="1" t="s">
        <v>462</v>
      </c>
    </row>
    <row r="4" spans="1:1" x14ac:dyDescent="0.25">
      <c r="A4" s="1" t="s">
        <v>1</v>
      </c>
    </row>
    <row r="5" spans="1:1" x14ac:dyDescent="0.25">
      <c r="A5" s="2" t="s">
        <v>2</v>
      </c>
    </row>
    <row r="6" spans="1:1" x14ac:dyDescent="0.25">
      <c r="A6" s="2" t="s">
        <v>3</v>
      </c>
    </row>
    <row r="7" spans="1:1" x14ac:dyDescent="0.25">
      <c r="A7" s="2" t="s">
        <v>4</v>
      </c>
    </row>
    <row r="8" spans="1:1" x14ac:dyDescent="0.25">
      <c r="A8" s="2" t="s">
        <v>61</v>
      </c>
    </row>
    <row r="10" spans="1:1" x14ac:dyDescent="0.25">
      <c r="A10" s="1" t="s">
        <v>60</v>
      </c>
    </row>
    <row r="11" spans="1:1" x14ac:dyDescent="0.25">
      <c r="A11" s="2" t="s">
        <v>5</v>
      </c>
    </row>
    <row r="12" spans="1:1" x14ac:dyDescent="0.25">
      <c r="A12" s="2" t="s">
        <v>6</v>
      </c>
    </row>
    <row r="13" spans="1:1" x14ac:dyDescent="0.25">
      <c r="A13" s="2" t="s">
        <v>62</v>
      </c>
    </row>
    <row r="15" spans="1:1" x14ac:dyDescent="0.25">
      <c r="A15" s="1" t="s">
        <v>1134</v>
      </c>
    </row>
    <row r="16" spans="1:1" x14ac:dyDescent="0.25">
      <c r="A16" s="2" t="s">
        <v>7</v>
      </c>
    </row>
    <row r="17" spans="1:19" x14ac:dyDescent="0.25">
      <c r="A17" s="2" t="s">
        <v>12</v>
      </c>
    </row>
    <row r="18" spans="1:19" x14ac:dyDescent="0.25">
      <c r="A18" s="2" t="s">
        <v>8</v>
      </c>
    </row>
    <row r="19" spans="1:19" x14ac:dyDescent="0.25">
      <c r="A19" s="2" t="s">
        <v>61</v>
      </c>
    </row>
    <row r="21" spans="1:19" x14ac:dyDescent="0.25">
      <c r="A21" s="53" t="s">
        <v>1135</v>
      </c>
      <c r="B21" s="3"/>
      <c r="C21" s="3"/>
      <c r="D21" s="3"/>
      <c r="E21" s="3"/>
      <c r="F21" s="3"/>
      <c r="G21" s="3"/>
      <c r="H21" s="3"/>
      <c r="I21" s="3"/>
      <c r="J21" s="3"/>
      <c r="K21" s="3"/>
      <c r="L21" s="3"/>
      <c r="M21" s="3"/>
      <c r="N21" s="3"/>
      <c r="O21" s="3"/>
      <c r="P21" s="3"/>
      <c r="Q21" s="31"/>
      <c r="R21" s="3"/>
      <c r="S21" s="3"/>
    </row>
    <row r="22" spans="1:19" x14ac:dyDescent="0.25">
      <c r="A22" s="3" t="s">
        <v>9</v>
      </c>
      <c r="B22" s="3"/>
    </row>
    <row r="23" spans="1:19" x14ac:dyDescent="0.25">
      <c r="A23" s="3" t="s">
        <v>10</v>
      </c>
      <c r="B23" s="3"/>
    </row>
    <row r="24" spans="1:19" x14ac:dyDescent="0.25">
      <c r="A24" s="3" t="s">
        <v>11</v>
      </c>
      <c r="B24" s="3"/>
    </row>
    <row r="25" spans="1:19" x14ac:dyDescent="0.25">
      <c r="A25" s="2" t="s">
        <v>61</v>
      </c>
      <c r="B25" s="3"/>
    </row>
    <row r="27" spans="1:19" ht="36.75" customHeight="1" x14ac:dyDescent="0.25">
      <c r="A27" s="272" t="s">
        <v>1136</v>
      </c>
      <c r="B27" s="272"/>
      <c r="C27" s="272"/>
      <c r="D27" s="272"/>
      <c r="E27" s="272"/>
      <c r="F27" s="272"/>
      <c r="G27" s="272"/>
      <c r="H27" s="272"/>
      <c r="I27" s="272"/>
      <c r="J27" s="272"/>
      <c r="K27" s="272"/>
      <c r="L27" s="272"/>
      <c r="M27" s="272"/>
      <c r="N27" s="272"/>
      <c r="O27" s="272"/>
      <c r="P27" s="272"/>
      <c r="Q27" s="272"/>
      <c r="R27" s="272"/>
      <c r="S27" s="272"/>
    </row>
    <row r="28" spans="1:19" x14ac:dyDescent="0.25">
      <c r="A28" s="2" t="s">
        <v>57</v>
      </c>
    </row>
    <row r="29" spans="1:19" x14ac:dyDescent="0.25">
      <c r="A29" s="2" t="s">
        <v>58</v>
      </c>
    </row>
    <row r="30" spans="1:19" x14ac:dyDescent="0.25">
      <c r="A30" s="2" t="s">
        <v>62</v>
      </c>
    </row>
    <row r="32" spans="1:19" ht="38.25" customHeight="1" x14ac:dyDescent="0.25">
      <c r="A32" s="272" t="s">
        <v>1137</v>
      </c>
      <c r="B32" s="272"/>
      <c r="C32" s="272"/>
      <c r="D32" s="272"/>
      <c r="E32" s="272"/>
      <c r="F32" s="272"/>
      <c r="G32" s="272"/>
      <c r="H32" s="272"/>
      <c r="I32" s="272"/>
      <c r="J32" s="272"/>
      <c r="K32" s="272"/>
      <c r="L32" s="272"/>
      <c r="M32" s="272"/>
      <c r="N32" s="272"/>
      <c r="O32" s="272"/>
      <c r="P32" s="272"/>
      <c r="Q32" s="272"/>
      <c r="R32" s="272"/>
      <c r="S32" s="272"/>
    </row>
    <row r="33" spans="1:19" x14ac:dyDescent="0.25">
      <c r="A33" s="2" t="s">
        <v>1096</v>
      </c>
    </row>
    <row r="34" spans="1:19" x14ac:dyDescent="0.25">
      <c r="A34" s="2" t="s">
        <v>1097</v>
      </c>
    </row>
    <row r="35" spans="1:19" x14ac:dyDescent="0.25">
      <c r="A35" s="2" t="s">
        <v>62</v>
      </c>
    </row>
    <row r="37" spans="1:19" ht="37.5" customHeight="1" x14ac:dyDescent="0.25">
      <c r="A37" s="272" t="s">
        <v>1138</v>
      </c>
      <c r="B37" s="272"/>
      <c r="C37" s="272"/>
      <c r="D37" s="272"/>
      <c r="E37" s="272"/>
      <c r="F37" s="272"/>
      <c r="G37" s="272"/>
      <c r="H37" s="272"/>
      <c r="I37" s="272"/>
      <c r="J37" s="272"/>
      <c r="K37" s="272"/>
      <c r="L37" s="272"/>
      <c r="M37" s="272"/>
      <c r="N37" s="272"/>
      <c r="O37" s="272"/>
      <c r="P37" s="272"/>
      <c r="Q37" s="272"/>
      <c r="R37" s="272"/>
      <c r="S37" s="272"/>
    </row>
    <row r="38" spans="1:19" x14ac:dyDescent="0.25">
      <c r="A38" s="2" t="s">
        <v>13</v>
      </c>
    </row>
    <row r="39" spans="1:19" s="52" customFormat="1" x14ac:dyDescent="0.25">
      <c r="A39" s="52" t="s">
        <v>14</v>
      </c>
    </row>
    <row r="40" spans="1:19" s="52" customFormat="1" x14ac:dyDescent="0.25">
      <c r="A40" s="52" t="s">
        <v>15</v>
      </c>
    </row>
    <row r="41" spans="1:19" x14ac:dyDescent="0.25">
      <c r="A41" s="2" t="s">
        <v>61</v>
      </c>
    </row>
    <row r="43" spans="1:19" ht="37.5" customHeight="1" x14ac:dyDescent="0.25">
      <c r="A43" s="272" t="s">
        <v>1139</v>
      </c>
      <c r="B43" s="272"/>
      <c r="C43" s="272"/>
      <c r="D43" s="272"/>
      <c r="E43" s="272"/>
      <c r="F43" s="272"/>
      <c r="G43" s="272"/>
      <c r="H43" s="272"/>
      <c r="I43" s="272"/>
      <c r="J43" s="272"/>
      <c r="K43" s="272"/>
      <c r="L43" s="272"/>
      <c r="M43" s="272"/>
      <c r="N43" s="272"/>
      <c r="O43" s="272"/>
      <c r="P43" s="272"/>
      <c r="Q43" s="272"/>
      <c r="R43" s="272"/>
      <c r="S43" s="272"/>
    </row>
    <row r="44" spans="1:19" x14ac:dyDescent="0.25">
      <c r="A44" s="2" t="s">
        <v>13</v>
      </c>
    </row>
    <row r="45" spans="1:19" x14ac:dyDescent="0.25">
      <c r="A45" s="2" t="s">
        <v>14</v>
      </c>
    </row>
    <row r="46" spans="1:19" x14ac:dyDescent="0.25">
      <c r="A46" s="2" t="s">
        <v>15</v>
      </c>
    </row>
    <row r="47" spans="1:19" x14ac:dyDescent="0.25">
      <c r="A47" s="2" t="s">
        <v>61</v>
      </c>
    </row>
    <row r="49" spans="1:19" ht="36.75" customHeight="1" x14ac:dyDescent="0.25">
      <c r="A49" s="272" t="s">
        <v>1140</v>
      </c>
      <c r="B49" s="272"/>
      <c r="C49" s="272"/>
      <c r="D49" s="272"/>
      <c r="E49" s="272"/>
      <c r="F49" s="272"/>
      <c r="G49" s="272"/>
      <c r="H49" s="272"/>
      <c r="I49" s="272"/>
      <c r="J49" s="272"/>
      <c r="K49" s="272"/>
      <c r="L49" s="272"/>
      <c r="M49" s="272"/>
      <c r="N49" s="272"/>
      <c r="O49" s="272"/>
      <c r="P49" s="272"/>
      <c r="Q49" s="272"/>
      <c r="R49" s="272"/>
      <c r="S49" s="272"/>
    </row>
    <row r="50" spans="1:19" x14ac:dyDescent="0.25">
      <c r="A50" s="2" t="s">
        <v>16</v>
      </c>
    </row>
    <row r="51" spans="1:19" x14ac:dyDescent="0.25">
      <c r="A51" s="2" t="s">
        <v>17</v>
      </c>
    </row>
    <row r="52" spans="1:19" x14ac:dyDescent="0.25">
      <c r="A52" s="2" t="s">
        <v>18</v>
      </c>
    </row>
    <row r="53" spans="1:19" x14ac:dyDescent="0.25">
      <c r="A53" s="2" t="s">
        <v>19</v>
      </c>
    </row>
    <row r="54" spans="1:19" x14ac:dyDescent="0.25">
      <c r="A54" s="2" t="s">
        <v>63</v>
      </c>
    </row>
    <row r="56" spans="1:19" ht="36" customHeight="1" x14ac:dyDescent="0.25">
      <c r="A56" s="272" t="s">
        <v>1141</v>
      </c>
      <c r="B56" s="272"/>
      <c r="C56" s="272"/>
      <c r="D56" s="272"/>
      <c r="E56" s="272"/>
      <c r="F56" s="272"/>
      <c r="G56" s="272"/>
      <c r="H56" s="272"/>
      <c r="I56" s="272"/>
      <c r="J56" s="272"/>
      <c r="K56" s="272"/>
      <c r="L56" s="272"/>
      <c r="M56" s="272"/>
      <c r="N56" s="272"/>
      <c r="O56" s="272"/>
      <c r="P56" s="272"/>
      <c r="Q56" s="272"/>
      <c r="R56" s="272"/>
      <c r="S56" s="272"/>
    </row>
    <row r="57" spans="1:19" x14ac:dyDescent="0.25">
      <c r="A57" s="2" t="s">
        <v>16</v>
      </c>
    </row>
    <row r="58" spans="1:19" x14ac:dyDescent="0.25">
      <c r="A58" s="2" t="s">
        <v>17</v>
      </c>
    </row>
    <row r="59" spans="1:19" x14ac:dyDescent="0.25">
      <c r="A59" s="2" t="s">
        <v>18</v>
      </c>
    </row>
    <row r="60" spans="1:19" x14ac:dyDescent="0.25">
      <c r="A60" s="2" t="s">
        <v>19</v>
      </c>
    </row>
    <row r="61" spans="1:19" x14ac:dyDescent="0.25">
      <c r="A61" s="2" t="s">
        <v>63</v>
      </c>
    </row>
    <row r="63" spans="1:19" x14ac:dyDescent="0.25">
      <c r="A63" s="1" t="s">
        <v>1142</v>
      </c>
    </row>
    <row r="64" spans="1:19" x14ac:dyDescent="0.25">
      <c r="A64" s="2" t="s">
        <v>16</v>
      </c>
    </row>
    <row r="65" spans="1:1" x14ac:dyDescent="0.25">
      <c r="A65" s="2" t="s">
        <v>17</v>
      </c>
    </row>
    <row r="66" spans="1:1" x14ac:dyDescent="0.25">
      <c r="A66" s="2" t="s">
        <v>18</v>
      </c>
    </row>
    <row r="67" spans="1:1" x14ac:dyDescent="0.25">
      <c r="A67" s="2" t="s">
        <v>19</v>
      </c>
    </row>
    <row r="68" spans="1:1" x14ac:dyDescent="0.25">
      <c r="A68" s="2" t="s">
        <v>63</v>
      </c>
    </row>
    <row r="70" spans="1:1" x14ac:dyDescent="0.25">
      <c r="A70" s="1" t="s">
        <v>1143</v>
      </c>
    </row>
    <row r="71" spans="1:1" x14ac:dyDescent="0.25">
      <c r="A71" s="2" t="s">
        <v>16</v>
      </c>
    </row>
    <row r="72" spans="1:1" x14ac:dyDescent="0.25">
      <c r="A72" s="2" t="s">
        <v>17</v>
      </c>
    </row>
    <row r="73" spans="1:1" x14ac:dyDescent="0.25">
      <c r="A73" s="2" t="s">
        <v>18</v>
      </c>
    </row>
    <row r="74" spans="1:1" x14ac:dyDescent="0.25">
      <c r="A74" s="2" t="s">
        <v>19</v>
      </c>
    </row>
    <row r="75" spans="1:1" x14ac:dyDescent="0.25">
      <c r="A75" s="2" t="s">
        <v>63</v>
      </c>
    </row>
  </sheetData>
  <mergeCells count="6">
    <mergeCell ref="A27:S27"/>
    <mergeCell ref="A37:S37"/>
    <mergeCell ref="A43:S43"/>
    <mergeCell ref="A49:S49"/>
    <mergeCell ref="A56:S56"/>
    <mergeCell ref="A32:S32"/>
  </mergeCells>
  <pageMargins left="0.7" right="0.7" top="0.75" bottom="0.75" header="0.3" footer="0.3"/>
  <pageSetup paperSize="9" scale="75" fitToHeight="0" orientation="landscape"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N23"/>
  <sheetViews>
    <sheetView tabSelected="1" topLeftCell="AY1" zoomScaleNormal="100" workbookViewId="0">
      <selection activeCell="BI17" sqref="BI17"/>
    </sheetView>
  </sheetViews>
  <sheetFormatPr defaultRowHeight="15.75" x14ac:dyDescent="0.25"/>
  <cols>
    <col min="1" max="1" width="39.28515625" style="4" customWidth="1"/>
    <col min="2" max="5" width="10" style="4" customWidth="1"/>
    <col min="6" max="6" width="10.7109375" style="4" customWidth="1"/>
    <col min="7" max="9" width="10" style="4" customWidth="1"/>
    <col min="10" max="10" width="12.140625" style="4" bestFit="1" customWidth="1"/>
    <col min="11" max="14" width="10" style="4" customWidth="1"/>
    <col min="15" max="15" width="12.85546875" style="4" bestFit="1" customWidth="1"/>
    <col min="16" max="19" width="10" style="4" customWidth="1"/>
    <col min="20" max="20" width="12.85546875" style="68" bestFit="1" customWidth="1"/>
    <col min="21" max="25" width="10" style="4" customWidth="1"/>
    <col min="26" max="26" width="12.7109375" style="4" bestFit="1" customWidth="1"/>
    <col min="27" max="31" width="10" style="4" customWidth="1"/>
    <col min="32" max="32" width="12.7109375" style="4" bestFit="1" customWidth="1"/>
    <col min="33" max="36" width="10" style="4" customWidth="1"/>
    <col min="37" max="37" width="12.42578125" style="4" customWidth="1"/>
    <col min="38" max="41" width="10" style="4" customWidth="1"/>
    <col min="42" max="42" width="12.140625" style="4" customWidth="1"/>
    <col min="43" max="47" width="10" style="4" customWidth="1"/>
    <col min="48" max="48" width="12.140625" style="4" customWidth="1"/>
    <col min="49" max="53" width="10" style="4" customWidth="1"/>
    <col min="54" max="54" width="12.140625" style="4" customWidth="1"/>
    <col min="55" max="59" width="10" style="4" customWidth="1"/>
    <col min="60" max="60" width="12.140625" style="4" customWidth="1"/>
    <col min="61" max="65" width="10" style="4" customWidth="1"/>
    <col min="66" max="66" width="12.140625" style="4" customWidth="1"/>
    <col min="67" max="16384" width="9.140625" style="4"/>
  </cols>
  <sheetData>
    <row r="2" spans="1:66" ht="21" x14ac:dyDescent="0.25">
      <c r="A2" s="44" t="s">
        <v>59</v>
      </c>
      <c r="B2" s="29"/>
      <c r="C2" s="29"/>
      <c r="D2" s="29"/>
      <c r="G2" s="29"/>
      <c r="H2" s="29"/>
      <c r="K2" s="29"/>
      <c r="L2" s="29"/>
      <c r="M2" s="29"/>
      <c r="N2" s="29"/>
      <c r="P2" s="29"/>
      <c r="Q2" s="29"/>
      <c r="R2" s="29"/>
      <c r="S2" s="29"/>
      <c r="U2" s="29"/>
      <c r="V2" s="29"/>
      <c r="W2" s="29"/>
      <c r="X2" s="29"/>
      <c r="AA2" s="29"/>
      <c r="AB2" s="29"/>
      <c r="AC2" s="29"/>
      <c r="AD2" s="29"/>
      <c r="AG2" s="29"/>
      <c r="AH2" s="29"/>
      <c r="AI2" s="29"/>
      <c r="AL2" s="29"/>
      <c r="AM2" s="29"/>
      <c r="AN2" s="29"/>
      <c r="AQ2" s="29"/>
      <c r="AR2" s="29"/>
      <c r="AS2" s="29"/>
      <c r="AT2" s="29"/>
      <c r="AW2" s="29"/>
      <c r="AX2" s="29"/>
      <c r="AY2" s="29"/>
      <c r="AZ2" s="29"/>
      <c r="BC2" s="29"/>
      <c r="BD2" s="29"/>
      <c r="BE2" s="29"/>
      <c r="BF2" s="29"/>
      <c r="BI2" s="29"/>
      <c r="BJ2" s="29"/>
      <c r="BK2" s="29"/>
      <c r="BL2" s="29"/>
    </row>
    <row r="4" spans="1:66" ht="24" customHeight="1" thickBot="1" x14ac:dyDescent="0.3">
      <c r="B4" s="8" t="s">
        <v>20</v>
      </c>
      <c r="C4" s="9" t="s">
        <v>21</v>
      </c>
      <c r="D4" s="17" t="s">
        <v>22</v>
      </c>
      <c r="E4" s="10" t="s">
        <v>64</v>
      </c>
      <c r="F4" s="33" t="s">
        <v>75</v>
      </c>
      <c r="G4" s="34" t="s">
        <v>23</v>
      </c>
      <c r="H4" s="5" t="s">
        <v>24</v>
      </c>
      <c r="I4" s="10" t="s">
        <v>66</v>
      </c>
      <c r="J4" s="33" t="s">
        <v>73</v>
      </c>
      <c r="K4" s="34" t="s">
        <v>25</v>
      </c>
      <c r="L4" s="9" t="s">
        <v>26</v>
      </c>
      <c r="M4" s="9" t="s">
        <v>27</v>
      </c>
      <c r="N4" s="10" t="s">
        <v>77</v>
      </c>
      <c r="O4" s="33" t="s">
        <v>76</v>
      </c>
      <c r="P4" s="34" t="s">
        <v>28</v>
      </c>
      <c r="Q4" s="9" t="s">
        <v>29</v>
      </c>
      <c r="R4" s="9" t="s">
        <v>30</v>
      </c>
      <c r="S4" s="10" t="s">
        <v>78</v>
      </c>
      <c r="T4" s="66" t="s">
        <v>79</v>
      </c>
      <c r="U4" s="8" t="s">
        <v>1084</v>
      </c>
      <c r="V4" s="9" t="s">
        <v>1085</v>
      </c>
      <c r="W4" s="9" t="s">
        <v>1086</v>
      </c>
      <c r="X4" s="9" t="s">
        <v>1087</v>
      </c>
      <c r="Y4" s="10" t="s">
        <v>1088</v>
      </c>
      <c r="Z4" s="33" t="s">
        <v>1089</v>
      </c>
      <c r="AA4" s="8" t="s">
        <v>1090</v>
      </c>
      <c r="AB4" s="9" t="s">
        <v>1091</v>
      </c>
      <c r="AC4" s="9" t="s">
        <v>1092</v>
      </c>
      <c r="AD4" s="9" t="s">
        <v>1093</v>
      </c>
      <c r="AE4" s="10" t="s">
        <v>1094</v>
      </c>
      <c r="AF4" s="33" t="s">
        <v>1095</v>
      </c>
      <c r="AG4" s="8" t="s">
        <v>31</v>
      </c>
      <c r="AH4" s="9" t="s">
        <v>32</v>
      </c>
      <c r="AI4" s="17" t="s">
        <v>33</v>
      </c>
      <c r="AJ4" s="10" t="s">
        <v>65</v>
      </c>
      <c r="AK4" s="33" t="s">
        <v>82</v>
      </c>
      <c r="AL4" s="34" t="s">
        <v>34</v>
      </c>
      <c r="AM4" s="9" t="s">
        <v>35</v>
      </c>
      <c r="AN4" s="17" t="s">
        <v>36</v>
      </c>
      <c r="AO4" s="10" t="s">
        <v>67</v>
      </c>
      <c r="AP4" s="33" t="s">
        <v>83</v>
      </c>
      <c r="AQ4" s="34" t="s">
        <v>37</v>
      </c>
      <c r="AR4" s="9" t="s">
        <v>38</v>
      </c>
      <c r="AS4" s="9" t="s">
        <v>39</v>
      </c>
      <c r="AT4" s="9" t="s">
        <v>40</v>
      </c>
      <c r="AU4" s="17" t="s">
        <v>69</v>
      </c>
      <c r="AV4" s="33" t="s">
        <v>84</v>
      </c>
      <c r="AW4" s="34" t="s">
        <v>41</v>
      </c>
      <c r="AX4" s="9" t="s">
        <v>42</v>
      </c>
      <c r="AY4" s="9" t="s">
        <v>43</v>
      </c>
      <c r="AZ4" s="9" t="s">
        <v>44</v>
      </c>
      <c r="BA4" s="17" t="s">
        <v>68</v>
      </c>
      <c r="BB4" s="33" t="s">
        <v>85</v>
      </c>
      <c r="BC4" s="34" t="s">
        <v>45</v>
      </c>
      <c r="BD4" s="9" t="s">
        <v>46</v>
      </c>
      <c r="BE4" s="9" t="s">
        <v>47</v>
      </c>
      <c r="BF4" s="9" t="s">
        <v>48</v>
      </c>
      <c r="BG4" s="17" t="s">
        <v>70</v>
      </c>
      <c r="BH4" s="33" t="s">
        <v>86</v>
      </c>
      <c r="BI4" s="34" t="s">
        <v>49</v>
      </c>
      <c r="BJ4" s="9" t="s">
        <v>50</v>
      </c>
      <c r="BK4" s="9" t="s">
        <v>51</v>
      </c>
      <c r="BL4" s="9" t="s">
        <v>52</v>
      </c>
      <c r="BM4" s="10" t="s">
        <v>71</v>
      </c>
      <c r="BN4" s="47" t="s">
        <v>86</v>
      </c>
    </row>
    <row r="5" spans="1:66" ht="52.5" customHeight="1" thickBot="1" x14ac:dyDescent="0.3">
      <c r="A5" s="6" t="s">
        <v>1080</v>
      </c>
      <c r="B5" s="11">
        <v>5</v>
      </c>
      <c r="C5" s="12">
        <v>8</v>
      </c>
      <c r="D5" s="18">
        <v>1</v>
      </c>
      <c r="E5" s="13">
        <f>15-(SUM(B5:D5))</f>
        <v>1</v>
      </c>
      <c r="F5" s="35">
        <f>SUM(B5:E5)</f>
        <v>15</v>
      </c>
      <c r="G5" s="36">
        <v>14</v>
      </c>
      <c r="H5" s="7">
        <v>1</v>
      </c>
      <c r="I5" s="13">
        <f>15-(SUM(G5:H5))</f>
        <v>0</v>
      </c>
      <c r="J5" s="35">
        <f>SUM(G5:I5)</f>
        <v>15</v>
      </c>
      <c r="K5" s="36">
        <v>4</v>
      </c>
      <c r="L5" s="12">
        <v>7</v>
      </c>
      <c r="M5" s="12">
        <v>2</v>
      </c>
      <c r="N5" s="45">
        <f>15-(SUM(K5:M5))</f>
        <v>2</v>
      </c>
      <c r="O5" s="35">
        <f>SUM(K5:M5)</f>
        <v>13</v>
      </c>
      <c r="P5" s="36">
        <v>3</v>
      </c>
      <c r="Q5" s="12">
        <v>13</v>
      </c>
      <c r="R5" s="12">
        <v>0</v>
      </c>
      <c r="S5" s="45">
        <f>15-(SUM(P5:R5))</f>
        <v>-1</v>
      </c>
      <c r="T5" s="79">
        <f>SUM(P5:R5)</f>
        <v>16</v>
      </c>
      <c r="U5" s="11">
        <v>9</v>
      </c>
      <c r="V5" s="12">
        <v>0</v>
      </c>
      <c r="W5" s="12">
        <v>0</v>
      </c>
      <c r="X5" s="12">
        <v>0</v>
      </c>
      <c r="Y5" s="45">
        <f>15-(SUM(U5:X5))</f>
        <v>6</v>
      </c>
      <c r="Z5" s="35">
        <f>SUM(U5:X5)</f>
        <v>9</v>
      </c>
      <c r="AA5" s="11">
        <v>0</v>
      </c>
      <c r="AB5" s="12">
        <v>0</v>
      </c>
      <c r="AC5" s="12">
        <v>11</v>
      </c>
      <c r="AD5" s="12">
        <v>0</v>
      </c>
      <c r="AE5" s="45">
        <f>15-(SUM(AA5:AD5))</f>
        <v>4</v>
      </c>
      <c r="AF5" s="35">
        <f>SUM(AA5:AD5)</f>
        <v>11</v>
      </c>
      <c r="AG5" s="11">
        <v>9</v>
      </c>
      <c r="AH5" s="12">
        <v>5</v>
      </c>
      <c r="AI5" s="18">
        <v>0</v>
      </c>
      <c r="AJ5" s="13">
        <f>15-(SUM(AG5:AI5))</f>
        <v>1</v>
      </c>
      <c r="AK5" s="35">
        <f>SUM(AG5:AJ5)</f>
        <v>15</v>
      </c>
      <c r="AL5" s="36">
        <v>8</v>
      </c>
      <c r="AM5" s="12">
        <v>6</v>
      </c>
      <c r="AN5" s="18">
        <v>0</v>
      </c>
      <c r="AO5" s="13">
        <f>15-(SUM(AL5:AN5))</f>
        <v>1</v>
      </c>
      <c r="AP5" s="35">
        <f t="shared" ref="AP5:AP7" si="0">SUM(AL5:AO5)</f>
        <v>15</v>
      </c>
      <c r="AQ5" s="36">
        <v>1</v>
      </c>
      <c r="AR5" s="12">
        <v>8</v>
      </c>
      <c r="AS5" s="12">
        <v>5</v>
      </c>
      <c r="AT5" s="18">
        <v>0</v>
      </c>
      <c r="AU5" s="18">
        <f>15-(SUM(AQ5:AT5))</f>
        <v>1</v>
      </c>
      <c r="AV5" s="35">
        <f t="shared" ref="AV5:AV7" si="1">SUM(AQ5:AU5)</f>
        <v>15</v>
      </c>
      <c r="AW5" s="36">
        <v>1</v>
      </c>
      <c r="AX5" s="12">
        <v>9</v>
      </c>
      <c r="AY5" s="12">
        <v>3</v>
      </c>
      <c r="AZ5" s="18">
        <v>0</v>
      </c>
      <c r="BA5" s="18">
        <f>15-(SUM(AW5:AZ5))</f>
        <v>2</v>
      </c>
      <c r="BB5" s="35">
        <f t="shared" ref="BB5:BB7" si="2">SUM(AW5:BA5)</f>
        <v>15</v>
      </c>
      <c r="BC5" s="36">
        <v>3</v>
      </c>
      <c r="BD5" s="12">
        <v>8</v>
      </c>
      <c r="BE5" s="12">
        <v>2</v>
      </c>
      <c r="BF5" s="18">
        <v>0</v>
      </c>
      <c r="BG5" s="18">
        <f>15-(SUM(BC5:BF5))</f>
        <v>2</v>
      </c>
      <c r="BH5" s="35">
        <f t="shared" ref="BH5:BH7" si="3">SUM(BC5:BG5)</f>
        <v>15</v>
      </c>
      <c r="BI5" s="36">
        <v>2</v>
      </c>
      <c r="BJ5" s="12">
        <v>11</v>
      </c>
      <c r="BK5" s="12">
        <v>1</v>
      </c>
      <c r="BL5" s="18">
        <v>0</v>
      </c>
      <c r="BM5" s="13">
        <f>15-(SUM(BI5:BL5))</f>
        <v>1</v>
      </c>
      <c r="BN5" s="35">
        <f t="shared" ref="BN5:BN7" si="4">SUM(BI5:BM5)</f>
        <v>15</v>
      </c>
    </row>
    <row r="6" spans="1:66" ht="52.5" customHeight="1" thickBot="1" x14ac:dyDescent="0.3">
      <c r="A6" s="247" t="s">
        <v>1081</v>
      </c>
      <c r="B6" s="11">
        <v>6</v>
      </c>
      <c r="C6" s="12">
        <v>9</v>
      </c>
      <c r="D6" s="18">
        <v>14</v>
      </c>
      <c r="E6" s="13">
        <f>28-(SUM(B6:D6))</f>
        <v>-1</v>
      </c>
      <c r="F6" s="35">
        <f t="shared" ref="F6:F7" si="5">SUM(B6:E6)</f>
        <v>28</v>
      </c>
      <c r="G6" s="36">
        <v>25</v>
      </c>
      <c r="H6" s="7">
        <v>2</v>
      </c>
      <c r="I6" s="13">
        <f>28-(SUM(G6:H6))</f>
        <v>1</v>
      </c>
      <c r="J6" s="35">
        <f t="shared" ref="J6:J7" si="6">SUM(G6:I6)</f>
        <v>28</v>
      </c>
      <c r="K6" s="36">
        <v>5</v>
      </c>
      <c r="L6" s="12">
        <v>15</v>
      </c>
      <c r="M6" s="12">
        <v>2</v>
      </c>
      <c r="N6" s="45">
        <f>28-(SUM(K6:M6))</f>
        <v>6</v>
      </c>
      <c r="O6" s="35">
        <f>SUM(K6:M6)</f>
        <v>22</v>
      </c>
      <c r="P6" s="36">
        <v>3</v>
      </c>
      <c r="Q6" s="12">
        <v>24</v>
      </c>
      <c r="R6" s="12">
        <v>1</v>
      </c>
      <c r="S6" s="45">
        <f>28-(SUM(P6:R6))</f>
        <v>0</v>
      </c>
      <c r="T6" s="79">
        <f>SUM(P6:R6)</f>
        <v>28</v>
      </c>
      <c r="U6" s="11">
        <v>21</v>
      </c>
      <c r="V6" s="12">
        <v>4</v>
      </c>
      <c r="W6" s="12">
        <v>0</v>
      </c>
      <c r="X6" s="12">
        <v>2</v>
      </c>
      <c r="Y6" s="45">
        <f>28-(SUM(U6:X6))</f>
        <v>1</v>
      </c>
      <c r="Z6" s="35">
        <f>SUM(U6:X6)</f>
        <v>27</v>
      </c>
      <c r="AA6" s="11">
        <v>0</v>
      </c>
      <c r="AB6" s="12">
        <v>4</v>
      </c>
      <c r="AC6" s="12">
        <v>23</v>
      </c>
      <c r="AD6" s="12">
        <v>2</v>
      </c>
      <c r="AE6" s="45">
        <f>28-(SUM(AA6:AD6))</f>
        <v>-1</v>
      </c>
      <c r="AF6" s="35">
        <f>SUM(AA6:AD6)</f>
        <v>29</v>
      </c>
      <c r="AG6" s="11">
        <v>13</v>
      </c>
      <c r="AH6" s="12">
        <v>6</v>
      </c>
      <c r="AI6" s="18">
        <v>3</v>
      </c>
      <c r="AJ6" s="13">
        <f>28-(SUM(AG6:AI6))</f>
        <v>6</v>
      </c>
      <c r="AK6" s="35">
        <f t="shared" ref="AK6:AK7" si="7">SUM(AG6:AJ6)</f>
        <v>28</v>
      </c>
      <c r="AL6" s="36">
        <v>13</v>
      </c>
      <c r="AM6" s="12">
        <v>7</v>
      </c>
      <c r="AN6" s="18">
        <v>0</v>
      </c>
      <c r="AO6" s="13">
        <f>28-(SUM(AL6:AN6))</f>
        <v>8</v>
      </c>
      <c r="AP6" s="35">
        <f t="shared" si="0"/>
        <v>28</v>
      </c>
      <c r="AQ6" s="36">
        <v>0</v>
      </c>
      <c r="AR6" s="12">
        <v>11</v>
      </c>
      <c r="AS6" s="12">
        <v>14</v>
      </c>
      <c r="AT6" s="18">
        <v>0</v>
      </c>
      <c r="AU6" s="18">
        <f>28-(SUM(AQ6:AT6))</f>
        <v>3</v>
      </c>
      <c r="AV6" s="35">
        <f t="shared" si="1"/>
        <v>28</v>
      </c>
      <c r="AW6" s="36">
        <v>0</v>
      </c>
      <c r="AX6" s="12">
        <v>16</v>
      </c>
      <c r="AY6" s="12">
        <v>7</v>
      </c>
      <c r="AZ6" s="18">
        <v>1</v>
      </c>
      <c r="BA6" s="18">
        <f>28-(SUM(AW6:AZ6))</f>
        <v>4</v>
      </c>
      <c r="BB6" s="35">
        <f t="shared" si="2"/>
        <v>28</v>
      </c>
      <c r="BC6" s="36">
        <v>4</v>
      </c>
      <c r="BD6" s="12">
        <v>15</v>
      </c>
      <c r="BE6" s="12">
        <v>3</v>
      </c>
      <c r="BF6" s="18">
        <v>0</v>
      </c>
      <c r="BG6" s="18">
        <f>28-(SUM(BC6:BF6))</f>
        <v>6</v>
      </c>
      <c r="BH6" s="35">
        <f t="shared" si="3"/>
        <v>28</v>
      </c>
      <c r="BI6" s="36">
        <v>10</v>
      </c>
      <c r="BJ6" s="12">
        <v>12</v>
      </c>
      <c r="BK6" s="12">
        <v>1</v>
      </c>
      <c r="BL6" s="18">
        <v>0</v>
      </c>
      <c r="BM6" s="13">
        <f>28-(SUM(BI6:BL6))</f>
        <v>5</v>
      </c>
      <c r="BN6" s="35">
        <f t="shared" si="4"/>
        <v>28</v>
      </c>
    </row>
    <row r="7" spans="1:66" ht="52.5" customHeight="1" x14ac:dyDescent="0.25">
      <c r="A7" s="32" t="s">
        <v>72</v>
      </c>
      <c r="B7" s="14">
        <f>SUM(B5:B6)</f>
        <v>11</v>
      </c>
      <c r="C7" s="15">
        <f>SUM(C5:C6)</f>
        <v>17</v>
      </c>
      <c r="D7" s="19">
        <f>SUM(D5:D6)</f>
        <v>15</v>
      </c>
      <c r="E7" s="16">
        <f>SUM(E5:E6)</f>
        <v>0</v>
      </c>
      <c r="F7" s="39">
        <f t="shared" si="5"/>
        <v>43</v>
      </c>
      <c r="G7" s="38">
        <f>SUM(G5:G6)</f>
        <v>39</v>
      </c>
      <c r="H7" s="29">
        <f>SUM(H5:H6)</f>
        <v>3</v>
      </c>
      <c r="I7" s="16">
        <f>SUM(I5:I6)</f>
        <v>1</v>
      </c>
      <c r="J7" s="39">
        <f t="shared" si="6"/>
        <v>43</v>
      </c>
      <c r="K7" s="38">
        <f>SUM(K5:K6)</f>
        <v>9</v>
      </c>
      <c r="L7" s="15">
        <f>SUM(L5:L6)</f>
        <v>22</v>
      </c>
      <c r="M7" s="15">
        <f>SUM(M5:M6)</f>
        <v>4</v>
      </c>
      <c r="N7" s="46">
        <f>SUM(N5:N6)</f>
        <v>8</v>
      </c>
      <c r="O7" s="37">
        <f>SUM(K7:M7)</f>
        <v>35</v>
      </c>
      <c r="P7" s="38">
        <f>SUM(P5:P6)</f>
        <v>6</v>
      </c>
      <c r="Q7" s="15">
        <f>SUM(Q5:Q6)</f>
        <v>37</v>
      </c>
      <c r="R7" s="15">
        <f>SUM(R5:R6)</f>
        <v>1</v>
      </c>
      <c r="S7" s="46">
        <f>SUM(S5:S6)</f>
        <v>-1</v>
      </c>
      <c r="T7" s="80">
        <f>SUM(P7:R7)</f>
        <v>44</v>
      </c>
      <c r="U7" s="14">
        <f>SUM(U5:U6)</f>
        <v>30</v>
      </c>
      <c r="V7" s="15">
        <f>SUM(V5:V6)</f>
        <v>4</v>
      </c>
      <c r="W7" s="15">
        <v>0</v>
      </c>
      <c r="X7" s="15">
        <f>SUM(X5:X6)</f>
        <v>2</v>
      </c>
      <c r="Y7" s="46">
        <f>SUM(Y5:Y6)</f>
        <v>7</v>
      </c>
      <c r="Z7" s="37">
        <f>SUM(U7:X7)</f>
        <v>36</v>
      </c>
      <c r="AA7" s="14">
        <v>0</v>
      </c>
      <c r="AB7" s="15">
        <f>SUM(AB5:AB6)</f>
        <v>4</v>
      </c>
      <c r="AC7" s="15">
        <f>SUM(AC5:AC6)</f>
        <v>34</v>
      </c>
      <c r="AD7" s="15">
        <f>SUM(AD5:AD6)</f>
        <v>2</v>
      </c>
      <c r="AE7" s="46">
        <f>SUM(AE5:AE6)</f>
        <v>3</v>
      </c>
      <c r="AF7" s="37">
        <f>SUM(AA7:AD7)</f>
        <v>40</v>
      </c>
      <c r="AG7" s="14">
        <f>SUM(AG5:AG6)</f>
        <v>22</v>
      </c>
      <c r="AH7" s="15">
        <f>SUM(AH5:AH6)</f>
        <v>11</v>
      </c>
      <c r="AI7" s="19">
        <f>SUM(AI5:AI6)</f>
        <v>3</v>
      </c>
      <c r="AJ7" s="16">
        <f>SUM(AJ5:AJ6)</f>
        <v>7</v>
      </c>
      <c r="AK7" s="37">
        <f t="shared" si="7"/>
        <v>43</v>
      </c>
      <c r="AL7" s="38">
        <f>SUM(AL5:AL6)</f>
        <v>21</v>
      </c>
      <c r="AM7" s="15">
        <f>SUM(AM5:AM6)</f>
        <v>13</v>
      </c>
      <c r="AN7" s="19">
        <f>SUM(AN5:AN6)</f>
        <v>0</v>
      </c>
      <c r="AO7" s="16">
        <f>SUM(AO5:AO6)</f>
        <v>9</v>
      </c>
      <c r="AP7" s="37">
        <f t="shared" si="0"/>
        <v>43</v>
      </c>
      <c r="AQ7" s="38">
        <f>SUM(AQ5:AQ6)</f>
        <v>1</v>
      </c>
      <c r="AR7" s="15">
        <f>SUM(AR5:AR6)</f>
        <v>19</v>
      </c>
      <c r="AS7" s="15">
        <f>SUM(AS5:AS6)</f>
        <v>19</v>
      </c>
      <c r="AT7" s="19">
        <f>SUM(AT5:AT6)</f>
        <v>0</v>
      </c>
      <c r="AU7" s="19">
        <f>SUM(AU5:AU6)</f>
        <v>4</v>
      </c>
      <c r="AV7" s="37">
        <f t="shared" si="1"/>
        <v>43</v>
      </c>
      <c r="AW7" s="38">
        <f>SUM(AW5:AW6)</f>
        <v>1</v>
      </c>
      <c r="AX7" s="15">
        <f>SUM(AX5:AX6)</f>
        <v>25</v>
      </c>
      <c r="AY7" s="15">
        <f>SUM(AY5:AY6)</f>
        <v>10</v>
      </c>
      <c r="AZ7" s="19">
        <f>SUM(AZ5:AZ6)</f>
        <v>1</v>
      </c>
      <c r="BA7" s="19">
        <f>SUM(BA5:BA6)</f>
        <v>6</v>
      </c>
      <c r="BB7" s="37">
        <f t="shared" si="2"/>
        <v>43</v>
      </c>
      <c r="BC7" s="38">
        <f>SUM(BC5:BC6)</f>
        <v>7</v>
      </c>
      <c r="BD7" s="15">
        <f>SUM(BD5:BD6)</f>
        <v>23</v>
      </c>
      <c r="BE7" s="15">
        <f>SUM(BE5:BE6)</f>
        <v>5</v>
      </c>
      <c r="BF7" s="19">
        <f>SUM(BF5:BF6)</f>
        <v>0</v>
      </c>
      <c r="BG7" s="19">
        <f>SUM(BG5:BG6)</f>
        <v>8</v>
      </c>
      <c r="BH7" s="37">
        <f t="shared" si="3"/>
        <v>43</v>
      </c>
      <c r="BI7" s="38">
        <f>SUM(BI5:BI6)</f>
        <v>12</v>
      </c>
      <c r="BJ7" s="15">
        <f>SUM(BJ5:BJ6)</f>
        <v>23</v>
      </c>
      <c r="BK7" s="15">
        <f>SUM(BK5:BK6)</f>
        <v>2</v>
      </c>
      <c r="BL7" s="19">
        <f>SUM(BL5:BL6)</f>
        <v>0</v>
      </c>
      <c r="BM7" s="16">
        <f>SUM(BM5:BM6)</f>
        <v>6</v>
      </c>
      <c r="BN7" s="39">
        <f t="shared" si="4"/>
        <v>43</v>
      </c>
    </row>
    <row r="8" spans="1:66" x14ac:dyDescent="0.25">
      <c r="A8" s="5"/>
      <c r="B8" s="29"/>
      <c r="G8" s="29"/>
      <c r="H8" s="29"/>
      <c r="K8" s="29"/>
      <c r="P8" s="29"/>
      <c r="U8" s="29"/>
      <c r="AA8" s="29"/>
      <c r="AG8" s="29"/>
      <c r="AL8" s="29"/>
      <c r="AQ8" s="29"/>
      <c r="AW8" s="29"/>
      <c r="BC8" s="29"/>
      <c r="BI8" s="29"/>
    </row>
    <row r="10" spans="1:66" ht="21" x14ac:dyDescent="0.25">
      <c r="A10" s="44" t="s">
        <v>74</v>
      </c>
    </row>
    <row r="12" spans="1:66" ht="24" customHeight="1" thickBot="1" x14ac:dyDescent="0.3">
      <c r="B12" s="8" t="s">
        <v>20</v>
      </c>
      <c r="C12" s="9" t="s">
        <v>21</v>
      </c>
      <c r="D12" s="17" t="s">
        <v>22</v>
      </c>
      <c r="E12" s="10" t="s">
        <v>64</v>
      </c>
      <c r="F12" s="33" t="s">
        <v>75</v>
      </c>
      <c r="G12" s="34" t="s">
        <v>23</v>
      </c>
      <c r="H12" s="5" t="s">
        <v>24</v>
      </c>
      <c r="I12" s="10" t="s">
        <v>66</v>
      </c>
      <c r="J12" s="33" t="s">
        <v>73</v>
      </c>
      <c r="K12" s="34" t="s">
        <v>25</v>
      </c>
      <c r="L12" s="9" t="s">
        <v>26</v>
      </c>
      <c r="M12" s="9" t="s">
        <v>27</v>
      </c>
      <c r="N12" s="10" t="s">
        <v>77</v>
      </c>
      <c r="O12" s="33" t="s">
        <v>76</v>
      </c>
      <c r="P12" s="34" t="s">
        <v>28</v>
      </c>
      <c r="Q12" s="9" t="s">
        <v>29</v>
      </c>
      <c r="R12" s="9" t="s">
        <v>30</v>
      </c>
      <c r="S12" s="10" t="s">
        <v>78</v>
      </c>
      <c r="T12" s="66" t="s">
        <v>79</v>
      </c>
      <c r="U12" s="8" t="s">
        <v>1084</v>
      </c>
      <c r="V12" s="9" t="s">
        <v>1085</v>
      </c>
      <c r="W12" s="9" t="s">
        <v>1086</v>
      </c>
      <c r="X12" s="9" t="s">
        <v>1087</v>
      </c>
      <c r="Y12" s="10" t="s">
        <v>1088</v>
      </c>
      <c r="Z12" s="33" t="s">
        <v>1089</v>
      </c>
      <c r="AA12" s="8" t="s">
        <v>1090</v>
      </c>
      <c r="AB12" s="9" t="s">
        <v>1091</v>
      </c>
      <c r="AC12" s="9" t="s">
        <v>1092</v>
      </c>
      <c r="AD12" s="9" t="s">
        <v>1093</v>
      </c>
      <c r="AE12" s="10" t="s">
        <v>1094</v>
      </c>
      <c r="AF12" s="33" t="s">
        <v>1095</v>
      </c>
      <c r="AG12" s="8" t="s">
        <v>31</v>
      </c>
      <c r="AH12" s="9" t="s">
        <v>32</v>
      </c>
      <c r="AI12" s="17" t="s">
        <v>33</v>
      </c>
      <c r="AJ12" s="10" t="s">
        <v>65</v>
      </c>
      <c r="AK12" s="33" t="s">
        <v>82</v>
      </c>
      <c r="AL12" s="34" t="s">
        <v>34</v>
      </c>
      <c r="AM12" s="9" t="s">
        <v>35</v>
      </c>
      <c r="AN12" s="17" t="s">
        <v>36</v>
      </c>
      <c r="AO12" s="10" t="s">
        <v>67</v>
      </c>
      <c r="AP12" s="33" t="s">
        <v>83</v>
      </c>
      <c r="AQ12" s="34" t="s">
        <v>37</v>
      </c>
      <c r="AR12" s="9" t="s">
        <v>38</v>
      </c>
      <c r="AS12" s="9" t="s">
        <v>39</v>
      </c>
      <c r="AT12" s="9" t="s">
        <v>40</v>
      </c>
      <c r="AU12" s="17" t="s">
        <v>69</v>
      </c>
      <c r="AV12" s="33" t="s">
        <v>84</v>
      </c>
      <c r="AW12" s="34" t="s">
        <v>41</v>
      </c>
      <c r="AX12" s="9" t="s">
        <v>42</v>
      </c>
      <c r="AY12" s="9" t="s">
        <v>43</v>
      </c>
      <c r="AZ12" s="9" t="s">
        <v>44</v>
      </c>
      <c r="BA12" s="17" t="s">
        <v>68</v>
      </c>
      <c r="BB12" s="33" t="s">
        <v>85</v>
      </c>
      <c r="BC12" s="34" t="s">
        <v>45</v>
      </c>
      <c r="BD12" s="9" t="s">
        <v>46</v>
      </c>
      <c r="BE12" s="9" t="s">
        <v>47</v>
      </c>
      <c r="BF12" s="9" t="s">
        <v>48</v>
      </c>
      <c r="BG12" s="17" t="s">
        <v>70</v>
      </c>
      <c r="BH12" s="33" t="s">
        <v>86</v>
      </c>
      <c r="BI12" s="34" t="s">
        <v>49</v>
      </c>
      <c r="BJ12" s="9" t="s">
        <v>50</v>
      </c>
      <c r="BK12" s="9" t="s">
        <v>51</v>
      </c>
      <c r="BL12" s="9" t="s">
        <v>52</v>
      </c>
      <c r="BM12" s="10" t="s">
        <v>71</v>
      </c>
      <c r="BN12" s="47" t="s">
        <v>86</v>
      </c>
    </row>
    <row r="13" spans="1:66" ht="52.5" customHeight="1" thickBot="1" x14ac:dyDescent="0.3">
      <c r="A13" s="6" t="s">
        <v>1080</v>
      </c>
      <c r="B13" s="245">
        <f>(B5*100)/$F5</f>
        <v>33.333333333333336</v>
      </c>
      <c r="C13" s="238">
        <f t="shared" ref="C13:F13" si="8">(C5*100)/$F5</f>
        <v>53.333333333333336</v>
      </c>
      <c r="D13" s="259">
        <f t="shared" si="8"/>
        <v>6.666666666666667</v>
      </c>
      <c r="E13" s="23">
        <f t="shared" si="8"/>
        <v>6.666666666666667</v>
      </c>
      <c r="F13" s="40">
        <f t="shared" si="8"/>
        <v>100</v>
      </c>
      <c r="G13" s="221">
        <f>(G5*100)/$J5</f>
        <v>93.333333333333329</v>
      </c>
      <c r="H13" s="24">
        <f t="shared" ref="H13:J13" si="9">(H5*100)/$J5</f>
        <v>6.666666666666667</v>
      </c>
      <c r="I13" s="23">
        <f t="shared" si="9"/>
        <v>0</v>
      </c>
      <c r="J13" s="40">
        <f t="shared" si="9"/>
        <v>100</v>
      </c>
      <c r="K13" s="239">
        <f>(K5*100)/$O5</f>
        <v>30.76923076923077</v>
      </c>
      <c r="L13" s="238">
        <f t="shared" ref="L13:O13" si="10">(L5*100)/$O5</f>
        <v>53.846153846153847</v>
      </c>
      <c r="M13" s="238">
        <f t="shared" si="10"/>
        <v>15.384615384615385</v>
      </c>
      <c r="N13" s="48">
        <f t="shared" si="10"/>
        <v>15.384615384615385</v>
      </c>
      <c r="O13" s="40">
        <f t="shared" si="10"/>
        <v>100</v>
      </c>
      <c r="P13" s="41">
        <f>(P5*100)/$T5</f>
        <v>18.75</v>
      </c>
      <c r="Q13" s="213">
        <f t="shared" ref="Q13:T13" si="11">(Q5*100)/$T5</f>
        <v>81.25</v>
      </c>
      <c r="R13" s="21">
        <f t="shared" si="11"/>
        <v>0</v>
      </c>
      <c r="S13" s="48">
        <f t="shared" si="11"/>
        <v>-6.25</v>
      </c>
      <c r="T13" s="51">
        <f t="shared" si="11"/>
        <v>100</v>
      </c>
      <c r="U13" s="264">
        <f>(U5*100)/$Z5</f>
        <v>100</v>
      </c>
      <c r="V13" s="21">
        <f t="shared" ref="V13:Z13" si="12">(V5*100)/$Z5</f>
        <v>0</v>
      </c>
      <c r="W13" s="238">
        <f t="shared" si="12"/>
        <v>0</v>
      </c>
      <c r="X13" s="21">
        <f t="shared" si="12"/>
        <v>0</v>
      </c>
      <c r="Y13" s="48">
        <f t="shared" si="12"/>
        <v>66.666666666666671</v>
      </c>
      <c r="Z13" s="40">
        <f t="shared" si="12"/>
        <v>100</v>
      </c>
      <c r="AA13" s="245">
        <f t="shared" ref="AA13:AF15" si="13">(AA5*100)/$AF5</f>
        <v>0</v>
      </c>
      <c r="AB13" s="21">
        <f t="shared" si="13"/>
        <v>0</v>
      </c>
      <c r="AC13" s="266">
        <f t="shared" si="13"/>
        <v>100</v>
      </c>
      <c r="AD13" s="21">
        <f t="shared" si="13"/>
        <v>0</v>
      </c>
      <c r="AE13" s="48">
        <f t="shared" si="13"/>
        <v>36.363636363636367</v>
      </c>
      <c r="AF13" s="40">
        <f t="shared" si="13"/>
        <v>100</v>
      </c>
      <c r="AG13" s="245">
        <f>(AG5*100)/$AK5</f>
        <v>60</v>
      </c>
      <c r="AH13" s="238">
        <f t="shared" ref="AH13:AK13" si="14">(AH5*100)/$AK5</f>
        <v>33.333333333333336</v>
      </c>
      <c r="AI13" s="22">
        <f t="shared" si="14"/>
        <v>0</v>
      </c>
      <c r="AJ13" s="246">
        <f t="shared" si="14"/>
        <v>6.666666666666667</v>
      </c>
      <c r="AK13" s="40">
        <f t="shared" si="14"/>
        <v>100</v>
      </c>
      <c r="AL13" s="239">
        <f>(AL5*100)/$AP5</f>
        <v>53.333333333333336</v>
      </c>
      <c r="AM13" s="238">
        <f t="shared" ref="AM13:AP13" si="15">(AM5*100)/$AP5</f>
        <v>40</v>
      </c>
      <c r="AN13" s="22">
        <f t="shared" si="15"/>
        <v>0</v>
      </c>
      <c r="AO13" s="246">
        <f t="shared" si="15"/>
        <v>6.666666666666667</v>
      </c>
      <c r="AP13" s="40">
        <f t="shared" si="15"/>
        <v>100</v>
      </c>
      <c r="AQ13" s="239">
        <f>(AQ5*100)/$AV5</f>
        <v>6.666666666666667</v>
      </c>
      <c r="AR13" s="238">
        <f t="shared" ref="AR13:AV13" si="16">(AR5*100)/$AV5</f>
        <v>53.333333333333336</v>
      </c>
      <c r="AS13" s="238">
        <f t="shared" si="16"/>
        <v>33.333333333333336</v>
      </c>
      <c r="AT13" s="22">
        <f t="shared" si="16"/>
        <v>0</v>
      </c>
      <c r="AU13" s="259">
        <f t="shared" si="16"/>
        <v>6.666666666666667</v>
      </c>
      <c r="AV13" s="40">
        <f t="shared" si="16"/>
        <v>100</v>
      </c>
      <c r="AW13" s="239">
        <f>(AW5*100)/$BB5</f>
        <v>6.666666666666667</v>
      </c>
      <c r="AX13" s="238">
        <f t="shared" ref="AX13:BB13" si="17">(AX5*100)/$BB5</f>
        <v>60</v>
      </c>
      <c r="AY13" s="238">
        <f t="shared" si="17"/>
        <v>20</v>
      </c>
      <c r="AZ13" s="22">
        <f t="shared" si="17"/>
        <v>0</v>
      </c>
      <c r="BA13" s="259">
        <f t="shared" si="17"/>
        <v>13.333333333333334</v>
      </c>
      <c r="BB13" s="40">
        <f t="shared" si="17"/>
        <v>100</v>
      </c>
      <c r="BC13" s="239">
        <f>(BC5*100)/$BH5</f>
        <v>20</v>
      </c>
      <c r="BD13" s="238">
        <f t="shared" ref="BD13:BH13" si="18">(BD5*100)/$BH5</f>
        <v>53.333333333333336</v>
      </c>
      <c r="BE13" s="238">
        <f t="shared" si="18"/>
        <v>13.333333333333334</v>
      </c>
      <c r="BF13" s="22">
        <f t="shared" si="18"/>
        <v>0</v>
      </c>
      <c r="BG13" s="259">
        <f t="shared" si="18"/>
        <v>13.333333333333334</v>
      </c>
      <c r="BH13" s="40">
        <f t="shared" si="18"/>
        <v>100</v>
      </c>
      <c r="BI13" s="239">
        <f>(BI5*100)/$BN5</f>
        <v>13.333333333333334</v>
      </c>
      <c r="BJ13" s="238">
        <f t="shared" ref="BJ13:BN13" si="19">(BJ5*100)/$BN5</f>
        <v>73.333333333333329</v>
      </c>
      <c r="BK13" s="238">
        <f t="shared" si="19"/>
        <v>6.666666666666667</v>
      </c>
      <c r="BL13" s="22">
        <f t="shared" si="19"/>
        <v>0</v>
      </c>
      <c r="BM13" s="246">
        <f t="shared" si="19"/>
        <v>6.666666666666667</v>
      </c>
      <c r="BN13" s="40">
        <f t="shared" si="19"/>
        <v>100</v>
      </c>
    </row>
    <row r="14" spans="1:66" ht="52.5" customHeight="1" thickBot="1" x14ac:dyDescent="0.3">
      <c r="A14" s="247" t="s">
        <v>1081</v>
      </c>
      <c r="B14" s="245">
        <f>(B6*100)/$F6</f>
        <v>21.428571428571427</v>
      </c>
      <c r="C14" s="238">
        <f t="shared" ref="C14:F14" si="20">(C6*100)/$F6</f>
        <v>32.142857142857146</v>
      </c>
      <c r="D14" s="259">
        <f t="shared" si="20"/>
        <v>50</v>
      </c>
      <c r="E14" s="23">
        <f t="shared" si="20"/>
        <v>-3.5714285714285716</v>
      </c>
      <c r="F14" s="40">
        <f t="shared" si="20"/>
        <v>100</v>
      </c>
      <c r="G14" s="221">
        <f t="shared" ref="G14" si="21">(G6*100)/$J6</f>
        <v>89.285714285714292</v>
      </c>
      <c r="H14" s="24">
        <f t="shared" ref="H14:J14" si="22">(H6*100)/$J6</f>
        <v>7.1428571428571432</v>
      </c>
      <c r="I14" s="23">
        <f t="shared" si="22"/>
        <v>3.5714285714285716</v>
      </c>
      <c r="J14" s="40">
        <f t="shared" si="22"/>
        <v>100</v>
      </c>
      <c r="K14" s="239">
        <f t="shared" ref="K14" si="23">(K6*100)/$O6</f>
        <v>22.727272727272727</v>
      </c>
      <c r="L14" s="238">
        <f t="shared" ref="L14:O14" si="24">(L6*100)/$O6</f>
        <v>68.181818181818187</v>
      </c>
      <c r="M14" s="238">
        <f t="shared" si="24"/>
        <v>9.0909090909090917</v>
      </c>
      <c r="N14" s="48">
        <f t="shared" si="24"/>
        <v>27.272727272727273</v>
      </c>
      <c r="O14" s="40">
        <f t="shared" si="24"/>
        <v>100</v>
      </c>
      <c r="P14" s="41">
        <f t="shared" ref="P14:T14" si="25">(P6*100)/$T6</f>
        <v>10.714285714285714</v>
      </c>
      <c r="Q14" s="213">
        <f t="shared" si="25"/>
        <v>85.714285714285708</v>
      </c>
      <c r="R14" s="21">
        <f t="shared" si="25"/>
        <v>3.5714285714285716</v>
      </c>
      <c r="S14" s="48">
        <f t="shared" si="25"/>
        <v>0</v>
      </c>
      <c r="T14" s="51">
        <f t="shared" si="25"/>
        <v>100</v>
      </c>
      <c r="U14" s="264">
        <f t="shared" ref="U14" si="26">(U6*100)/$Z6</f>
        <v>77.777777777777771</v>
      </c>
      <c r="V14" s="238">
        <f t="shared" ref="V14:Z14" si="27">(V6*100)/$Z6</f>
        <v>14.814814814814815</v>
      </c>
      <c r="W14" s="238">
        <f t="shared" si="27"/>
        <v>0</v>
      </c>
      <c r="X14" s="238">
        <f t="shared" si="27"/>
        <v>7.4074074074074074</v>
      </c>
      <c r="Y14" s="48">
        <f t="shared" si="27"/>
        <v>3.7037037037037037</v>
      </c>
      <c r="Z14" s="40">
        <f t="shared" si="27"/>
        <v>100</v>
      </c>
      <c r="AA14" s="245">
        <f t="shared" si="13"/>
        <v>0</v>
      </c>
      <c r="AB14" s="238">
        <f t="shared" si="13"/>
        <v>13.793103448275861</v>
      </c>
      <c r="AC14" s="266">
        <f t="shared" si="13"/>
        <v>79.310344827586206</v>
      </c>
      <c r="AD14" s="238">
        <f t="shared" si="13"/>
        <v>6.8965517241379306</v>
      </c>
      <c r="AE14" s="48">
        <f t="shared" si="13"/>
        <v>-3.4482758620689653</v>
      </c>
      <c r="AF14" s="40">
        <f t="shared" si="13"/>
        <v>100</v>
      </c>
      <c r="AG14" s="245">
        <f t="shared" ref="AG14" si="28">(AG6*100)/$AK6</f>
        <v>46.428571428571431</v>
      </c>
      <c r="AH14" s="238">
        <f t="shared" ref="AH14:AK14" si="29">(AH6*100)/$AK6</f>
        <v>21.428571428571427</v>
      </c>
      <c r="AI14" s="259">
        <f t="shared" si="29"/>
        <v>10.714285714285714</v>
      </c>
      <c r="AJ14" s="246">
        <f t="shared" si="29"/>
        <v>21.428571428571427</v>
      </c>
      <c r="AK14" s="40">
        <f t="shared" si="29"/>
        <v>100</v>
      </c>
      <c r="AL14" s="239">
        <f t="shared" ref="AL14" si="30">(AL6*100)/$AP6</f>
        <v>46.428571428571431</v>
      </c>
      <c r="AM14" s="238">
        <f t="shared" ref="AM14:AP14" si="31">(AM6*100)/$AP6</f>
        <v>25</v>
      </c>
      <c r="AN14" s="22">
        <f t="shared" si="31"/>
        <v>0</v>
      </c>
      <c r="AO14" s="246">
        <f t="shared" si="31"/>
        <v>28.571428571428573</v>
      </c>
      <c r="AP14" s="40">
        <f t="shared" si="31"/>
        <v>100</v>
      </c>
      <c r="AQ14" s="41">
        <f t="shared" ref="AQ14" si="32">(AQ6*100)/$AV6</f>
        <v>0</v>
      </c>
      <c r="AR14" s="238">
        <f t="shared" ref="AR14:AV14" si="33">(AR6*100)/$AV6</f>
        <v>39.285714285714285</v>
      </c>
      <c r="AS14" s="238">
        <f t="shared" si="33"/>
        <v>50</v>
      </c>
      <c r="AT14" s="22">
        <f t="shared" si="33"/>
        <v>0</v>
      </c>
      <c r="AU14" s="259">
        <f t="shared" si="33"/>
        <v>10.714285714285714</v>
      </c>
      <c r="AV14" s="40">
        <f t="shared" si="33"/>
        <v>100</v>
      </c>
      <c r="AW14" s="41">
        <f t="shared" ref="AW14" si="34">(AW6*100)/$BB6</f>
        <v>0</v>
      </c>
      <c r="AX14" s="238">
        <f t="shared" ref="AX14:BB14" si="35">(AX6*100)/$BB6</f>
        <v>57.142857142857146</v>
      </c>
      <c r="AY14" s="238">
        <f t="shared" si="35"/>
        <v>25</v>
      </c>
      <c r="AZ14" s="259">
        <f t="shared" si="35"/>
        <v>3.5714285714285716</v>
      </c>
      <c r="BA14" s="259">
        <f t="shared" si="35"/>
        <v>14.285714285714286</v>
      </c>
      <c r="BB14" s="40">
        <f t="shared" si="35"/>
        <v>100</v>
      </c>
      <c r="BC14" s="239">
        <f t="shared" ref="BC14" si="36">(BC6*100)/$BH6</f>
        <v>14.285714285714286</v>
      </c>
      <c r="BD14" s="238">
        <f t="shared" ref="BD14:BH14" si="37">(BD6*100)/$BH6</f>
        <v>53.571428571428569</v>
      </c>
      <c r="BE14" s="238">
        <f t="shared" si="37"/>
        <v>10.714285714285714</v>
      </c>
      <c r="BF14" s="22">
        <f t="shared" si="37"/>
        <v>0</v>
      </c>
      <c r="BG14" s="259">
        <f t="shared" si="37"/>
        <v>21.428571428571427</v>
      </c>
      <c r="BH14" s="40">
        <f t="shared" si="37"/>
        <v>100</v>
      </c>
      <c r="BI14" s="239">
        <f t="shared" ref="BI14" si="38">(BI6*100)/$BN6</f>
        <v>35.714285714285715</v>
      </c>
      <c r="BJ14" s="238">
        <f t="shared" ref="BJ14:BN14" si="39">(BJ6*100)/$BN6</f>
        <v>42.857142857142854</v>
      </c>
      <c r="BK14" s="238">
        <f t="shared" si="39"/>
        <v>3.5714285714285716</v>
      </c>
      <c r="BL14" s="22">
        <f t="shared" si="39"/>
        <v>0</v>
      </c>
      <c r="BM14" s="246">
        <f t="shared" si="39"/>
        <v>17.857142857142858</v>
      </c>
      <c r="BN14" s="40">
        <f t="shared" si="39"/>
        <v>100</v>
      </c>
    </row>
    <row r="15" spans="1:66" ht="52.5" customHeight="1" x14ac:dyDescent="0.25">
      <c r="A15" s="32" t="s">
        <v>72</v>
      </c>
      <c r="B15" s="227">
        <f>(B7*100)/$F7</f>
        <v>25.581395348837209</v>
      </c>
      <c r="C15" s="228">
        <f t="shared" ref="C15:F15" si="40">(C7*100)/$F7</f>
        <v>39.534883720930232</v>
      </c>
      <c r="D15" s="233">
        <f t="shared" si="40"/>
        <v>34.883720930232556</v>
      </c>
      <c r="E15" s="229">
        <f t="shared" si="40"/>
        <v>0</v>
      </c>
      <c r="F15" s="42">
        <f t="shared" si="40"/>
        <v>100</v>
      </c>
      <c r="G15" s="223">
        <f>(G7*100)/$J7</f>
        <v>90.697674418604649</v>
      </c>
      <c r="H15" s="30">
        <f t="shared" ref="H15:J15" si="41">(H7*100)/$J7</f>
        <v>6.9767441860465116</v>
      </c>
      <c r="I15" s="28">
        <f t="shared" si="41"/>
        <v>2.3255813953488373</v>
      </c>
      <c r="J15" s="49">
        <f t="shared" si="41"/>
        <v>100</v>
      </c>
      <c r="K15" s="236">
        <f t="shared" ref="K15" si="42">(K7*100)/$O7</f>
        <v>25.714285714285715</v>
      </c>
      <c r="L15" s="228">
        <f t="shared" ref="L15:O15" si="43">(L7*100)/$O7</f>
        <v>62.857142857142854</v>
      </c>
      <c r="M15" s="228">
        <f t="shared" si="43"/>
        <v>11.428571428571429</v>
      </c>
      <c r="N15" s="50">
        <f t="shared" si="43"/>
        <v>22.857142857142858</v>
      </c>
      <c r="O15" s="42">
        <f t="shared" si="43"/>
        <v>100</v>
      </c>
      <c r="P15" s="43">
        <f t="shared" ref="P15:T15" si="44">(P7*100)/$T7</f>
        <v>13.636363636363637</v>
      </c>
      <c r="Q15" s="212">
        <f t="shared" si="44"/>
        <v>84.090909090909093</v>
      </c>
      <c r="R15" s="26">
        <f t="shared" si="44"/>
        <v>2.2727272727272729</v>
      </c>
      <c r="S15" s="50">
        <f t="shared" si="44"/>
        <v>-2.2727272727272729</v>
      </c>
      <c r="T15" s="81">
        <f t="shared" si="44"/>
        <v>100</v>
      </c>
      <c r="U15" s="265">
        <f t="shared" ref="U15" si="45">(U7*100)/$Z7</f>
        <v>83.333333333333329</v>
      </c>
      <c r="V15" s="228">
        <f t="shared" ref="V15:Z15" si="46">(V7*100)/$Z7</f>
        <v>11.111111111111111</v>
      </c>
      <c r="W15" s="228">
        <f t="shared" si="46"/>
        <v>0</v>
      </c>
      <c r="X15" s="228">
        <f t="shared" si="46"/>
        <v>5.5555555555555554</v>
      </c>
      <c r="Y15" s="50">
        <f t="shared" si="46"/>
        <v>19.444444444444443</v>
      </c>
      <c r="Z15" s="42">
        <f t="shared" si="46"/>
        <v>100</v>
      </c>
      <c r="AA15" s="227">
        <f t="shared" si="13"/>
        <v>0</v>
      </c>
      <c r="AB15" s="228">
        <f t="shared" si="13"/>
        <v>10</v>
      </c>
      <c r="AC15" s="263">
        <f t="shared" si="13"/>
        <v>85</v>
      </c>
      <c r="AD15" s="228">
        <f t="shared" si="13"/>
        <v>5</v>
      </c>
      <c r="AE15" s="50">
        <f t="shared" si="13"/>
        <v>7.5</v>
      </c>
      <c r="AF15" s="42">
        <f t="shared" si="13"/>
        <v>100</v>
      </c>
      <c r="AG15" s="227">
        <f t="shared" ref="AG15" si="47">(AG7*100)/$AK7</f>
        <v>51.162790697674417</v>
      </c>
      <c r="AH15" s="228">
        <f t="shared" ref="AH15:AK15" si="48">(AH7*100)/$AK7</f>
        <v>25.581395348837209</v>
      </c>
      <c r="AI15" s="233">
        <f t="shared" si="48"/>
        <v>6.9767441860465116</v>
      </c>
      <c r="AJ15" s="229">
        <f t="shared" si="48"/>
        <v>16.279069767441861</v>
      </c>
      <c r="AK15" s="42">
        <f t="shared" si="48"/>
        <v>100</v>
      </c>
      <c r="AL15" s="236">
        <f t="shared" ref="AL15" si="49">(AL7*100)/$AP7</f>
        <v>48.837209302325583</v>
      </c>
      <c r="AM15" s="228">
        <f t="shared" ref="AM15:AP15" si="50">(AM7*100)/$AP7</f>
        <v>30.232558139534884</v>
      </c>
      <c r="AN15" s="233">
        <f t="shared" si="50"/>
        <v>0</v>
      </c>
      <c r="AO15" s="229">
        <f t="shared" si="50"/>
        <v>20.930232558139537</v>
      </c>
      <c r="AP15" s="42">
        <f t="shared" si="50"/>
        <v>100</v>
      </c>
      <c r="AQ15" s="236">
        <f t="shared" ref="AQ15" si="51">(AQ7*100)/$AV7</f>
        <v>2.3255813953488373</v>
      </c>
      <c r="AR15" s="228">
        <f t="shared" ref="AR15:AV15" si="52">(AR7*100)/$AV7</f>
        <v>44.186046511627907</v>
      </c>
      <c r="AS15" s="228">
        <f t="shared" si="52"/>
        <v>44.186046511627907</v>
      </c>
      <c r="AT15" s="233">
        <f t="shared" si="52"/>
        <v>0</v>
      </c>
      <c r="AU15" s="233">
        <f t="shared" si="52"/>
        <v>9.3023255813953494</v>
      </c>
      <c r="AV15" s="42">
        <f t="shared" si="52"/>
        <v>100</v>
      </c>
      <c r="AW15" s="236">
        <f t="shared" ref="AW15" si="53">(AW7*100)/$BB7</f>
        <v>2.3255813953488373</v>
      </c>
      <c r="AX15" s="228">
        <f t="shared" ref="AX15:BB15" si="54">(AX7*100)/$BB7</f>
        <v>58.139534883720927</v>
      </c>
      <c r="AY15" s="228">
        <f t="shared" si="54"/>
        <v>23.255813953488371</v>
      </c>
      <c r="AZ15" s="233">
        <f t="shared" si="54"/>
        <v>2.3255813953488373</v>
      </c>
      <c r="BA15" s="233">
        <f t="shared" si="54"/>
        <v>13.953488372093023</v>
      </c>
      <c r="BB15" s="42">
        <f t="shared" si="54"/>
        <v>100</v>
      </c>
      <c r="BC15" s="236">
        <f t="shared" ref="BC15" si="55">(BC7*100)/$BH7</f>
        <v>16.279069767441861</v>
      </c>
      <c r="BD15" s="228">
        <f t="shared" ref="BD15:BH15" si="56">(BD7*100)/$BH7</f>
        <v>53.488372093023258</v>
      </c>
      <c r="BE15" s="228">
        <f t="shared" si="56"/>
        <v>11.627906976744185</v>
      </c>
      <c r="BF15" s="233">
        <f t="shared" si="56"/>
        <v>0</v>
      </c>
      <c r="BG15" s="233">
        <f t="shared" si="56"/>
        <v>18.604651162790699</v>
      </c>
      <c r="BH15" s="42">
        <f t="shared" si="56"/>
        <v>100</v>
      </c>
      <c r="BI15" s="236">
        <f t="shared" ref="BI15" si="57">(BI7*100)/$BN7</f>
        <v>27.906976744186046</v>
      </c>
      <c r="BJ15" s="228">
        <f t="shared" ref="BJ15:BN15" si="58">(BJ7*100)/$BN7</f>
        <v>53.488372093023258</v>
      </c>
      <c r="BK15" s="228">
        <f t="shared" si="58"/>
        <v>4.6511627906976747</v>
      </c>
      <c r="BL15" s="233">
        <f t="shared" si="58"/>
        <v>0</v>
      </c>
      <c r="BM15" s="229">
        <f t="shared" si="58"/>
        <v>13.953488372093023</v>
      </c>
      <c r="BN15" s="49">
        <f t="shared" si="58"/>
        <v>100</v>
      </c>
    </row>
    <row r="17" spans="1:66" x14ac:dyDescent="0.25">
      <c r="K17" s="269">
        <f>AVERAGE(K15:M15)</f>
        <v>33.333333333333336</v>
      </c>
      <c r="AG17" s="269">
        <f>AVERAGE(AG15:AJ15)</f>
        <v>25</v>
      </c>
      <c r="AL17" s="269">
        <f>AVERAGE(AL15:AO15)</f>
        <v>25</v>
      </c>
      <c r="AQ17" s="269">
        <f>AVERAGE(AQ15:AU15)</f>
        <v>20</v>
      </c>
      <c r="AW17" s="269">
        <f>AVERAGE(AW15:BA15)</f>
        <v>19.999999999999996</v>
      </c>
      <c r="BC17" s="269">
        <f>AVERAGE(BC15:BG15)</f>
        <v>20</v>
      </c>
      <c r="BI17" s="269">
        <f>AVERAGE(BI15:BM15)</f>
        <v>19.999999999999996</v>
      </c>
    </row>
    <row r="18" spans="1:66" ht="21" x14ac:dyDescent="0.25">
      <c r="A18" s="44" t="s">
        <v>87</v>
      </c>
    </row>
    <row r="20" spans="1:66" ht="24" customHeight="1" thickBot="1" x14ac:dyDescent="0.3">
      <c r="B20" s="8" t="s">
        <v>20</v>
      </c>
      <c r="C20" s="9" t="s">
        <v>21</v>
      </c>
      <c r="D20" s="17" t="s">
        <v>22</v>
      </c>
      <c r="E20" s="10" t="s">
        <v>64</v>
      </c>
      <c r="F20" s="33" t="s">
        <v>75</v>
      </c>
      <c r="G20" s="34" t="s">
        <v>23</v>
      </c>
      <c r="H20" s="5" t="s">
        <v>24</v>
      </c>
      <c r="I20" s="10" t="s">
        <v>66</v>
      </c>
      <c r="J20" s="33" t="s">
        <v>73</v>
      </c>
      <c r="K20" s="34" t="s">
        <v>25</v>
      </c>
      <c r="L20" s="9" t="s">
        <v>26</v>
      </c>
      <c r="M20" s="9" t="s">
        <v>27</v>
      </c>
      <c r="N20" s="10" t="s">
        <v>77</v>
      </c>
      <c r="O20" s="33" t="s">
        <v>76</v>
      </c>
      <c r="P20" s="34" t="s">
        <v>28</v>
      </c>
      <c r="Q20" s="9" t="s">
        <v>29</v>
      </c>
      <c r="R20" s="9" t="s">
        <v>30</v>
      </c>
      <c r="S20" s="10" t="s">
        <v>78</v>
      </c>
      <c r="T20" s="66" t="s">
        <v>79</v>
      </c>
      <c r="U20" s="8" t="s">
        <v>53</v>
      </c>
      <c r="V20" s="9" t="s">
        <v>54</v>
      </c>
      <c r="W20" s="9" t="s">
        <v>55</v>
      </c>
      <c r="X20" s="9" t="s">
        <v>56</v>
      </c>
      <c r="Y20" s="10" t="s">
        <v>81</v>
      </c>
      <c r="Z20" s="33" t="s">
        <v>80</v>
      </c>
      <c r="AA20" s="8" t="s">
        <v>53</v>
      </c>
      <c r="AB20" s="9" t="s">
        <v>54</v>
      </c>
      <c r="AC20" s="9" t="s">
        <v>55</v>
      </c>
      <c r="AD20" s="9" t="s">
        <v>56</v>
      </c>
      <c r="AE20" s="10" t="s">
        <v>81</v>
      </c>
      <c r="AF20" s="33" t="s">
        <v>80</v>
      </c>
      <c r="AG20" s="8" t="s">
        <v>31</v>
      </c>
      <c r="AH20" s="9" t="s">
        <v>32</v>
      </c>
      <c r="AI20" s="17" t="s">
        <v>33</v>
      </c>
      <c r="AJ20" s="10" t="s">
        <v>65</v>
      </c>
      <c r="AK20" s="33" t="s">
        <v>82</v>
      </c>
      <c r="AL20" s="34" t="s">
        <v>34</v>
      </c>
      <c r="AM20" s="9" t="s">
        <v>35</v>
      </c>
      <c r="AN20" s="17" t="s">
        <v>36</v>
      </c>
      <c r="AO20" s="10" t="s">
        <v>67</v>
      </c>
      <c r="AP20" s="33" t="s">
        <v>83</v>
      </c>
      <c r="AQ20" s="34" t="s">
        <v>37</v>
      </c>
      <c r="AR20" s="9" t="s">
        <v>38</v>
      </c>
      <c r="AS20" s="9" t="s">
        <v>39</v>
      </c>
      <c r="AT20" s="9" t="s">
        <v>40</v>
      </c>
      <c r="AU20" s="17" t="s">
        <v>69</v>
      </c>
      <c r="AV20" s="33" t="s">
        <v>84</v>
      </c>
      <c r="AW20" s="34" t="s">
        <v>41</v>
      </c>
      <c r="AX20" s="9" t="s">
        <v>42</v>
      </c>
      <c r="AY20" s="9" t="s">
        <v>43</v>
      </c>
      <c r="AZ20" s="9" t="s">
        <v>44</v>
      </c>
      <c r="BA20" s="17" t="s">
        <v>68</v>
      </c>
      <c r="BB20" s="33" t="s">
        <v>85</v>
      </c>
      <c r="BC20" s="34" t="s">
        <v>45</v>
      </c>
      <c r="BD20" s="9" t="s">
        <v>46</v>
      </c>
      <c r="BE20" s="9" t="s">
        <v>47</v>
      </c>
      <c r="BF20" s="9" t="s">
        <v>48</v>
      </c>
      <c r="BG20" s="17" t="s">
        <v>70</v>
      </c>
      <c r="BH20" s="33" t="s">
        <v>86</v>
      </c>
      <c r="BI20" s="34" t="s">
        <v>49</v>
      </c>
      <c r="BJ20" s="9" t="s">
        <v>50</v>
      </c>
      <c r="BK20" s="9" t="s">
        <v>51</v>
      </c>
      <c r="BL20" s="9" t="s">
        <v>52</v>
      </c>
      <c r="BM20" s="10" t="s">
        <v>71</v>
      </c>
      <c r="BN20" s="47" t="s">
        <v>86</v>
      </c>
    </row>
    <row r="21" spans="1:66" ht="52.5" customHeight="1" thickBot="1" x14ac:dyDescent="0.3">
      <c r="A21" s="6" t="s">
        <v>1080</v>
      </c>
      <c r="B21" s="20">
        <f t="shared" ref="B21:D22" si="59">(B5*100)/B$7</f>
        <v>45.454545454545453</v>
      </c>
      <c r="C21" s="21">
        <f t="shared" si="59"/>
        <v>47.058823529411768</v>
      </c>
      <c r="D21" s="22">
        <f t="shared" si="59"/>
        <v>6.666666666666667</v>
      </c>
      <c r="E21" s="23">
        <v>0</v>
      </c>
      <c r="F21" s="40">
        <f t="shared" ref="F21:R21" si="60">(F5*100)/F$7</f>
        <v>34.883720930232556</v>
      </c>
      <c r="G21" s="41">
        <f t="shared" si="60"/>
        <v>35.897435897435898</v>
      </c>
      <c r="H21" s="24">
        <f t="shared" si="60"/>
        <v>33.333333333333336</v>
      </c>
      <c r="I21" s="23">
        <f t="shared" si="60"/>
        <v>0</v>
      </c>
      <c r="J21" s="40">
        <f t="shared" si="60"/>
        <v>34.883720930232556</v>
      </c>
      <c r="K21" s="41">
        <f t="shared" si="60"/>
        <v>44.444444444444443</v>
      </c>
      <c r="L21" s="21">
        <f t="shared" si="60"/>
        <v>31.818181818181817</v>
      </c>
      <c r="M21" s="21">
        <f t="shared" si="60"/>
        <v>50</v>
      </c>
      <c r="N21" s="48">
        <f t="shared" si="60"/>
        <v>25</v>
      </c>
      <c r="O21" s="40">
        <f t="shared" si="60"/>
        <v>37.142857142857146</v>
      </c>
      <c r="P21" s="41">
        <f t="shared" si="60"/>
        <v>50</v>
      </c>
      <c r="Q21" s="21">
        <f t="shared" si="60"/>
        <v>35.135135135135137</v>
      </c>
      <c r="R21" s="21">
        <f t="shared" si="60"/>
        <v>0</v>
      </c>
      <c r="S21" s="48">
        <v>0</v>
      </c>
      <c r="T21" s="51">
        <f t="shared" ref="T21:AM21" si="61">(T5*100)/T$7</f>
        <v>36.363636363636367</v>
      </c>
      <c r="U21" s="20">
        <f t="shared" si="61"/>
        <v>30</v>
      </c>
      <c r="V21" s="21">
        <f t="shared" si="61"/>
        <v>0</v>
      </c>
      <c r="W21" s="21" t="e">
        <f t="shared" si="61"/>
        <v>#DIV/0!</v>
      </c>
      <c r="X21" s="21">
        <f t="shared" si="61"/>
        <v>0</v>
      </c>
      <c r="Y21" s="48">
        <f t="shared" si="61"/>
        <v>85.714285714285708</v>
      </c>
      <c r="Z21" s="40">
        <f t="shared" si="61"/>
        <v>25</v>
      </c>
      <c r="AA21" s="20" t="e">
        <f t="shared" ref="AA21:AF21" si="62">(AA5*100)/AA$7</f>
        <v>#DIV/0!</v>
      </c>
      <c r="AB21" s="21">
        <f t="shared" si="62"/>
        <v>0</v>
      </c>
      <c r="AC21" s="21">
        <f t="shared" si="62"/>
        <v>32.352941176470587</v>
      </c>
      <c r="AD21" s="21">
        <f t="shared" si="62"/>
        <v>0</v>
      </c>
      <c r="AE21" s="48">
        <f t="shared" si="62"/>
        <v>133.33333333333334</v>
      </c>
      <c r="AF21" s="40">
        <f t="shared" si="62"/>
        <v>27.5</v>
      </c>
      <c r="AG21" s="20">
        <f t="shared" si="61"/>
        <v>40.909090909090907</v>
      </c>
      <c r="AH21" s="21">
        <f t="shared" si="61"/>
        <v>45.454545454545453</v>
      </c>
      <c r="AI21" s="22">
        <f t="shared" si="61"/>
        <v>0</v>
      </c>
      <c r="AJ21" s="23">
        <f t="shared" si="61"/>
        <v>14.285714285714286</v>
      </c>
      <c r="AK21" s="40">
        <f t="shared" si="61"/>
        <v>34.883720930232556</v>
      </c>
      <c r="AL21" s="41">
        <f t="shared" si="61"/>
        <v>38.095238095238095</v>
      </c>
      <c r="AM21" s="21">
        <f t="shared" si="61"/>
        <v>46.153846153846153</v>
      </c>
      <c r="AN21" s="22">
        <v>0</v>
      </c>
      <c r="AO21" s="23">
        <f t="shared" ref="AO21:AS22" si="63">(AO5*100)/AO$7</f>
        <v>11.111111111111111</v>
      </c>
      <c r="AP21" s="40">
        <f t="shared" si="63"/>
        <v>34.883720930232556</v>
      </c>
      <c r="AQ21" s="41">
        <f t="shared" si="63"/>
        <v>100</v>
      </c>
      <c r="AR21" s="21">
        <f t="shared" si="63"/>
        <v>42.10526315789474</v>
      </c>
      <c r="AS21" s="21">
        <f t="shared" si="63"/>
        <v>26.315789473684209</v>
      </c>
      <c r="AT21" s="22">
        <v>0</v>
      </c>
      <c r="AU21" s="22">
        <f t="shared" ref="AU21:BE21" si="64">(AU5*100)/AU$7</f>
        <v>25</v>
      </c>
      <c r="AV21" s="40">
        <f t="shared" si="64"/>
        <v>34.883720930232556</v>
      </c>
      <c r="AW21" s="41">
        <f t="shared" si="64"/>
        <v>100</v>
      </c>
      <c r="AX21" s="21">
        <f t="shared" si="64"/>
        <v>36</v>
      </c>
      <c r="AY21" s="21">
        <f t="shared" si="64"/>
        <v>30</v>
      </c>
      <c r="AZ21" s="22">
        <f t="shared" si="64"/>
        <v>0</v>
      </c>
      <c r="BA21" s="22">
        <f t="shared" si="64"/>
        <v>33.333333333333336</v>
      </c>
      <c r="BB21" s="40">
        <f t="shared" si="64"/>
        <v>34.883720930232556</v>
      </c>
      <c r="BC21" s="41">
        <f t="shared" si="64"/>
        <v>42.857142857142854</v>
      </c>
      <c r="BD21" s="21">
        <f t="shared" si="64"/>
        <v>34.782608695652172</v>
      </c>
      <c r="BE21" s="21">
        <f t="shared" si="64"/>
        <v>40</v>
      </c>
      <c r="BF21" s="22">
        <v>0</v>
      </c>
      <c r="BG21" s="22">
        <f t="shared" ref="BG21:BK22" si="65">(BG5*100)/BG$7</f>
        <v>25</v>
      </c>
      <c r="BH21" s="40">
        <f t="shared" si="65"/>
        <v>34.883720930232556</v>
      </c>
      <c r="BI21" s="41">
        <f t="shared" si="65"/>
        <v>16.666666666666668</v>
      </c>
      <c r="BJ21" s="21">
        <f t="shared" si="65"/>
        <v>47.826086956521742</v>
      </c>
      <c r="BK21" s="21">
        <f t="shared" si="65"/>
        <v>50</v>
      </c>
      <c r="BL21" s="22">
        <v>0</v>
      </c>
      <c r="BM21" s="23">
        <f>(BM5*100)/BM$7</f>
        <v>16.666666666666668</v>
      </c>
      <c r="BN21" s="40">
        <f>(BN5*100)/BN$7</f>
        <v>34.883720930232556</v>
      </c>
    </row>
    <row r="22" spans="1:66" ht="52.5" customHeight="1" thickBot="1" x14ac:dyDescent="0.3">
      <c r="A22" s="247" t="s">
        <v>1081</v>
      </c>
      <c r="B22" s="20">
        <f t="shared" si="59"/>
        <v>54.545454545454547</v>
      </c>
      <c r="C22" s="21">
        <f t="shared" si="59"/>
        <v>52.941176470588232</v>
      </c>
      <c r="D22" s="22">
        <f t="shared" si="59"/>
        <v>93.333333333333329</v>
      </c>
      <c r="E22" s="23">
        <v>0</v>
      </c>
      <c r="F22" s="40">
        <f t="shared" ref="F22:R22" si="66">(F6*100)/F$7</f>
        <v>65.116279069767444</v>
      </c>
      <c r="G22" s="41">
        <f t="shared" si="66"/>
        <v>64.102564102564102</v>
      </c>
      <c r="H22" s="24">
        <f t="shared" si="66"/>
        <v>66.666666666666671</v>
      </c>
      <c r="I22" s="23">
        <f t="shared" si="66"/>
        <v>100</v>
      </c>
      <c r="J22" s="40">
        <f t="shared" si="66"/>
        <v>65.116279069767444</v>
      </c>
      <c r="K22" s="41">
        <f t="shared" si="66"/>
        <v>55.555555555555557</v>
      </c>
      <c r="L22" s="21">
        <f t="shared" si="66"/>
        <v>68.181818181818187</v>
      </c>
      <c r="M22" s="21">
        <f t="shared" si="66"/>
        <v>50</v>
      </c>
      <c r="N22" s="48">
        <f t="shared" si="66"/>
        <v>75</v>
      </c>
      <c r="O22" s="40">
        <f t="shared" si="66"/>
        <v>62.857142857142854</v>
      </c>
      <c r="P22" s="41">
        <f t="shared" si="66"/>
        <v>50</v>
      </c>
      <c r="Q22" s="21">
        <f t="shared" si="66"/>
        <v>64.86486486486487</v>
      </c>
      <c r="R22" s="21">
        <f t="shared" si="66"/>
        <v>100</v>
      </c>
      <c r="S22" s="48">
        <v>0</v>
      </c>
      <c r="T22" s="51">
        <f t="shared" ref="T22:AM22" si="67">(T6*100)/T$7</f>
        <v>63.636363636363633</v>
      </c>
      <c r="U22" s="20">
        <f t="shared" si="67"/>
        <v>70</v>
      </c>
      <c r="V22" s="21">
        <f t="shared" si="67"/>
        <v>100</v>
      </c>
      <c r="W22" s="21" t="e">
        <f t="shared" si="67"/>
        <v>#DIV/0!</v>
      </c>
      <c r="X22" s="21">
        <f t="shared" si="67"/>
        <v>100</v>
      </c>
      <c r="Y22" s="48">
        <f t="shared" si="67"/>
        <v>14.285714285714286</v>
      </c>
      <c r="Z22" s="40">
        <f t="shared" si="67"/>
        <v>75</v>
      </c>
      <c r="AA22" s="20" t="e">
        <f t="shared" ref="AA22:AF22" si="68">(AA6*100)/AA$7</f>
        <v>#DIV/0!</v>
      </c>
      <c r="AB22" s="21">
        <f t="shared" si="68"/>
        <v>100</v>
      </c>
      <c r="AC22" s="21">
        <f t="shared" si="68"/>
        <v>67.647058823529406</v>
      </c>
      <c r="AD22" s="21">
        <f t="shared" si="68"/>
        <v>100</v>
      </c>
      <c r="AE22" s="48">
        <f t="shared" si="68"/>
        <v>-33.333333333333336</v>
      </c>
      <c r="AF22" s="40">
        <f t="shared" si="68"/>
        <v>72.5</v>
      </c>
      <c r="AG22" s="20">
        <f t="shared" si="67"/>
        <v>59.090909090909093</v>
      </c>
      <c r="AH22" s="21">
        <f t="shared" si="67"/>
        <v>54.545454545454547</v>
      </c>
      <c r="AI22" s="22">
        <f t="shared" si="67"/>
        <v>100</v>
      </c>
      <c r="AJ22" s="23">
        <f t="shared" si="67"/>
        <v>85.714285714285708</v>
      </c>
      <c r="AK22" s="40">
        <f t="shared" si="67"/>
        <v>65.116279069767444</v>
      </c>
      <c r="AL22" s="41">
        <f t="shared" si="67"/>
        <v>61.904761904761905</v>
      </c>
      <c r="AM22" s="21">
        <f t="shared" si="67"/>
        <v>53.846153846153847</v>
      </c>
      <c r="AN22" s="22">
        <v>0</v>
      </c>
      <c r="AO22" s="23">
        <f t="shared" si="63"/>
        <v>88.888888888888886</v>
      </c>
      <c r="AP22" s="40">
        <f t="shared" si="63"/>
        <v>65.116279069767444</v>
      </c>
      <c r="AQ22" s="41">
        <f t="shared" si="63"/>
        <v>0</v>
      </c>
      <c r="AR22" s="21">
        <f t="shared" si="63"/>
        <v>57.89473684210526</v>
      </c>
      <c r="AS22" s="21">
        <f t="shared" si="63"/>
        <v>73.684210526315795</v>
      </c>
      <c r="AT22" s="22">
        <v>0</v>
      </c>
      <c r="AU22" s="22">
        <f t="shared" ref="AU22:BE22" si="69">(AU6*100)/AU$7</f>
        <v>75</v>
      </c>
      <c r="AV22" s="40">
        <f t="shared" si="69"/>
        <v>65.116279069767444</v>
      </c>
      <c r="AW22" s="41">
        <f t="shared" si="69"/>
        <v>0</v>
      </c>
      <c r="AX22" s="21">
        <f t="shared" si="69"/>
        <v>64</v>
      </c>
      <c r="AY22" s="21">
        <f t="shared" si="69"/>
        <v>70</v>
      </c>
      <c r="AZ22" s="22">
        <f t="shared" si="69"/>
        <v>100</v>
      </c>
      <c r="BA22" s="22">
        <f t="shared" si="69"/>
        <v>66.666666666666671</v>
      </c>
      <c r="BB22" s="40">
        <f t="shared" si="69"/>
        <v>65.116279069767444</v>
      </c>
      <c r="BC22" s="41">
        <f t="shared" si="69"/>
        <v>57.142857142857146</v>
      </c>
      <c r="BD22" s="21">
        <f t="shared" si="69"/>
        <v>65.217391304347828</v>
      </c>
      <c r="BE22" s="21">
        <f t="shared" si="69"/>
        <v>60</v>
      </c>
      <c r="BF22" s="22">
        <v>0</v>
      </c>
      <c r="BG22" s="22">
        <f t="shared" si="65"/>
        <v>75</v>
      </c>
      <c r="BH22" s="40">
        <f t="shared" si="65"/>
        <v>65.116279069767444</v>
      </c>
      <c r="BI22" s="41">
        <f t="shared" si="65"/>
        <v>83.333333333333329</v>
      </c>
      <c r="BJ22" s="21">
        <f t="shared" si="65"/>
        <v>52.173913043478258</v>
      </c>
      <c r="BK22" s="21">
        <f t="shared" si="65"/>
        <v>50</v>
      </c>
      <c r="BL22" s="22">
        <v>0</v>
      </c>
      <c r="BM22" s="23">
        <f>(BM6*100)/BM$7</f>
        <v>83.333333333333329</v>
      </c>
      <c r="BN22" s="40">
        <f>(BN6*100)/BN$7</f>
        <v>65.116279069767444</v>
      </c>
    </row>
    <row r="23" spans="1:66" ht="52.5" customHeight="1" x14ac:dyDescent="0.25">
      <c r="A23" s="32" t="s">
        <v>72</v>
      </c>
      <c r="B23" s="25">
        <f t="shared" ref="B23:BN23" si="70">(B7*100)/B$7</f>
        <v>100</v>
      </c>
      <c r="C23" s="26">
        <f t="shared" si="70"/>
        <v>100</v>
      </c>
      <c r="D23" s="27">
        <f t="shared" si="70"/>
        <v>100</v>
      </c>
      <c r="E23" s="28">
        <v>0</v>
      </c>
      <c r="F23" s="42">
        <f t="shared" si="70"/>
        <v>100</v>
      </c>
      <c r="G23" s="43">
        <f t="shared" si="70"/>
        <v>100</v>
      </c>
      <c r="H23" s="30">
        <f t="shared" si="70"/>
        <v>100</v>
      </c>
      <c r="I23" s="28">
        <f t="shared" si="70"/>
        <v>100</v>
      </c>
      <c r="J23" s="49">
        <f t="shared" si="70"/>
        <v>100</v>
      </c>
      <c r="K23" s="43">
        <f t="shared" si="70"/>
        <v>100</v>
      </c>
      <c r="L23" s="26">
        <f t="shared" si="70"/>
        <v>100</v>
      </c>
      <c r="M23" s="26">
        <f t="shared" si="70"/>
        <v>100</v>
      </c>
      <c r="N23" s="50">
        <f t="shared" si="70"/>
        <v>100</v>
      </c>
      <c r="O23" s="42">
        <f t="shared" si="70"/>
        <v>100</v>
      </c>
      <c r="P23" s="43">
        <f t="shared" si="70"/>
        <v>100</v>
      </c>
      <c r="Q23" s="26">
        <f t="shared" si="70"/>
        <v>100</v>
      </c>
      <c r="R23" s="26">
        <f t="shared" si="70"/>
        <v>100</v>
      </c>
      <c r="S23" s="50">
        <v>0</v>
      </c>
      <c r="T23" s="81">
        <f t="shared" si="70"/>
        <v>100</v>
      </c>
      <c r="U23" s="25">
        <f t="shared" si="70"/>
        <v>100</v>
      </c>
      <c r="V23" s="26">
        <f t="shared" si="70"/>
        <v>100</v>
      </c>
      <c r="W23" s="26" t="e">
        <f t="shared" si="70"/>
        <v>#DIV/0!</v>
      </c>
      <c r="X23" s="26">
        <f t="shared" si="70"/>
        <v>100</v>
      </c>
      <c r="Y23" s="50">
        <f t="shared" si="70"/>
        <v>100</v>
      </c>
      <c r="Z23" s="42">
        <f t="shared" si="70"/>
        <v>100</v>
      </c>
      <c r="AA23" s="25" t="e">
        <f t="shared" ref="AA23:AF23" si="71">(AA7*100)/AA$7</f>
        <v>#DIV/0!</v>
      </c>
      <c r="AB23" s="26">
        <f t="shared" si="71"/>
        <v>100</v>
      </c>
      <c r="AC23" s="26">
        <f t="shared" si="71"/>
        <v>100</v>
      </c>
      <c r="AD23" s="26">
        <f t="shared" si="71"/>
        <v>100</v>
      </c>
      <c r="AE23" s="50">
        <f t="shared" si="71"/>
        <v>100</v>
      </c>
      <c r="AF23" s="42">
        <f t="shared" si="71"/>
        <v>100</v>
      </c>
      <c r="AG23" s="25">
        <f t="shared" si="70"/>
        <v>100</v>
      </c>
      <c r="AH23" s="26">
        <f t="shared" si="70"/>
        <v>100</v>
      </c>
      <c r="AI23" s="27">
        <f t="shared" si="70"/>
        <v>100</v>
      </c>
      <c r="AJ23" s="28">
        <f t="shared" si="70"/>
        <v>100</v>
      </c>
      <c r="AK23" s="42">
        <f t="shared" si="70"/>
        <v>100</v>
      </c>
      <c r="AL23" s="43">
        <f t="shared" si="70"/>
        <v>100</v>
      </c>
      <c r="AM23" s="26">
        <f t="shared" si="70"/>
        <v>100</v>
      </c>
      <c r="AN23" s="27">
        <v>0</v>
      </c>
      <c r="AO23" s="28">
        <f t="shared" si="70"/>
        <v>100</v>
      </c>
      <c r="AP23" s="42">
        <f t="shared" si="70"/>
        <v>100</v>
      </c>
      <c r="AQ23" s="43">
        <f t="shared" si="70"/>
        <v>100</v>
      </c>
      <c r="AR23" s="26">
        <f t="shared" si="70"/>
        <v>100</v>
      </c>
      <c r="AS23" s="26">
        <f t="shared" si="70"/>
        <v>100</v>
      </c>
      <c r="AT23" s="27">
        <v>0</v>
      </c>
      <c r="AU23" s="27">
        <f t="shared" si="70"/>
        <v>100</v>
      </c>
      <c r="AV23" s="42">
        <f t="shared" si="70"/>
        <v>100</v>
      </c>
      <c r="AW23" s="43">
        <f t="shared" si="70"/>
        <v>100</v>
      </c>
      <c r="AX23" s="26">
        <f t="shared" si="70"/>
        <v>100</v>
      </c>
      <c r="AY23" s="26">
        <f t="shared" si="70"/>
        <v>100</v>
      </c>
      <c r="AZ23" s="27">
        <f t="shared" si="70"/>
        <v>100</v>
      </c>
      <c r="BA23" s="27">
        <f t="shared" si="70"/>
        <v>100</v>
      </c>
      <c r="BB23" s="42">
        <f t="shared" si="70"/>
        <v>100</v>
      </c>
      <c r="BC23" s="43">
        <f t="shared" si="70"/>
        <v>100</v>
      </c>
      <c r="BD23" s="26">
        <f t="shared" si="70"/>
        <v>100</v>
      </c>
      <c r="BE23" s="26">
        <f t="shared" si="70"/>
        <v>100</v>
      </c>
      <c r="BF23" s="27">
        <v>0</v>
      </c>
      <c r="BG23" s="27">
        <f t="shared" si="70"/>
        <v>100</v>
      </c>
      <c r="BH23" s="42">
        <f t="shared" si="70"/>
        <v>100</v>
      </c>
      <c r="BI23" s="43">
        <f t="shared" si="70"/>
        <v>100</v>
      </c>
      <c r="BJ23" s="26">
        <f t="shared" si="70"/>
        <v>100</v>
      </c>
      <c r="BK23" s="26">
        <f t="shared" si="70"/>
        <v>100</v>
      </c>
      <c r="BL23" s="27">
        <v>0</v>
      </c>
      <c r="BM23" s="28">
        <f t="shared" si="70"/>
        <v>100</v>
      </c>
      <c r="BN23" s="49">
        <f t="shared" si="70"/>
        <v>100</v>
      </c>
    </row>
  </sheetData>
  <pageMargins left="0.7" right="0.7" top="0.75" bottom="0.75" header="0.3" footer="0.3"/>
  <pageSetup paperSize="9" orientation="portrait" r:id="rId1"/>
  <ignoredErrors>
    <ignoredError sqref="F7 J7 AK7 AP7 AV7 BB7 BH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zoomScaleNormal="100" workbookViewId="0"/>
  </sheetViews>
  <sheetFormatPr defaultRowHeight="18.75" x14ac:dyDescent="0.25"/>
  <cols>
    <col min="1" max="16384" width="9.140625" style="2"/>
  </cols>
  <sheetData>
    <row r="1" spans="1:19" s="1" customFormat="1" x14ac:dyDescent="0.25">
      <c r="A1" s="1" t="s">
        <v>1098</v>
      </c>
    </row>
    <row r="2" spans="1:19" s="1" customFormat="1" x14ac:dyDescent="0.25">
      <c r="A2" s="1" t="s">
        <v>1099</v>
      </c>
    </row>
    <row r="4" spans="1:19" ht="37.5" customHeight="1" x14ac:dyDescent="0.25">
      <c r="A4" s="272" t="s">
        <v>1114</v>
      </c>
      <c r="B4" s="272"/>
      <c r="C4" s="272"/>
      <c r="D4" s="272"/>
      <c r="E4" s="272"/>
      <c r="F4" s="272"/>
      <c r="G4" s="272"/>
      <c r="H4" s="272"/>
      <c r="I4" s="272"/>
      <c r="J4" s="272"/>
      <c r="K4" s="272"/>
      <c r="L4" s="272"/>
      <c r="M4" s="272"/>
      <c r="N4" s="272"/>
      <c r="O4" s="272"/>
      <c r="P4" s="272"/>
      <c r="Q4" s="272"/>
      <c r="R4" s="272"/>
      <c r="S4" s="272"/>
    </row>
    <row r="5" spans="1:19" x14ac:dyDescent="0.25">
      <c r="A5" s="2" t="s">
        <v>1100</v>
      </c>
    </row>
    <row r="7" spans="1:19" ht="37.5" customHeight="1" x14ac:dyDescent="0.25">
      <c r="A7" s="272" t="s">
        <v>1115</v>
      </c>
      <c r="B7" s="272"/>
      <c r="C7" s="272"/>
      <c r="D7" s="272"/>
      <c r="E7" s="272"/>
      <c r="F7" s="272"/>
      <c r="G7" s="272"/>
      <c r="H7" s="272"/>
      <c r="I7" s="272"/>
      <c r="J7" s="272"/>
      <c r="K7" s="272"/>
      <c r="L7" s="272"/>
      <c r="M7" s="272"/>
      <c r="N7" s="272"/>
      <c r="O7" s="272"/>
      <c r="P7" s="272"/>
      <c r="Q7" s="272"/>
      <c r="R7" s="272"/>
      <c r="S7" s="272"/>
    </row>
    <row r="8" spans="1:19" x14ac:dyDescent="0.25">
      <c r="A8" s="2" t="s">
        <v>1100</v>
      </c>
    </row>
    <row r="10" spans="1:19" ht="19.5" customHeight="1" x14ac:dyDescent="0.25">
      <c r="A10" s="272" t="s">
        <v>1116</v>
      </c>
      <c r="B10" s="272"/>
      <c r="C10" s="272"/>
      <c r="D10" s="272"/>
      <c r="E10" s="272"/>
      <c r="F10" s="272"/>
      <c r="G10" s="272"/>
      <c r="H10" s="272"/>
      <c r="I10" s="272"/>
      <c r="J10" s="272"/>
      <c r="K10" s="272"/>
      <c r="L10" s="272"/>
      <c r="M10" s="272"/>
      <c r="N10" s="272"/>
      <c r="O10" s="272"/>
      <c r="P10" s="272"/>
      <c r="Q10" s="272"/>
      <c r="R10" s="272"/>
      <c r="S10" s="272"/>
    </row>
    <row r="11" spans="1:19" ht="19.5" customHeight="1" x14ac:dyDescent="0.25">
      <c r="A11" s="2" t="s">
        <v>1101</v>
      </c>
    </row>
    <row r="13" spans="1:19" x14ac:dyDescent="0.25">
      <c r="A13" s="272" t="s">
        <v>1117</v>
      </c>
      <c r="B13" s="272"/>
      <c r="C13" s="272"/>
      <c r="D13" s="272"/>
      <c r="E13" s="272"/>
      <c r="F13" s="272"/>
      <c r="G13" s="272"/>
      <c r="H13" s="272"/>
      <c r="I13" s="272"/>
      <c r="J13" s="272"/>
      <c r="K13" s="272"/>
      <c r="L13" s="272"/>
      <c r="M13" s="272"/>
      <c r="N13" s="272"/>
      <c r="O13" s="272"/>
      <c r="P13" s="272"/>
      <c r="Q13" s="272"/>
      <c r="R13" s="272"/>
      <c r="S13" s="272"/>
    </row>
    <row r="14" spans="1:19" x14ac:dyDescent="0.25">
      <c r="A14" s="2" t="s">
        <v>1101</v>
      </c>
    </row>
    <row r="16" spans="1:19" x14ac:dyDescent="0.25">
      <c r="A16" s="272" t="s">
        <v>1118</v>
      </c>
      <c r="B16" s="272"/>
      <c r="C16" s="272"/>
      <c r="D16" s="272"/>
      <c r="E16" s="272"/>
      <c r="F16" s="272"/>
      <c r="G16" s="272"/>
      <c r="H16" s="272"/>
      <c r="I16" s="272"/>
      <c r="J16" s="272"/>
      <c r="K16" s="272"/>
      <c r="L16" s="272"/>
      <c r="M16" s="272"/>
      <c r="N16" s="272"/>
      <c r="O16" s="272"/>
      <c r="P16" s="272"/>
      <c r="Q16" s="272"/>
      <c r="R16" s="272"/>
      <c r="S16" s="272"/>
    </row>
    <row r="17" spans="1:19" ht="18.75" customHeight="1" x14ac:dyDescent="0.25">
      <c r="A17" s="2" t="s">
        <v>5</v>
      </c>
    </row>
    <row r="19" spans="1:19" x14ac:dyDescent="0.25">
      <c r="A19" s="272" t="s">
        <v>1119</v>
      </c>
      <c r="B19" s="272"/>
      <c r="C19" s="272"/>
      <c r="D19" s="272"/>
      <c r="E19" s="272"/>
      <c r="F19" s="272"/>
      <c r="G19" s="272"/>
      <c r="H19" s="272"/>
      <c r="I19" s="272"/>
      <c r="J19" s="272"/>
      <c r="K19" s="272"/>
      <c r="L19" s="272"/>
      <c r="M19" s="272"/>
      <c r="N19" s="272"/>
      <c r="O19" s="272"/>
      <c r="P19" s="272"/>
      <c r="Q19" s="272"/>
      <c r="R19" s="272"/>
      <c r="S19" s="272"/>
    </row>
    <row r="20" spans="1:19" x14ac:dyDescent="0.25">
      <c r="A20" s="2" t="s">
        <v>5</v>
      </c>
    </row>
    <row r="22" spans="1:19" x14ac:dyDescent="0.25">
      <c r="A22" s="272" t="s">
        <v>1120</v>
      </c>
      <c r="B22" s="272"/>
      <c r="C22" s="272"/>
      <c r="D22" s="272"/>
      <c r="E22" s="272"/>
      <c r="F22" s="272"/>
      <c r="G22" s="272"/>
      <c r="H22" s="272"/>
      <c r="I22" s="272"/>
      <c r="J22" s="272"/>
      <c r="K22" s="272"/>
      <c r="L22" s="272"/>
      <c r="M22" s="272"/>
      <c r="N22" s="272"/>
      <c r="O22" s="272"/>
      <c r="P22" s="272"/>
      <c r="Q22" s="272"/>
      <c r="R22" s="272"/>
      <c r="S22" s="272"/>
    </row>
    <row r="23" spans="1:19" x14ac:dyDescent="0.25">
      <c r="A23" s="2" t="s">
        <v>1102</v>
      </c>
    </row>
    <row r="25" spans="1:19" x14ac:dyDescent="0.25">
      <c r="A25" s="272" t="s">
        <v>1121</v>
      </c>
      <c r="B25" s="272"/>
      <c r="C25" s="272"/>
      <c r="D25" s="272"/>
      <c r="E25" s="272"/>
      <c r="F25" s="272"/>
      <c r="G25" s="272"/>
      <c r="H25" s="272"/>
      <c r="I25" s="272"/>
      <c r="J25" s="272"/>
      <c r="K25" s="272"/>
      <c r="L25" s="272"/>
      <c r="M25" s="272"/>
      <c r="N25" s="272"/>
      <c r="O25" s="272"/>
      <c r="P25" s="272"/>
      <c r="Q25" s="272"/>
      <c r="R25" s="272"/>
      <c r="S25" s="272"/>
    </row>
    <row r="26" spans="1:19" x14ac:dyDescent="0.25">
      <c r="A26" s="2" t="s">
        <v>1102</v>
      </c>
    </row>
  </sheetData>
  <mergeCells count="8">
    <mergeCell ref="A19:S19"/>
    <mergeCell ref="A22:S22"/>
    <mergeCell ref="A25:S25"/>
    <mergeCell ref="A16:S16"/>
    <mergeCell ref="A4:S4"/>
    <mergeCell ref="A7:S7"/>
    <mergeCell ref="A10:S10"/>
    <mergeCell ref="A13:S13"/>
  </mergeCells>
  <pageMargins left="0.7" right="0.7" top="0.75" bottom="0.75" header="0.3" footer="0.3"/>
  <pageSetup paperSize="9" scale="75" fitToHeight="0" orientation="landscape"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zoomScaleNormal="100" workbookViewId="0"/>
  </sheetViews>
  <sheetFormatPr defaultRowHeight="15.75" x14ac:dyDescent="0.25"/>
  <cols>
    <col min="1" max="1" width="39.28515625" style="4" customWidth="1"/>
    <col min="2" max="2" width="10" style="4" customWidth="1"/>
    <col min="3" max="3" width="11.5703125" style="4" bestFit="1" customWidth="1"/>
    <col min="4" max="4" width="10" style="4" customWidth="1"/>
    <col min="5" max="5" width="12.140625" style="4" bestFit="1" customWidth="1"/>
    <col min="6" max="6" width="10" style="4" customWidth="1"/>
    <col min="7" max="7" width="12.85546875" style="4" bestFit="1" customWidth="1"/>
    <col min="8" max="8" width="10" style="4" customWidth="1"/>
    <col min="9" max="9" width="12.85546875" style="68" bestFit="1" customWidth="1"/>
    <col min="10" max="16384" width="9.140625" style="4"/>
  </cols>
  <sheetData>
    <row r="2" spans="1:9" ht="21" x14ac:dyDescent="0.25">
      <c r="A2" s="44" t="s">
        <v>59</v>
      </c>
      <c r="B2" s="29"/>
      <c r="D2" s="29"/>
      <c r="F2" s="29"/>
      <c r="H2" s="29"/>
    </row>
    <row r="4" spans="1:9" ht="24" customHeight="1" thickBot="1" x14ac:dyDescent="0.3">
      <c r="B4" s="8" t="s">
        <v>1103</v>
      </c>
      <c r="C4" s="33" t="s">
        <v>1104</v>
      </c>
      <c r="D4" s="34" t="s">
        <v>1105</v>
      </c>
      <c r="E4" s="33" t="s">
        <v>1106</v>
      </c>
      <c r="F4" s="34" t="s">
        <v>1107</v>
      </c>
      <c r="G4" s="33" t="s">
        <v>1108</v>
      </c>
      <c r="H4" s="34" t="s">
        <v>1109</v>
      </c>
      <c r="I4" s="33" t="s">
        <v>1110</v>
      </c>
    </row>
    <row r="5" spans="1:9" ht="52.5" customHeight="1" thickBot="1" x14ac:dyDescent="0.3">
      <c r="A5" s="6" t="s">
        <v>1111</v>
      </c>
      <c r="B5" s="11">
        <v>4</v>
      </c>
      <c r="C5" s="35">
        <f>SUM(B5:B5)</f>
        <v>4</v>
      </c>
      <c r="D5" s="36">
        <v>4</v>
      </c>
      <c r="E5" s="35">
        <f>SUM(D5:D5)</f>
        <v>4</v>
      </c>
      <c r="F5" s="36">
        <v>4</v>
      </c>
      <c r="G5" s="35">
        <f>SUM(F5:F5)</f>
        <v>4</v>
      </c>
      <c r="H5" s="36">
        <v>3</v>
      </c>
      <c r="I5" s="79">
        <f>SUM(H5:H5)</f>
        <v>3</v>
      </c>
    </row>
    <row r="6" spans="1:9" ht="52.5" customHeight="1" thickBot="1" x14ac:dyDescent="0.3">
      <c r="A6" s="247" t="s">
        <v>1112</v>
      </c>
      <c r="B6" s="11">
        <v>21</v>
      </c>
      <c r="C6" s="35">
        <f>SUM(B6:B6)</f>
        <v>21</v>
      </c>
      <c r="D6" s="36">
        <v>21</v>
      </c>
      <c r="E6" s="35">
        <f>SUM(D6:D6)</f>
        <v>21</v>
      </c>
      <c r="F6" s="36">
        <v>21</v>
      </c>
      <c r="G6" s="35">
        <f>SUM(F6:F6)</f>
        <v>21</v>
      </c>
      <c r="H6" s="36">
        <v>21</v>
      </c>
      <c r="I6" s="79">
        <f>SUM(H6:H6)</f>
        <v>21</v>
      </c>
    </row>
    <row r="7" spans="1:9" ht="52.5" customHeight="1" x14ac:dyDescent="0.25">
      <c r="A7" s="32" t="s">
        <v>1113</v>
      </c>
      <c r="B7" s="14">
        <f>SUM(B5:B6)</f>
        <v>25</v>
      </c>
      <c r="C7" s="39">
        <f>SUM(B7:B7)</f>
        <v>25</v>
      </c>
      <c r="D7" s="38">
        <f>SUM(D5:D6)</f>
        <v>25</v>
      </c>
      <c r="E7" s="39">
        <f>SUM(D7:D7)</f>
        <v>25</v>
      </c>
      <c r="F7" s="38">
        <f>SUM(F5:F6)</f>
        <v>25</v>
      </c>
      <c r="G7" s="37">
        <f>SUM(F7:F7)</f>
        <v>25</v>
      </c>
      <c r="H7" s="38">
        <f>SUM(H5:H6)</f>
        <v>24</v>
      </c>
      <c r="I7" s="80">
        <f>SUM(H7:H7)</f>
        <v>24</v>
      </c>
    </row>
    <row r="8" spans="1:9" x14ac:dyDescent="0.25">
      <c r="A8" s="5"/>
      <c r="B8" s="29"/>
      <c r="D8" s="29"/>
      <c r="F8" s="29"/>
      <c r="H8" s="29"/>
    </row>
    <row r="10" spans="1:9" ht="21" x14ac:dyDescent="0.25">
      <c r="A10" s="44" t="s">
        <v>74</v>
      </c>
    </row>
    <row r="12" spans="1:9" ht="24" customHeight="1" thickBot="1" x14ac:dyDescent="0.3">
      <c r="B12" s="8" t="s">
        <v>1103</v>
      </c>
      <c r="C12" s="33" t="s">
        <v>1104</v>
      </c>
      <c r="D12" s="34" t="s">
        <v>1105</v>
      </c>
      <c r="E12" s="33" t="s">
        <v>1106</v>
      </c>
      <c r="F12" s="34" t="s">
        <v>1107</v>
      </c>
      <c r="G12" s="33" t="s">
        <v>1108</v>
      </c>
      <c r="H12" s="34" t="s">
        <v>1109</v>
      </c>
      <c r="I12" s="33" t="s">
        <v>1110</v>
      </c>
    </row>
    <row r="13" spans="1:9" ht="52.5" customHeight="1" thickBot="1" x14ac:dyDescent="0.3">
      <c r="A13" s="6" t="s">
        <v>1111</v>
      </c>
      <c r="B13" s="210">
        <f t="shared" ref="B13:C15" si="0">(B5*100)/$C5</f>
        <v>100</v>
      </c>
      <c r="C13" s="40">
        <f t="shared" si="0"/>
        <v>100</v>
      </c>
      <c r="D13" s="221">
        <f t="shared" ref="D13:E15" si="1">(D5*100)/$E5</f>
        <v>100</v>
      </c>
      <c r="E13" s="40">
        <f t="shared" si="1"/>
        <v>100</v>
      </c>
      <c r="F13" s="221">
        <f t="shared" ref="F13:G15" si="2">(F5*100)/$G5</f>
        <v>100</v>
      </c>
      <c r="G13" s="40">
        <f t="shared" si="2"/>
        <v>100</v>
      </c>
      <c r="H13" s="221">
        <f t="shared" ref="H13:I15" si="3">(H5*100)/$I5</f>
        <v>100</v>
      </c>
      <c r="I13" s="51">
        <f t="shared" si="3"/>
        <v>100</v>
      </c>
    </row>
    <row r="14" spans="1:9" ht="52.5" customHeight="1" thickBot="1" x14ac:dyDescent="0.3">
      <c r="A14" s="247" t="s">
        <v>1112</v>
      </c>
      <c r="B14" s="210">
        <f t="shared" si="0"/>
        <v>100</v>
      </c>
      <c r="C14" s="40">
        <f t="shared" si="0"/>
        <v>100</v>
      </c>
      <c r="D14" s="221">
        <f t="shared" si="1"/>
        <v>100</v>
      </c>
      <c r="E14" s="40">
        <f t="shared" si="1"/>
        <v>100</v>
      </c>
      <c r="F14" s="221">
        <f t="shared" si="2"/>
        <v>100</v>
      </c>
      <c r="G14" s="40">
        <f t="shared" si="2"/>
        <v>100</v>
      </c>
      <c r="H14" s="221">
        <f t="shared" si="3"/>
        <v>100</v>
      </c>
      <c r="I14" s="51">
        <f t="shared" si="3"/>
        <v>100</v>
      </c>
    </row>
    <row r="15" spans="1:9" ht="52.5" customHeight="1" x14ac:dyDescent="0.25">
      <c r="A15" s="32" t="s">
        <v>1113</v>
      </c>
      <c r="B15" s="211">
        <f t="shared" si="0"/>
        <v>100</v>
      </c>
      <c r="C15" s="42">
        <f t="shared" si="0"/>
        <v>100</v>
      </c>
      <c r="D15" s="223">
        <f t="shared" si="1"/>
        <v>100</v>
      </c>
      <c r="E15" s="49">
        <f t="shared" si="1"/>
        <v>100</v>
      </c>
      <c r="F15" s="223">
        <f t="shared" si="2"/>
        <v>100</v>
      </c>
      <c r="G15" s="42">
        <f t="shared" si="2"/>
        <v>100</v>
      </c>
      <c r="H15" s="223">
        <f t="shared" si="3"/>
        <v>100</v>
      </c>
      <c r="I15" s="81">
        <f t="shared" si="3"/>
        <v>100</v>
      </c>
    </row>
    <row r="18" spans="1:9" ht="21" x14ac:dyDescent="0.25">
      <c r="A18" s="44" t="s">
        <v>87</v>
      </c>
    </row>
    <row r="20" spans="1:9" ht="24" customHeight="1" thickBot="1" x14ac:dyDescent="0.3">
      <c r="B20" s="8" t="s">
        <v>1103</v>
      </c>
      <c r="C20" s="33" t="s">
        <v>1104</v>
      </c>
      <c r="D20" s="34" t="s">
        <v>1105</v>
      </c>
      <c r="E20" s="33" t="s">
        <v>1106</v>
      </c>
      <c r="F20" s="34" t="s">
        <v>1107</v>
      </c>
      <c r="G20" s="33" t="s">
        <v>1108</v>
      </c>
      <c r="H20" s="34" t="s">
        <v>1109</v>
      </c>
      <c r="I20" s="33" t="s">
        <v>1110</v>
      </c>
    </row>
    <row r="21" spans="1:9" ht="52.5" customHeight="1" thickBot="1" x14ac:dyDescent="0.3">
      <c r="A21" s="6" t="s">
        <v>1111</v>
      </c>
      <c r="B21" s="20">
        <f t="shared" ref="B21:H23" si="4">(B5*100)/B$7</f>
        <v>16</v>
      </c>
      <c r="C21" s="40">
        <f t="shared" ref="C21:I23" si="5">(C5*100)/C$7</f>
        <v>16</v>
      </c>
      <c r="D21" s="41">
        <f t="shared" si="5"/>
        <v>16</v>
      </c>
      <c r="E21" s="40">
        <f t="shared" si="5"/>
        <v>16</v>
      </c>
      <c r="F21" s="41">
        <f t="shared" si="5"/>
        <v>16</v>
      </c>
      <c r="G21" s="40">
        <f t="shared" si="5"/>
        <v>16</v>
      </c>
      <c r="H21" s="41">
        <f t="shared" si="5"/>
        <v>12.5</v>
      </c>
      <c r="I21" s="51">
        <f t="shared" ref="I21:I22" si="6">(I5*100)/I$7</f>
        <v>12.5</v>
      </c>
    </row>
    <row r="22" spans="1:9" ht="52.5" customHeight="1" thickBot="1" x14ac:dyDescent="0.3">
      <c r="A22" s="247" t="s">
        <v>1112</v>
      </c>
      <c r="B22" s="20">
        <f t="shared" si="4"/>
        <v>84</v>
      </c>
      <c r="C22" s="40">
        <f t="shared" si="5"/>
        <v>84</v>
      </c>
      <c r="D22" s="41">
        <f t="shared" si="5"/>
        <v>84</v>
      </c>
      <c r="E22" s="40">
        <f t="shared" si="5"/>
        <v>84</v>
      </c>
      <c r="F22" s="41">
        <f t="shared" si="5"/>
        <v>84</v>
      </c>
      <c r="G22" s="40">
        <f t="shared" si="5"/>
        <v>84</v>
      </c>
      <c r="H22" s="41">
        <f t="shared" si="5"/>
        <v>87.5</v>
      </c>
      <c r="I22" s="51">
        <f t="shared" si="6"/>
        <v>87.5</v>
      </c>
    </row>
    <row r="23" spans="1:9" ht="52.5" customHeight="1" x14ac:dyDescent="0.25">
      <c r="A23" s="32" t="s">
        <v>1113</v>
      </c>
      <c r="B23" s="25">
        <f t="shared" si="4"/>
        <v>100</v>
      </c>
      <c r="C23" s="42">
        <f t="shared" si="4"/>
        <v>100</v>
      </c>
      <c r="D23" s="43">
        <f t="shared" si="4"/>
        <v>100</v>
      </c>
      <c r="E23" s="49">
        <f t="shared" si="4"/>
        <v>100</v>
      </c>
      <c r="F23" s="43">
        <f t="shared" si="4"/>
        <v>100</v>
      </c>
      <c r="G23" s="42">
        <f t="shared" si="4"/>
        <v>100</v>
      </c>
      <c r="H23" s="43">
        <f t="shared" si="4"/>
        <v>100</v>
      </c>
      <c r="I23" s="81">
        <f t="shared" si="5"/>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23"/>
  <sheetViews>
    <sheetView workbookViewId="0"/>
  </sheetViews>
  <sheetFormatPr defaultRowHeight="15.75" x14ac:dyDescent="0.25"/>
  <cols>
    <col min="1" max="1" width="39.28515625" style="62" customWidth="1"/>
    <col min="2" max="5" width="10" style="62" customWidth="1"/>
    <col min="6" max="6" width="10.7109375" style="62" customWidth="1"/>
    <col min="7" max="10" width="10" style="62" customWidth="1"/>
    <col min="11" max="11" width="10.7109375" style="62" customWidth="1"/>
    <col min="12" max="16" width="10" style="62" customWidth="1"/>
    <col min="17" max="17" width="10.7109375" style="62" customWidth="1"/>
    <col min="18" max="21" width="10" style="62" customWidth="1"/>
    <col min="22" max="22" width="10.7109375" style="62" customWidth="1"/>
    <col min="23" max="26" width="10" style="62" customWidth="1"/>
    <col min="27" max="27" width="10.7109375" style="62" customWidth="1"/>
    <col min="28" max="33" width="10" style="62" customWidth="1"/>
    <col min="34" max="34" width="10.7109375" style="62" customWidth="1"/>
    <col min="35" max="43" width="10" style="82" customWidth="1"/>
    <col min="44" max="44" width="12.140625" style="82" customWidth="1"/>
    <col min="45" max="53" width="10" style="82" customWidth="1"/>
    <col min="54" max="54" width="12.140625" style="82" customWidth="1"/>
    <col min="55" max="61" width="10" style="82" customWidth="1"/>
    <col min="62" max="62" width="12.140625" style="82" customWidth="1"/>
    <col min="63" max="69" width="10" style="82" customWidth="1"/>
    <col min="70" max="70" width="13.5703125" style="82" customWidth="1"/>
    <col min="71" max="74" width="10" style="62" customWidth="1"/>
    <col min="75" max="75" width="11.42578125" style="62" customWidth="1"/>
    <col min="76" max="80" width="10" style="62" customWidth="1"/>
    <col min="81" max="81" width="11.42578125" style="62" customWidth="1"/>
    <col min="82" max="85" width="10" style="62" customWidth="1"/>
    <col min="86" max="86" width="11.42578125" style="62" customWidth="1"/>
    <col min="87" max="92" width="10" style="62" customWidth="1"/>
    <col min="93" max="93" width="11.42578125" style="62" customWidth="1"/>
    <col min="94" max="97" width="10" style="62" customWidth="1"/>
    <col min="98" max="98" width="12.85546875" style="62" customWidth="1"/>
    <col min="99" max="104" width="10" style="62" customWidth="1"/>
    <col min="105" max="105" width="10.7109375" style="62" customWidth="1"/>
    <col min="106" max="110" width="10" style="62" customWidth="1"/>
    <col min="111" max="111" width="10.7109375" style="62" customWidth="1"/>
    <col min="112" max="16384" width="9.140625" style="62"/>
  </cols>
  <sheetData>
    <row r="1" spans="1:111" x14ac:dyDescent="0.25">
      <c r="A1" s="4" t="s">
        <v>1069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68"/>
      <c r="CA1" s="68"/>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row>
    <row r="2" spans="1:111" ht="21" x14ac:dyDescent="0.25">
      <c r="A2" s="44" t="s">
        <v>59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68"/>
      <c r="CA2" s="68"/>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row>
    <row r="3" spans="1:111" x14ac:dyDescent="0.2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68"/>
      <c r="CA3" s="68"/>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row>
    <row r="4" spans="1:111" s="71" customFormat="1" ht="24" customHeight="1" thickBot="1" x14ac:dyDescent="0.3">
      <c r="A4" s="68"/>
      <c r="B4" s="57" t="s">
        <v>20</v>
      </c>
      <c r="C4" s="58" t="s">
        <v>21</v>
      </c>
      <c r="D4" s="59" t="s">
        <v>22</v>
      </c>
      <c r="E4" s="60" t="s">
        <v>64</v>
      </c>
      <c r="F4" s="66" t="s">
        <v>75</v>
      </c>
      <c r="G4" s="69" t="s">
        <v>88</v>
      </c>
      <c r="H4" s="58" t="s">
        <v>89</v>
      </c>
      <c r="I4" s="58" t="s">
        <v>90</v>
      </c>
      <c r="J4" s="60" t="s">
        <v>91</v>
      </c>
      <c r="K4" s="66" t="s">
        <v>236</v>
      </c>
      <c r="L4" s="69" t="s">
        <v>92</v>
      </c>
      <c r="M4" s="58" t="s">
        <v>93</v>
      </c>
      <c r="N4" s="58" t="s">
        <v>94</v>
      </c>
      <c r="O4" s="58" t="s">
        <v>95</v>
      </c>
      <c r="P4" s="60" t="s">
        <v>430</v>
      </c>
      <c r="Q4" s="66" t="s">
        <v>237</v>
      </c>
      <c r="R4" s="69" t="s">
        <v>96</v>
      </c>
      <c r="S4" s="58" t="s">
        <v>97</v>
      </c>
      <c r="T4" s="58" t="s">
        <v>98</v>
      </c>
      <c r="U4" s="60" t="s">
        <v>99</v>
      </c>
      <c r="V4" s="66" t="s">
        <v>239</v>
      </c>
      <c r="W4" s="69" t="s">
        <v>101</v>
      </c>
      <c r="X4" s="58" t="s">
        <v>102</v>
      </c>
      <c r="Y4" s="58" t="s">
        <v>103</v>
      </c>
      <c r="Z4" s="60" t="s">
        <v>104</v>
      </c>
      <c r="AA4" s="66" t="s">
        <v>238</v>
      </c>
      <c r="AB4" s="69" t="s">
        <v>106</v>
      </c>
      <c r="AC4" s="58" t="s">
        <v>107</v>
      </c>
      <c r="AD4" s="58" t="s">
        <v>108</v>
      </c>
      <c r="AE4" s="58" t="s">
        <v>109</v>
      </c>
      <c r="AF4" s="58" t="s">
        <v>110</v>
      </c>
      <c r="AG4" s="60" t="s">
        <v>431</v>
      </c>
      <c r="AH4" s="66" t="s">
        <v>240</v>
      </c>
      <c r="AI4" s="69" t="s">
        <v>742</v>
      </c>
      <c r="AJ4" s="58" t="s">
        <v>743</v>
      </c>
      <c r="AK4" s="58" t="s">
        <v>744</v>
      </c>
      <c r="AL4" s="58" t="s">
        <v>745</v>
      </c>
      <c r="AM4" s="58" t="s">
        <v>746</v>
      </c>
      <c r="AN4" s="58" t="s">
        <v>747</v>
      </c>
      <c r="AO4" s="58" t="s">
        <v>748</v>
      </c>
      <c r="AP4" s="58" t="s">
        <v>749</v>
      </c>
      <c r="AQ4" s="60" t="s">
        <v>750</v>
      </c>
      <c r="AR4" s="70" t="s">
        <v>751</v>
      </c>
      <c r="AS4" s="69" t="s">
        <v>752</v>
      </c>
      <c r="AT4" s="58" t="s">
        <v>753</v>
      </c>
      <c r="AU4" s="58" t="s">
        <v>754</v>
      </c>
      <c r="AV4" s="58" t="s">
        <v>755</v>
      </c>
      <c r="AW4" s="58" t="s">
        <v>756</v>
      </c>
      <c r="AX4" s="58" t="s">
        <v>757</v>
      </c>
      <c r="AY4" s="58" t="s">
        <v>758</v>
      </c>
      <c r="AZ4" s="58" t="s">
        <v>759</v>
      </c>
      <c r="BA4" s="60" t="s">
        <v>760</v>
      </c>
      <c r="BB4" s="66" t="s">
        <v>761</v>
      </c>
      <c r="BC4" s="69" t="s">
        <v>762</v>
      </c>
      <c r="BD4" s="58" t="s">
        <v>763</v>
      </c>
      <c r="BE4" s="58" t="s">
        <v>764</v>
      </c>
      <c r="BF4" s="58" t="s">
        <v>765</v>
      </c>
      <c r="BG4" s="58" t="s">
        <v>766</v>
      </c>
      <c r="BH4" s="58" t="s">
        <v>767</v>
      </c>
      <c r="BI4" s="60" t="s">
        <v>768</v>
      </c>
      <c r="BJ4" s="70" t="s">
        <v>769</v>
      </c>
      <c r="BK4" s="69" t="s">
        <v>770</v>
      </c>
      <c r="BL4" s="58" t="s">
        <v>771</v>
      </c>
      <c r="BM4" s="58" t="s">
        <v>772</v>
      </c>
      <c r="BN4" s="58" t="s">
        <v>773</v>
      </c>
      <c r="BO4" s="58" t="s">
        <v>774</v>
      </c>
      <c r="BP4" s="58" t="s">
        <v>775</v>
      </c>
      <c r="BQ4" s="60" t="s">
        <v>776</v>
      </c>
      <c r="BR4" s="70" t="s">
        <v>777</v>
      </c>
      <c r="BS4" s="69" t="s">
        <v>432</v>
      </c>
      <c r="BT4" s="58" t="s">
        <v>433</v>
      </c>
      <c r="BU4" s="58" t="s">
        <v>434</v>
      </c>
      <c r="BV4" s="60" t="s">
        <v>435</v>
      </c>
      <c r="BW4" s="66" t="s">
        <v>778</v>
      </c>
      <c r="BX4" s="73" t="s">
        <v>436</v>
      </c>
      <c r="BY4" s="58" t="s">
        <v>437</v>
      </c>
      <c r="BZ4" s="58" t="s">
        <v>438</v>
      </c>
      <c r="CA4" s="58" t="s">
        <v>439</v>
      </c>
      <c r="CB4" s="60" t="s">
        <v>440</v>
      </c>
      <c r="CC4" s="66" t="s">
        <v>779</v>
      </c>
      <c r="CD4" s="69" t="s">
        <v>441</v>
      </c>
      <c r="CE4" s="58" t="s">
        <v>442</v>
      </c>
      <c r="CF4" s="58" t="s">
        <v>443</v>
      </c>
      <c r="CG4" s="60" t="s">
        <v>444</v>
      </c>
      <c r="CH4" s="70" t="s">
        <v>780</v>
      </c>
      <c r="CI4" s="69" t="s">
        <v>445</v>
      </c>
      <c r="CJ4" s="58" t="s">
        <v>446</v>
      </c>
      <c r="CK4" s="58" t="s">
        <v>447</v>
      </c>
      <c r="CL4" s="58" t="s">
        <v>448</v>
      </c>
      <c r="CM4" s="58" t="s">
        <v>449</v>
      </c>
      <c r="CN4" s="60" t="s">
        <v>450</v>
      </c>
      <c r="CO4" s="70" t="s">
        <v>781</v>
      </c>
      <c r="CP4" s="69" t="s">
        <v>451</v>
      </c>
      <c r="CQ4" s="58" t="s">
        <v>452</v>
      </c>
      <c r="CR4" s="58" t="s">
        <v>453</v>
      </c>
      <c r="CS4" s="60" t="s">
        <v>454</v>
      </c>
      <c r="CT4" s="76" t="s">
        <v>782</v>
      </c>
      <c r="CU4" s="69" t="s">
        <v>28</v>
      </c>
      <c r="CV4" s="58" t="s">
        <v>29</v>
      </c>
      <c r="CW4" s="58" t="s">
        <v>30</v>
      </c>
      <c r="CX4" s="58" t="s">
        <v>78</v>
      </c>
      <c r="CY4" s="58" t="s">
        <v>121</v>
      </c>
      <c r="CZ4" s="60" t="s">
        <v>455</v>
      </c>
      <c r="DA4" s="76" t="s">
        <v>79</v>
      </c>
      <c r="DB4" s="69" t="s">
        <v>122</v>
      </c>
      <c r="DC4" s="58" t="s">
        <v>123</v>
      </c>
      <c r="DD4" s="58" t="s">
        <v>124</v>
      </c>
      <c r="DE4" s="58" t="s">
        <v>125</v>
      </c>
      <c r="DF4" s="60" t="s">
        <v>126</v>
      </c>
      <c r="DG4" s="66" t="s">
        <v>80</v>
      </c>
    </row>
    <row r="5" spans="1:111" ht="52.5" customHeight="1" thickBot="1" x14ac:dyDescent="0.3">
      <c r="A5" s="6" t="s">
        <v>1076</v>
      </c>
      <c r="B5" s="11">
        <v>1</v>
      </c>
      <c r="C5" s="12">
        <v>0</v>
      </c>
      <c r="D5" s="18">
        <v>0</v>
      </c>
      <c r="E5" s="13">
        <f>1-(SUM(B5:D5))</f>
        <v>0</v>
      </c>
      <c r="F5" s="35">
        <f>SUM(B5:E5)</f>
        <v>1</v>
      </c>
      <c r="G5" s="36">
        <v>0</v>
      </c>
      <c r="H5" s="12">
        <v>0</v>
      </c>
      <c r="I5" s="12">
        <v>1</v>
      </c>
      <c r="J5" s="13">
        <f>1-(SUM(G5:I5))</f>
        <v>0</v>
      </c>
      <c r="K5" s="35">
        <f>SUM(G5:J5)</f>
        <v>1</v>
      </c>
      <c r="L5" s="36">
        <v>0</v>
      </c>
      <c r="M5" s="12">
        <v>0</v>
      </c>
      <c r="N5" s="12">
        <v>1</v>
      </c>
      <c r="O5" s="12">
        <v>0</v>
      </c>
      <c r="P5" s="13">
        <f>1-(SUM(L5:O5))</f>
        <v>0</v>
      </c>
      <c r="Q5" s="35">
        <f>SUM(L5:P5)</f>
        <v>1</v>
      </c>
      <c r="R5" s="36">
        <v>0</v>
      </c>
      <c r="S5" s="12">
        <v>0</v>
      </c>
      <c r="T5" s="12">
        <v>1</v>
      </c>
      <c r="U5" s="13">
        <f>1-(SUM(R5:T5))</f>
        <v>0</v>
      </c>
      <c r="V5" s="35">
        <f>SUM(R5:U5)</f>
        <v>1</v>
      </c>
      <c r="W5" s="36">
        <v>1</v>
      </c>
      <c r="X5" s="12">
        <v>0</v>
      </c>
      <c r="Y5" s="12">
        <v>0</v>
      </c>
      <c r="Z5" s="13">
        <f>1-(SUM(W5:Y5))</f>
        <v>0</v>
      </c>
      <c r="AA5" s="35">
        <f>SUM(W5:Z5)</f>
        <v>1</v>
      </c>
      <c r="AB5" s="36">
        <v>0</v>
      </c>
      <c r="AC5" s="74">
        <v>0</v>
      </c>
      <c r="AD5" s="74">
        <v>1</v>
      </c>
      <c r="AE5" s="12">
        <v>0</v>
      </c>
      <c r="AF5" s="12">
        <v>0</v>
      </c>
      <c r="AG5" s="13">
        <f>1-(SUM(AB5:AF5))</f>
        <v>0</v>
      </c>
      <c r="AH5" s="35">
        <f>SUM(AB5:AG5)</f>
        <v>1</v>
      </c>
      <c r="AI5" s="36">
        <v>1</v>
      </c>
      <c r="AJ5" s="12">
        <v>1</v>
      </c>
      <c r="AK5" s="12">
        <v>0</v>
      </c>
      <c r="AL5" s="12">
        <v>1</v>
      </c>
      <c r="AM5" s="12">
        <v>0</v>
      </c>
      <c r="AN5" s="12">
        <v>0</v>
      </c>
      <c r="AO5" s="12">
        <v>0</v>
      </c>
      <c r="AP5" s="12">
        <v>1</v>
      </c>
      <c r="AQ5" s="45">
        <f>1-(SUM(AI5:AP5))</f>
        <v>-3</v>
      </c>
      <c r="AR5" s="7">
        <f>SUM(AI5:AP5)</f>
        <v>4</v>
      </c>
      <c r="AS5" s="36">
        <v>0</v>
      </c>
      <c r="AT5" s="12">
        <v>0</v>
      </c>
      <c r="AU5" s="12">
        <v>0</v>
      </c>
      <c r="AV5" s="12">
        <v>1</v>
      </c>
      <c r="AW5" s="12">
        <v>0</v>
      </c>
      <c r="AX5" s="12">
        <v>1</v>
      </c>
      <c r="AY5" s="12">
        <v>0</v>
      </c>
      <c r="AZ5" s="12">
        <v>0</v>
      </c>
      <c r="BA5" s="45">
        <f>1-(SUM(AS5:AZ5))</f>
        <v>-1</v>
      </c>
      <c r="BB5" s="35">
        <f>SUM(AS5:AZ5)</f>
        <v>2</v>
      </c>
      <c r="BC5" s="36">
        <v>1</v>
      </c>
      <c r="BD5" s="12">
        <v>0</v>
      </c>
      <c r="BE5" s="12">
        <v>1</v>
      </c>
      <c r="BF5" s="12">
        <v>0</v>
      </c>
      <c r="BG5" s="12">
        <v>1</v>
      </c>
      <c r="BH5" s="12">
        <v>0</v>
      </c>
      <c r="BI5" s="45">
        <f>1-(SUM(BC5:BH5))</f>
        <v>-2</v>
      </c>
      <c r="BJ5" s="7">
        <f>SUM(BC5:BH5)</f>
        <v>3</v>
      </c>
      <c r="BK5" s="36">
        <v>0</v>
      </c>
      <c r="BL5" s="12">
        <v>1</v>
      </c>
      <c r="BM5" s="12">
        <v>1</v>
      </c>
      <c r="BN5" s="12">
        <v>0</v>
      </c>
      <c r="BO5" s="12">
        <v>0</v>
      </c>
      <c r="BP5" s="12">
        <v>0</v>
      </c>
      <c r="BQ5" s="45">
        <f>1-(SUM(BK5:BP5))</f>
        <v>-1</v>
      </c>
      <c r="BR5" s="7">
        <f>SUM(BK5:BP5)</f>
        <v>2</v>
      </c>
      <c r="BS5" s="36">
        <v>1</v>
      </c>
      <c r="BT5" s="12">
        <v>0</v>
      </c>
      <c r="BU5" s="12">
        <v>0</v>
      </c>
      <c r="BV5" s="198">
        <f>1-(SUM(BS5:BU5))</f>
        <v>0</v>
      </c>
      <c r="BW5" s="35">
        <f>SUM(BS5:BV5)</f>
        <v>1</v>
      </c>
      <c r="BX5" s="74">
        <v>1</v>
      </c>
      <c r="BY5" s="12">
        <v>1</v>
      </c>
      <c r="BZ5" s="72">
        <v>0</v>
      </c>
      <c r="CA5" s="72">
        <v>0</v>
      </c>
      <c r="CB5" s="45">
        <f>1-(SUM(BX5:CA5))</f>
        <v>-1</v>
      </c>
      <c r="CC5" s="35">
        <f t="shared" ref="CC5:CC7" si="0">SUM(BX5:CA5)</f>
        <v>2</v>
      </c>
      <c r="CD5" s="36">
        <v>0</v>
      </c>
      <c r="CE5" s="12">
        <v>0</v>
      </c>
      <c r="CF5" s="12">
        <v>1</v>
      </c>
      <c r="CG5" s="198">
        <f>1-(SUM(CD5:CF5))</f>
        <v>0</v>
      </c>
      <c r="CH5" s="7">
        <f>SUM(CD5:CG5)</f>
        <v>1</v>
      </c>
      <c r="CI5" s="36">
        <v>1</v>
      </c>
      <c r="CJ5" s="12">
        <v>0</v>
      </c>
      <c r="CK5" s="12">
        <v>0</v>
      </c>
      <c r="CL5" s="12">
        <v>1</v>
      </c>
      <c r="CM5" s="12">
        <v>1</v>
      </c>
      <c r="CN5" s="45">
        <f>1-(SUM(CI5:CM5))</f>
        <v>-2</v>
      </c>
      <c r="CO5" s="7">
        <f>SUM(CI5:CM5)</f>
        <v>3</v>
      </c>
      <c r="CP5" s="36">
        <v>1</v>
      </c>
      <c r="CQ5" s="12">
        <v>0</v>
      </c>
      <c r="CR5" s="12">
        <v>0</v>
      </c>
      <c r="CS5" s="198">
        <f>1-(SUM(CP5:CR5))</f>
        <v>0</v>
      </c>
      <c r="CT5" s="134">
        <f>SUM(CP5:CS5)</f>
        <v>1</v>
      </c>
      <c r="CU5" s="36">
        <v>0</v>
      </c>
      <c r="CV5" s="12">
        <v>1</v>
      </c>
      <c r="CW5" s="12">
        <v>1</v>
      </c>
      <c r="CX5" s="12">
        <v>1</v>
      </c>
      <c r="CY5" s="12">
        <v>0</v>
      </c>
      <c r="CZ5" s="45">
        <f>1-(SUM(CU5:CY5))</f>
        <v>-2</v>
      </c>
      <c r="DA5" s="7">
        <f>SUM(CU5:CY5)</f>
        <v>3</v>
      </c>
      <c r="DB5" s="36">
        <v>0</v>
      </c>
      <c r="DC5" s="12">
        <v>1</v>
      </c>
      <c r="DD5" s="12">
        <v>1</v>
      </c>
      <c r="DE5" s="12">
        <v>1</v>
      </c>
      <c r="DF5" s="45">
        <f>1-(SUM(DB5:DE5))</f>
        <v>-2</v>
      </c>
      <c r="DG5" s="35">
        <f t="shared" ref="DG5:DG7" si="1">SUM(DB5:DE5)</f>
        <v>3</v>
      </c>
    </row>
    <row r="6" spans="1:111" ht="52.5" customHeight="1" thickBot="1" x14ac:dyDescent="0.3">
      <c r="A6" s="6" t="s">
        <v>1071</v>
      </c>
      <c r="B6" s="11">
        <v>7</v>
      </c>
      <c r="C6" s="12">
        <v>0</v>
      </c>
      <c r="D6" s="18">
        <v>0</v>
      </c>
      <c r="E6" s="13">
        <f>7-(SUM(B6:D6))</f>
        <v>0</v>
      </c>
      <c r="F6" s="35">
        <f t="shared" ref="F6:F7" si="2">SUM(B6:E6)</f>
        <v>7</v>
      </c>
      <c r="G6" s="36">
        <v>1</v>
      </c>
      <c r="H6" s="12">
        <v>0</v>
      </c>
      <c r="I6" s="12">
        <v>6</v>
      </c>
      <c r="J6" s="13">
        <f>7-(SUM(G6:I6))</f>
        <v>0</v>
      </c>
      <c r="K6" s="35">
        <f t="shared" ref="K6:K7" si="3">SUM(G6:J6)</f>
        <v>7</v>
      </c>
      <c r="L6" s="36">
        <v>0</v>
      </c>
      <c r="M6" s="12">
        <v>3</v>
      </c>
      <c r="N6" s="12">
        <v>4</v>
      </c>
      <c r="O6" s="12">
        <v>0</v>
      </c>
      <c r="P6" s="13">
        <f>7-(SUM(M6:O6))</f>
        <v>0</v>
      </c>
      <c r="Q6" s="35">
        <f t="shared" ref="Q6:Q7" si="4">SUM(L6:P6)</f>
        <v>7</v>
      </c>
      <c r="R6" s="36">
        <v>5</v>
      </c>
      <c r="S6" s="12">
        <v>0</v>
      </c>
      <c r="T6" s="12">
        <v>2</v>
      </c>
      <c r="U6" s="13">
        <f>7-(SUM(R6:T6))</f>
        <v>0</v>
      </c>
      <c r="V6" s="35">
        <f t="shared" ref="V6:V7" si="5">SUM(R6:U6)</f>
        <v>7</v>
      </c>
      <c r="W6" s="36">
        <v>1</v>
      </c>
      <c r="X6" s="12">
        <v>4</v>
      </c>
      <c r="Y6" s="12">
        <v>2</v>
      </c>
      <c r="Z6" s="13">
        <f>7-(SUM(W6:Y6))</f>
        <v>0</v>
      </c>
      <c r="AA6" s="35">
        <f t="shared" ref="AA6:AA7" si="6">SUM(W6:Z6)</f>
        <v>7</v>
      </c>
      <c r="AB6" s="36">
        <v>0</v>
      </c>
      <c r="AC6" s="74">
        <v>0</v>
      </c>
      <c r="AD6" s="74">
        <v>6</v>
      </c>
      <c r="AE6" s="12">
        <v>1</v>
      </c>
      <c r="AF6" s="12">
        <v>0</v>
      </c>
      <c r="AG6" s="13">
        <f>7-(SUM(AB6:AF6))</f>
        <v>0</v>
      </c>
      <c r="AH6" s="35">
        <f t="shared" ref="AH6:AH7" si="7">SUM(AB6:AG6)</f>
        <v>7</v>
      </c>
      <c r="AI6" s="36">
        <v>5</v>
      </c>
      <c r="AJ6" s="12">
        <v>5</v>
      </c>
      <c r="AK6" s="12">
        <v>2</v>
      </c>
      <c r="AL6" s="12">
        <v>3</v>
      </c>
      <c r="AM6" s="12">
        <v>3</v>
      </c>
      <c r="AN6" s="12">
        <v>2</v>
      </c>
      <c r="AO6" s="12">
        <v>0</v>
      </c>
      <c r="AP6" s="12">
        <v>5</v>
      </c>
      <c r="AQ6" s="45">
        <f>7-(SUM(AI6:AP6))</f>
        <v>-18</v>
      </c>
      <c r="AR6" s="7">
        <f t="shared" ref="AR6:AR7" si="8">SUM(AI6:AP6)</f>
        <v>25</v>
      </c>
      <c r="AS6" s="36">
        <v>0</v>
      </c>
      <c r="AT6" s="12">
        <v>0</v>
      </c>
      <c r="AU6" s="12">
        <v>2</v>
      </c>
      <c r="AV6" s="12">
        <v>6</v>
      </c>
      <c r="AW6" s="12">
        <v>3</v>
      </c>
      <c r="AX6" s="12">
        <v>3</v>
      </c>
      <c r="AY6" s="12">
        <v>0</v>
      </c>
      <c r="AZ6" s="12">
        <v>0</v>
      </c>
      <c r="BA6" s="45">
        <f>7-(SUM(AS6:AZ6))</f>
        <v>-7</v>
      </c>
      <c r="BB6" s="35">
        <f t="shared" ref="BB6:BB7" si="9">SUM(AS6:AZ6)</f>
        <v>14</v>
      </c>
      <c r="BC6" s="36">
        <v>0</v>
      </c>
      <c r="BD6" s="12">
        <v>5</v>
      </c>
      <c r="BE6" s="12">
        <v>4</v>
      </c>
      <c r="BF6" s="12">
        <v>5</v>
      </c>
      <c r="BG6" s="12">
        <v>7</v>
      </c>
      <c r="BH6" s="12">
        <v>0</v>
      </c>
      <c r="BI6" s="45">
        <f>7-(SUM(BC6:BH6))</f>
        <v>-14</v>
      </c>
      <c r="BJ6" s="7">
        <f t="shared" ref="BJ6:BJ7" si="10">SUM(BC6:BH6)</f>
        <v>21</v>
      </c>
      <c r="BK6" s="36">
        <v>0</v>
      </c>
      <c r="BL6" s="12">
        <v>4</v>
      </c>
      <c r="BM6" s="12">
        <v>3</v>
      </c>
      <c r="BN6" s="12">
        <v>5</v>
      </c>
      <c r="BO6" s="12">
        <v>0</v>
      </c>
      <c r="BP6" s="12">
        <v>0</v>
      </c>
      <c r="BQ6" s="45">
        <f>7-(SUM(BK6:BP6))</f>
        <v>-5</v>
      </c>
      <c r="BR6" s="7">
        <f t="shared" ref="BR6:BR7" si="11">SUM(BK6:BP6)</f>
        <v>12</v>
      </c>
      <c r="BS6" s="36">
        <v>5</v>
      </c>
      <c r="BT6" s="12">
        <v>0</v>
      </c>
      <c r="BU6" s="12">
        <v>2</v>
      </c>
      <c r="BV6" s="198">
        <f>7-(SUM(BS6:BU6))</f>
        <v>0</v>
      </c>
      <c r="BW6" s="35">
        <f t="shared" ref="BW6:BW7" si="12">SUM(BS6:BV6)</f>
        <v>7</v>
      </c>
      <c r="BX6" s="74">
        <v>3</v>
      </c>
      <c r="BY6" s="12">
        <v>7</v>
      </c>
      <c r="BZ6" s="12">
        <v>4</v>
      </c>
      <c r="CA6" s="12">
        <v>0</v>
      </c>
      <c r="CB6" s="45">
        <f>7-(SUM(BX6:CA6))</f>
        <v>-7</v>
      </c>
      <c r="CC6" s="35">
        <f t="shared" si="0"/>
        <v>14</v>
      </c>
      <c r="CD6" s="36">
        <v>3</v>
      </c>
      <c r="CE6" s="12">
        <v>1</v>
      </c>
      <c r="CF6" s="12">
        <v>3</v>
      </c>
      <c r="CG6" s="198">
        <f>7-(SUM(CD6:CF6))</f>
        <v>0</v>
      </c>
      <c r="CH6" s="7">
        <f t="shared" ref="CH6:CH7" si="13">SUM(CD6:CG6)</f>
        <v>7</v>
      </c>
      <c r="CI6" s="36">
        <v>2</v>
      </c>
      <c r="CJ6" s="12">
        <v>4</v>
      </c>
      <c r="CK6" s="12">
        <v>1</v>
      </c>
      <c r="CL6" s="12">
        <v>5</v>
      </c>
      <c r="CM6" s="12">
        <v>3</v>
      </c>
      <c r="CN6" s="45">
        <f>7-(SUM(CI6:CM6))</f>
        <v>-8</v>
      </c>
      <c r="CO6" s="7">
        <f t="shared" ref="CO6:CO7" si="14">SUM(CI6:CM6)</f>
        <v>15</v>
      </c>
      <c r="CP6" s="36">
        <v>1</v>
      </c>
      <c r="CQ6" s="12">
        <v>5</v>
      </c>
      <c r="CR6" s="12">
        <v>1</v>
      </c>
      <c r="CS6" s="198">
        <f>7-(SUM(CP6:CR6))</f>
        <v>0</v>
      </c>
      <c r="CT6" s="134">
        <f t="shared" ref="CT6:CT7" si="15">SUM(CP6:CS6)</f>
        <v>7</v>
      </c>
      <c r="CU6" s="36">
        <v>0</v>
      </c>
      <c r="CV6" s="12">
        <v>6</v>
      </c>
      <c r="CW6" s="12">
        <v>5</v>
      </c>
      <c r="CX6" s="12">
        <v>3</v>
      </c>
      <c r="CY6" s="12">
        <v>1</v>
      </c>
      <c r="CZ6" s="45">
        <f>7-(SUM(CU6:CY6))</f>
        <v>-8</v>
      </c>
      <c r="DA6" s="7">
        <f t="shared" ref="DA6:DA7" si="16">SUM(CU6:CY6)</f>
        <v>15</v>
      </c>
      <c r="DB6" s="36">
        <v>0</v>
      </c>
      <c r="DC6" s="12">
        <v>6</v>
      </c>
      <c r="DD6" s="12">
        <v>4</v>
      </c>
      <c r="DE6" s="12">
        <v>1</v>
      </c>
      <c r="DF6" s="45">
        <f>7-(SUM(DB6:DE6))</f>
        <v>-4</v>
      </c>
      <c r="DG6" s="35">
        <f t="shared" si="1"/>
        <v>11</v>
      </c>
    </row>
    <row r="7" spans="1:111" ht="52.5" customHeight="1" x14ac:dyDescent="0.25">
      <c r="A7" s="32" t="s">
        <v>699</v>
      </c>
      <c r="B7" s="54">
        <f>SUM(B5:B6)</f>
        <v>8</v>
      </c>
      <c r="C7" s="55">
        <f>SUM(C5:C6)</f>
        <v>0</v>
      </c>
      <c r="D7" s="63">
        <f>SUM(D5:D6)</f>
        <v>0</v>
      </c>
      <c r="E7" s="56">
        <f>SUM(E5:E6)</f>
        <v>0</v>
      </c>
      <c r="F7" s="39">
        <f t="shared" si="2"/>
        <v>8</v>
      </c>
      <c r="G7" s="64">
        <f>SUM(G5:G6)</f>
        <v>1</v>
      </c>
      <c r="H7" s="55">
        <f>SUM(H5:H6)</f>
        <v>0</v>
      </c>
      <c r="I7" s="55">
        <f>SUM(I5:I6)</f>
        <v>7</v>
      </c>
      <c r="J7" s="56">
        <f>SUM(J5:J6)</f>
        <v>0</v>
      </c>
      <c r="K7" s="39">
        <f t="shared" si="3"/>
        <v>8</v>
      </c>
      <c r="L7" s="64">
        <f>SUM(L5:L6)</f>
        <v>0</v>
      </c>
      <c r="M7" s="55">
        <f>SUM(M5:M6)</f>
        <v>3</v>
      </c>
      <c r="N7" s="55">
        <f>SUM(N5:N6)</f>
        <v>5</v>
      </c>
      <c r="O7" s="55">
        <f>SUM(O5:O6)</f>
        <v>0</v>
      </c>
      <c r="P7" s="56">
        <f>SUM(P5:P6)</f>
        <v>0</v>
      </c>
      <c r="Q7" s="39">
        <f t="shared" si="4"/>
        <v>8</v>
      </c>
      <c r="R7" s="64">
        <f>SUM(R5:R6)</f>
        <v>5</v>
      </c>
      <c r="S7" s="55">
        <f>SUM(S5:S6)</f>
        <v>0</v>
      </c>
      <c r="T7" s="55">
        <f>SUM(T5:T6)</f>
        <v>3</v>
      </c>
      <c r="U7" s="56">
        <f>SUM(U5:U6)</f>
        <v>0</v>
      </c>
      <c r="V7" s="39">
        <f t="shared" si="5"/>
        <v>8</v>
      </c>
      <c r="W7" s="64">
        <f>SUM(W5:W6)</f>
        <v>2</v>
      </c>
      <c r="X7" s="55">
        <f>SUM(X5:X6)</f>
        <v>4</v>
      </c>
      <c r="Y7" s="55">
        <f>SUM(Y5:Y6)</f>
        <v>2</v>
      </c>
      <c r="Z7" s="56">
        <f>SUM(Z5:Z6)</f>
        <v>0</v>
      </c>
      <c r="AA7" s="39">
        <f t="shared" si="6"/>
        <v>8</v>
      </c>
      <c r="AB7" s="64">
        <f t="shared" ref="AB7:AG7" si="17">SUM(AB5:AB6)</f>
        <v>0</v>
      </c>
      <c r="AC7" s="75">
        <f t="shared" si="17"/>
        <v>0</v>
      </c>
      <c r="AD7" s="75">
        <f t="shared" si="17"/>
        <v>7</v>
      </c>
      <c r="AE7" s="55">
        <f t="shared" si="17"/>
        <v>1</v>
      </c>
      <c r="AF7" s="55">
        <f t="shared" si="17"/>
        <v>0</v>
      </c>
      <c r="AG7" s="56">
        <f t="shared" si="17"/>
        <v>0</v>
      </c>
      <c r="AH7" s="39">
        <f t="shared" si="7"/>
        <v>8</v>
      </c>
      <c r="AI7" s="64">
        <f t="shared" ref="AI7:AQ7" si="18">SUM(AI5:AI6)</f>
        <v>6</v>
      </c>
      <c r="AJ7" s="55">
        <f t="shared" si="18"/>
        <v>6</v>
      </c>
      <c r="AK7" s="55">
        <f t="shared" si="18"/>
        <v>2</v>
      </c>
      <c r="AL7" s="55">
        <f t="shared" si="18"/>
        <v>4</v>
      </c>
      <c r="AM7" s="55">
        <f t="shared" si="18"/>
        <v>3</v>
      </c>
      <c r="AN7" s="55">
        <f t="shared" si="18"/>
        <v>2</v>
      </c>
      <c r="AO7" s="55">
        <f t="shared" si="18"/>
        <v>0</v>
      </c>
      <c r="AP7" s="55">
        <f t="shared" si="18"/>
        <v>6</v>
      </c>
      <c r="AQ7" s="67">
        <f t="shared" si="18"/>
        <v>-21</v>
      </c>
      <c r="AR7" s="65">
        <f t="shared" si="8"/>
        <v>29</v>
      </c>
      <c r="AS7" s="64">
        <f t="shared" ref="AS7:BA7" si="19">SUM(AS5:AS6)</f>
        <v>0</v>
      </c>
      <c r="AT7" s="55">
        <f t="shared" si="19"/>
        <v>0</v>
      </c>
      <c r="AU7" s="55">
        <f t="shared" si="19"/>
        <v>2</v>
      </c>
      <c r="AV7" s="55">
        <f t="shared" si="19"/>
        <v>7</v>
      </c>
      <c r="AW7" s="55">
        <f t="shared" si="19"/>
        <v>3</v>
      </c>
      <c r="AX7" s="55">
        <f t="shared" si="19"/>
        <v>4</v>
      </c>
      <c r="AY7" s="55">
        <f t="shared" si="19"/>
        <v>0</v>
      </c>
      <c r="AZ7" s="55">
        <f t="shared" si="19"/>
        <v>0</v>
      </c>
      <c r="BA7" s="67">
        <f t="shared" si="19"/>
        <v>-8</v>
      </c>
      <c r="BB7" s="39">
        <f t="shared" si="9"/>
        <v>16</v>
      </c>
      <c r="BC7" s="64">
        <f t="shared" ref="BC7:BI7" si="20">SUM(BC5:BC6)</f>
        <v>1</v>
      </c>
      <c r="BD7" s="55">
        <f t="shared" si="20"/>
        <v>5</v>
      </c>
      <c r="BE7" s="55">
        <f t="shared" si="20"/>
        <v>5</v>
      </c>
      <c r="BF7" s="55">
        <f t="shared" si="20"/>
        <v>5</v>
      </c>
      <c r="BG7" s="55">
        <f t="shared" si="20"/>
        <v>8</v>
      </c>
      <c r="BH7" s="55">
        <f t="shared" si="20"/>
        <v>0</v>
      </c>
      <c r="BI7" s="67">
        <f t="shared" si="20"/>
        <v>-16</v>
      </c>
      <c r="BJ7" s="65">
        <f t="shared" si="10"/>
        <v>24</v>
      </c>
      <c r="BK7" s="64">
        <f t="shared" ref="BK7:BQ7" si="21">SUM(BK5:BK6)</f>
        <v>0</v>
      </c>
      <c r="BL7" s="55">
        <f t="shared" si="21"/>
        <v>5</v>
      </c>
      <c r="BM7" s="55">
        <f t="shared" si="21"/>
        <v>4</v>
      </c>
      <c r="BN7" s="55">
        <f t="shared" si="21"/>
        <v>5</v>
      </c>
      <c r="BO7" s="55">
        <f t="shared" si="21"/>
        <v>0</v>
      </c>
      <c r="BP7" s="55">
        <f t="shared" si="21"/>
        <v>0</v>
      </c>
      <c r="BQ7" s="67">
        <f t="shared" si="21"/>
        <v>-6</v>
      </c>
      <c r="BR7" s="65">
        <f t="shared" si="11"/>
        <v>14</v>
      </c>
      <c r="BS7" s="64">
        <f>SUM(BS5:BS6)</f>
        <v>6</v>
      </c>
      <c r="BT7" s="55">
        <f>SUM(BT5:BT6)</f>
        <v>0</v>
      </c>
      <c r="BU7" s="55">
        <f>SUM(BU5:BU6)</f>
        <v>2</v>
      </c>
      <c r="BV7" s="199">
        <f>SUM(BV5:BV6)</f>
        <v>0</v>
      </c>
      <c r="BW7" s="39">
        <f t="shared" si="12"/>
        <v>8</v>
      </c>
      <c r="BX7" s="75">
        <f>SUM(BX5:BX6)</f>
        <v>4</v>
      </c>
      <c r="BY7" s="55">
        <f>SUM(BY5:BY6)</f>
        <v>8</v>
      </c>
      <c r="BZ7" s="55">
        <f>SUM(BZ5:BZ6)</f>
        <v>4</v>
      </c>
      <c r="CA7" s="55">
        <f>SUM(CA5:CA6)</f>
        <v>0</v>
      </c>
      <c r="CB7" s="67">
        <f>SUM(CB5:CB6)</f>
        <v>-8</v>
      </c>
      <c r="CC7" s="39">
        <f t="shared" si="0"/>
        <v>16</v>
      </c>
      <c r="CD7" s="64">
        <f>SUM(CD5:CD6)</f>
        <v>3</v>
      </c>
      <c r="CE7" s="55">
        <f>SUM(CE5:CE6)</f>
        <v>1</v>
      </c>
      <c r="CF7" s="55">
        <f>SUM(CF5:CF6)</f>
        <v>4</v>
      </c>
      <c r="CG7" s="199">
        <f>SUM(CG5:CG6)</f>
        <v>0</v>
      </c>
      <c r="CH7" s="65">
        <f t="shared" si="13"/>
        <v>8</v>
      </c>
      <c r="CI7" s="64">
        <f t="shared" ref="CI7:CN7" si="22">SUM(CI5:CI6)</f>
        <v>3</v>
      </c>
      <c r="CJ7" s="55">
        <f t="shared" si="22"/>
        <v>4</v>
      </c>
      <c r="CK7" s="55">
        <f t="shared" si="22"/>
        <v>1</v>
      </c>
      <c r="CL7" s="55">
        <f t="shared" si="22"/>
        <v>6</v>
      </c>
      <c r="CM7" s="55">
        <f t="shared" si="22"/>
        <v>4</v>
      </c>
      <c r="CN7" s="67">
        <f t="shared" si="22"/>
        <v>-10</v>
      </c>
      <c r="CO7" s="65">
        <f t="shared" si="14"/>
        <v>18</v>
      </c>
      <c r="CP7" s="64">
        <f>SUM(CP5:CP6)</f>
        <v>2</v>
      </c>
      <c r="CQ7" s="55">
        <f>SUM(CQ5:CQ6)</f>
        <v>5</v>
      </c>
      <c r="CR7" s="55">
        <f>SUM(CR5:CR6)</f>
        <v>1</v>
      </c>
      <c r="CS7" s="199">
        <f>SUM(CS5:CS6)</f>
        <v>0</v>
      </c>
      <c r="CT7" s="135">
        <f t="shared" si="15"/>
        <v>8</v>
      </c>
      <c r="CU7" s="64">
        <f t="shared" ref="CU7:CZ7" si="23">SUM(CU5:CU6)</f>
        <v>0</v>
      </c>
      <c r="CV7" s="55">
        <f t="shared" si="23"/>
        <v>7</v>
      </c>
      <c r="CW7" s="55">
        <f t="shared" si="23"/>
        <v>6</v>
      </c>
      <c r="CX7" s="55">
        <f t="shared" si="23"/>
        <v>4</v>
      </c>
      <c r="CY7" s="55">
        <f t="shared" si="23"/>
        <v>1</v>
      </c>
      <c r="CZ7" s="67">
        <f t="shared" si="23"/>
        <v>-10</v>
      </c>
      <c r="DA7" s="65">
        <f t="shared" si="16"/>
        <v>18</v>
      </c>
      <c r="DB7" s="64">
        <f>SUM(DB5:DB6)</f>
        <v>0</v>
      </c>
      <c r="DC7" s="55">
        <f>SUM(DC5:DC6)</f>
        <v>7</v>
      </c>
      <c r="DD7" s="55">
        <f>SUM(DD5:DD6)</f>
        <v>5</v>
      </c>
      <c r="DE7" s="55">
        <f>SUM(DE5:DE6)</f>
        <v>2</v>
      </c>
      <c r="DF7" s="67">
        <f>SUM(DF5:DF6)</f>
        <v>-6</v>
      </c>
      <c r="DG7" s="39">
        <f t="shared" si="1"/>
        <v>14</v>
      </c>
    </row>
    <row r="8" spans="1:111" x14ac:dyDescent="0.25">
      <c r="A8" s="5"/>
      <c r="B8" s="29"/>
      <c r="C8" s="4"/>
      <c r="D8" s="4"/>
      <c r="E8" s="4"/>
      <c r="F8" s="4"/>
      <c r="G8" s="29"/>
      <c r="H8" s="29"/>
      <c r="I8" s="29"/>
      <c r="J8" s="4"/>
      <c r="K8" s="4"/>
      <c r="L8" s="29"/>
      <c r="M8" s="29"/>
      <c r="N8" s="29"/>
      <c r="O8" s="29"/>
      <c r="P8" s="4"/>
      <c r="Q8" s="4"/>
      <c r="R8" s="29"/>
      <c r="S8" s="29"/>
      <c r="T8" s="29"/>
      <c r="U8" s="4"/>
      <c r="V8" s="4"/>
      <c r="W8" s="29"/>
      <c r="X8" s="29"/>
      <c r="Y8" s="29"/>
      <c r="Z8" s="4"/>
      <c r="AA8" s="4"/>
      <c r="AB8" s="29"/>
      <c r="AC8" s="29"/>
      <c r="AD8" s="29"/>
      <c r="AE8" s="29"/>
      <c r="AF8" s="29"/>
      <c r="AG8" s="4"/>
      <c r="AH8" s="4"/>
      <c r="AI8" s="29"/>
      <c r="AJ8" s="29"/>
      <c r="AK8" s="29"/>
      <c r="AL8" s="29"/>
      <c r="AM8" s="29"/>
      <c r="AN8" s="29"/>
      <c r="AO8" s="29"/>
      <c r="AP8" s="29"/>
      <c r="AQ8" s="4"/>
      <c r="AR8" s="4"/>
      <c r="AS8" s="29"/>
      <c r="AT8" s="29"/>
      <c r="AU8" s="29"/>
      <c r="AV8" s="29"/>
      <c r="AW8" s="29"/>
      <c r="AX8" s="29"/>
      <c r="AY8" s="29"/>
      <c r="AZ8" s="29"/>
      <c r="BA8" s="4"/>
      <c r="BB8" s="4"/>
      <c r="BC8" s="29"/>
      <c r="BD8" s="29"/>
      <c r="BE8" s="29"/>
      <c r="BF8" s="29"/>
      <c r="BG8" s="29"/>
      <c r="BH8" s="29"/>
      <c r="BI8" s="4"/>
      <c r="BJ8" s="4"/>
      <c r="BK8" s="29"/>
      <c r="BL8" s="29"/>
      <c r="BM8" s="29"/>
      <c r="BN8" s="29"/>
      <c r="BO8" s="29"/>
      <c r="BP8" s="29"/>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row>
    <row r="9" spans="1:111"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row>
    <row r="10" spans="1:111" ht="21" x14ac:dyDescent="0.25">
      <c r="A10" s="44" t="s">
        <v>74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row>
    <row r="11" spans="1:111"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row>
    <row r="12" spans="1:111" ht="24" customHeight="1" thickBot="1" x14ac:dyDescent="0.3">
      <c r="A12" s="4"/>
      <c r="B12" s="57" t="s">
        <v>20</v>
      </c>
      <c r="C12" s="58" t="s">
        <v>21</v>
      </c>
      <c r="D12" s="59" t="s">
        <v>22</v>
      </c>
      <c r="E12" s="60" t="s">
        <v>64</v>
      </c>
      <c r="F12" s="66" t="s">
        <v>75</v>
      </c>
      <c r="G12" s="69" t="s">
        <v>88</v>
      </c>
      <c r="H12" s="58" t="s">
        <v>89</v>
      </c>
      <c r="I12" s="58" t="s">
        <v>90</v>
      </c>
      <c r="J12" s="60" t="s">
        <v>91</v>
      </c>
      <c r="K12" s="66" t="s">
        <v>236</v>
      </c>
      <c r="L12" s="69" t="s">
        <v>92</v>
      </c>
      <c r="M12" s="58" t="s">
        <v>93</v>
      </c>
      <c r="N12" s="58" t="s">
        <v>94</v>
      </c>
      <c r="O12" s="58" t="s">
        <v>95</v>
      </c>
      <c r="P12" s="60" t="s">
        <v>430</v>
      </c>
      <c r="Q12" s="66" t="s">
        <v>237</v>
      </c>
      <c r="R12" s="69" t="s">
        <v>96</v>
      </c>
      <c r="S12" s="58" t="s">
        <v>97</v>
      </c>
      <c r="T12" s="58" t="s">
        <v>98</v>
      </c>
      <c r="U12" s="60" t="s">
        <v>99</v>
      </c>
      <c r="V12" s="66" t="s">
        <v>239</v>
      </c>
      <c r="W12" s="69" t="s">
        <v>101</v>
      </c>
      <c r="X12" s="58" t="s">
        <v>102</v>
      </c>
      <c r="Y12" s="58" t="s">
        <v>103</v>
      </c>
      <c r="Z12" s="60" t="s">
        <v>104</v>
      </c>
      <c r="AA12" s="66" t="s">
        <v>238</v>
      </c>
      <c r="AB12" s="69" t="s">
        <v>106</v>
      </c>
      <c r="AC12" s="58" t="s">
        <v>107</v>
      </c>
      <c r="AD12" s="58" t="s">
        <v>108</v>
      </c>
      <c r="AE12" s="58" t="s">
        <v>109</v>
      </c>
      <c r="AF12" s="58" t="s">
        <v>110</v>
      </c>
      <c r="AG12" s="60" t="s">
        <v>431</v>
      </c>
      <c r="AH12" s="66" t="s">
        <v>240</v>
      </c>
      <c r="AI12" s="69" t="s">
        <v>742</v>
      </c>
      <c r="AJ12" s="58" t="s">
        <v>743</v>
      </c>
      <c r="AK12" s="58" t="s">
        <v>744</v>
      </c>
      <c r="AL12" s="58" t="s">
        <v>745</v>
      </c>
      <c r="AM12" s="58" t="s">
        <v>746</v>
      </c>
      <c r="AN12" s="58" t="s">
        <v>747</v>
      </c>
      <c r="AO12" s="58" t="s">
        <v>748</v>
      </c>
      <c r="AP12" s="58" t="s">
        <v>749</v>
      </c>
      <c r="AQ12" s="60" t="s">
        <v>750</v>
      </c>
      <c r="AR12" s="70" t="s">
        <v>751</v>
      </c>
      <c r="AS12" s="69" t="s">
        <v>752</v>
      </c>
      <c r="AT12" s="58" t="s">
        <v>753</v>
      </c>
      <c r="AU12" s="58" t="s">
        <v>754</v>
      </c>
      <c r="AV12" s="58" t="s">
        <v>755</v>
      </c>
      <c r="AW12" s="58" t="s">
        <v>756</v>
      </c>
      <c r="AX12" s="58" t="s">
        <v>757</v>
      </c>
      <c r="AY12" s="58" t="s">
        <v>758</v>
      </c>
      <c r="AZ12" s="58" t="s">
        <v>759</v>
      </c>
      <c r="BA12" s="60" t="s">
        <v>760</v>
      </c>
      <c r="BB12" s="66" t="s">
        <v>761</v>
      </c>
      <c r="BC12" s="69" t="s">
        <v>762</v>
      </c>
      <c r="BD12" s="58" t="s">
        <v>763</v>
      </c>
      <c r="BE12" s="58" t="s">
        <v>764</v>
      </c>
      <c r="BF12" s="58" t="s">
        <v>765</v>
      </c>
      <c r="BG12" s="58" t="s">
        <v>766</v>
      </c>
      <c r="BH12" s="58" t="s">
        <v>767</v>
      </c>
      <c r="BI12" s="60" t="s">
        <v>768</v>
      </c>
      <c r="BJ12" s="70" t="s">
        <v>769</v>
      </c>
      <c r="BK12" s="69" t="s">
        <v>770</v>
      </c>
      <c r="BL12" s="58" t="s">
        <v>771</v>
      </c>
      <c r="BM12" s="58" t="s">
        <v>772</v>
      </c>
      <c r="BN12" s="58" t="s">
        <v>773</v>
      </c>
      <c r="BO12" s="58" t="s">
        <v>774</v>
      </c>
      <c r="BP12" s="58" t="s">
        <v>775</v>
      </c>
      <c r="BQ12" s="60" t="s">
        <v>776</v>
      </c>
      <c r="BR12" s="70" t="s">
        <v>777</v>
      </c>
      <c r="BS12" s="69" t="s">
        <v>432</v>
      </c>
      <c r="BT12" s="58" t="s">
        <v>433</v>
      </c>
      <c r="BU12" s="58" t="s">
        <v>434</v>
      </c>
      <c r="BV12" s="60" t="s">
        <v>435</v>
      </c>
      <c r="BW12" s="66" t="s">
        <v>778</v>
      </c>
      <c r="BX12" s="73" t="s">
        <v>436</v>
      </c>
      <c r="BY12" s="58" t="s">
        <v>437</v>
      </c>
      <c r="BZ12" s="58" t="s">
        <v>438</v>
      </c>
      <c r="CA12" s="58" t="s">
        <v>439</v>
      </c>
      <c r="CB12" s="60" t="s">
        <v>440</v>
      </c>
      <c r="CC12" s="66" t="s">
        <v>779</v>
      </c>
      <c r="CD12" s="69" t="s">
        <v>441</v>
      </c>
      <c r="CE12" s="58" t="s">
        <v>442</v>
      </c>
      <c r="CF12" s="58" t="s">
        <v>443</v>
      </c>
      <c r="CG12" s="60" t="s">
        <v>444</v>
      </c>
      <c r="CH12" s="70" t="s">
        <v>780</v>
      </c>
      <c r="CI12" s="69" t="s">
        <v>445</v>
      </c>
      <c r="CJ12" s="58" t="s">
        <v>446</v>
      </c>
      <c r="CK12" s="58" t="s">
        <v>447</v>
      </c>
      <c r="CL12" s="58" t="s">
        <v>448</v>
      </c>
      <c r="CM12" s="58" t="s">
        <v>449</v>
      </c>
      <c r="CN12" s="60" t="s">
        <v>450</v>
      </c>
      <c r="CO12" s="70" t="s">
        <v>781</v>
      </c>
      <c r="CP12" s="69" t="s">
        <v>451</v>
      </c>
      <c r="CQ12" s="58" t="s">
        <v>452</v>
      </c>
      <c r="CR12" s="58" t="s">
        <v>453</v>
      </c>
      <c r="CS12" s="60" t="s">
        <v>454</v>
      </c>
      <c r="CT12" s="76" t="s">
        <v>782</v>
      </c>
      <c r="CU12" s="69" t="s">
        <v>28</v>
      </c>
      <c r="CV12" s="58" t="s">
        <v>29</v>
      </c>
      <c r="CW12" s="58" t="s">
        <v>30</v>
      </c>
      <c r="CX12" s="58" t="s">
        <v>78</v>
      </c>
      <c r="CY12" s="58" t="s">
        <v>121</v>
      </c>
      <c r="CZ12" s="60" t="s">
        <v>455</v>
      </c>
      <c r="DA12" s="76" t="s">
        <v>79</v>
      </c>
      <c r="DB12" s="69" t="s">
        <v>122</v>
      </c>
      <c r="DC12" s="58" t="s">
        <v>123</v>
      </c>
      <c r="DD12" s="58" t="s">
        <v>124</v>
      </c>
      <c r="DE12" s="58" t="s">
        <v>125</v>
      </c>
      <c r="DF12" s="60" t="s">
        <v>126</v>
      </c>
      <c r="DG12" s="66" t="s">
        <v>80</v>
      </c>
    </row>
    <row r="13" spans="1:111" ht="52.5" customHeight="1" thickBot="1" x14ac:dyDescent="0.3">
      <c r="A13" s="6" t="s">
        <v>1076</v>
      </c>
      <c r="B13" s="210">
        <f>(B5*100)/$F5</f>
        <v>100</v>
      </c>
      <c r="C13" s="21">
        <f t="shared" ref="C13:F13" si="24">(C5*100)/$F5</f>
        <v>0</v>
      </c>
      <c r="D13" s="21">
        <f t="shared" si="24"/>
        <v>0</v>
      </c>
      <c r="E13" s="23">
        <f t="shared" si="24"/>
        <v>0</v>
      </c>
      <c r="F13" s="40">
        <f t="shared" si="24"/>
        <v>100</v>
      </c>
      <c r="G13" s="41">
        <f>(G5*100)/$K5</f>
        <v>0</v>
      </c>
      <c r="H13" s="21">
        <f t="shared" ref="H13:K13" si="25">(H5*100)/$K5</f>
        <v>0</v>
      </c>
      <c r="I13" s="213">
        <f t="shared" si="25"/>
        <v>100</v>
      </c>
      <c r="J13" s="23">
        <f t="shared" si="25"/>
        <v>0</v>
      </c>
      <c r="K13" s="40">
        <f t="shared" si="25"/>
        <v>100</v>
      </c>
      <c r="L13" s="41">
        <f t="shared" ref="L13:Q13" si="26">(L5*100)/$Q5</f>
        <v>0</v>
      </c>
      <c r="M13" s="21">
        <f t="shared" si="26"/>
        <v>0</v>
      </c>
      <c r="N13" s="237">
        <f t="shared" si="26"/>
        <v>100</v>
      </c>
      <c r="O13" s="21">
        <f t="shared" si="26"/>
        <v>0</v>
      </c>
      <c r="P13" s="23">
        <f t="shared" si="26"/>
        <v>0</v>
      </c>
      <c r="Q13" s="40">
        <f t="shared" si="26"/>
        <v>100</v>
      </c>
      <c r="R13" s="41">
        <f t="shared" ref="R13:V13" si="27">(R5*100)/$V5</f>
        <v>0</v>
      </c>
      <c r="S13" s="21">
        <f t="shared" si="27"/>
        <v>0</v>
      </c>
      <c r="T13" s="237">
        <f t="shared" si="27"/>
        <v>100</v>
      </c>
      <c r="U13" s="23">
        <f t="shared" si="27"/>
        <v>0</v>
      </c>
      <c r="V13" s="40">
        <f t="shared" si="27"/>
        <v>100</v>
      </c>
      <c r="W13" s="240">
        <f t="shared" ref="W13:AA13" si="28">(W5*100)/$AA5</f>
        <v>100</v>
      </c>
      <c r="X13" s="21">
        <f t="shared" si="28"/>
        <v>0</v>
      </c>
      <c r="Y13" s="21">
        <f t="shared" si="28"/>
        <v>0</v>
      </c>
      <c r="Z13" s="23">
        <f t="shared" si="28"/>
        <v>0</v>
      </c>
      <c r="AA13" s="40">
        <f t="shared" si="28"/>
        <v>100</v>
      </c>
      <c r="AB13" s="41">
        <f>(AB5*100)/$AH5</f>
        <v>0</v>
      </c>
      <c r="AC13" s="87">
        <f t="shared" ref="AC13:AD13" si="29">(AC5*100)/$AH5</f>
        <v>0</v>
      </c>
      <c r="AD13" s="218">
        <f t="shared" si="29"/>
        <v>100</v>
      </c>
      <c r="AE13" s="21">
        <f t="shared" ref="AE13:AH13" si="30">(AE5*100)/$AH5</f>
        <v>0</v>
      </c>
      <c r="AF13" s="21">
        <f t="shared" si="30"/>
        <v>0</v>
      </c>
      <c r="AG13" s="23">
        <f t="shared" si="30"/>
        <v>0</v>
      </c>
      <c r="AH13" s="40">
        <f t="shared" si="30"/>
        <v>100</v>
      </c>
      <c r="AI13" s="239">
        <f>(AI5*100)/$AR5</f>
        <v>25</v>
      </c>
      <c r="AJ13" s="238">
        <f t="shared" ref="AJ13:AR13" si="31">(AJ5*100)/$AR5</f>
        <v>25</v>
      </c>
      <c r="AK13" s="21">
        <f t="shared" si="31"/>
        <v>0</v>
      </c>
      <c r="AL13" s="238">
        <f t="shared" si="31"/>
        <v>25</v>
      </c>
      <c r="AM13" s="21">
        <f t="shared" ref="AM13:AO13" si="32">(AM5*100)/$AR5</f>
        <v>0</v>
      </c>
      <c r="AN13" s="21">
        <f t="shared" si="32"/>
        <v>0</v>
      </c>
      <c r="AO13" s="21">
        <f t="shared" si="32"/>
        <v>0</v>
      </c>
      <c r="AP13" s="238">
        <f t="shared" si="31"/>
        <v>25</v>
      </c>
      <c r="AQ13" s="48">
        <f t="shared" si="31"/>
        <v>-75</v>
      </c>
      <c r="AR13" s="24">
        <f t="shared" si="31"/>
        <v>100</v>
      </c>
      <c r="AS13" s="41">
        <f>(AS5*100)/$BB5</f>
        <v>0</v>
      </c>
      <c r="AT13" s="21">
        <f t="shared" ref="AT13:BB13" si="33">(AT5*100)/$BB5</f>
        <v>0</v>
      </c>
      <c r="AU13" s="21">
        <f t="shared" si="33"/>
        <v>0</v>
      </c>
      <c r="AV13" s="238">
        <f t="shared" ref="AV13:AX13" si="34">(AV5*100)/$BB5</f>
        <v>50</v>
      </c>
      <c r="AW13" s="21">
        <f t="shared" si="34"/>
        <v>0</v>
      </c>
      <c r="AX13" s="238">
        <f t="shared" si="34"/>
        <v>50</v>
      </c>
      <c r="AY13" s="21">
        <f t="shared" si="33"/>
        <v>0</v>
      </c>
      <c r="AZ13" s="21">
        <f t="shared" si="33"/>
        <v>0</v>
      </c>
      <c r="BA13" s="48">
        <f t="shared" si="33"/>
        <v>-50</v>
      </c>
      <c r="BB13" s="40">
        <f t="shared" si="33"/>
        <v>100</v>
      </c>
      <c r="BC13" s="239">
        <f>(BC5*100)/$BJ5</f>
        <v>33.333333333333336</v>
      </c>
      <c r="BD13" s="21">
        <f t="shared" ref="BD13:BJ13" si="35">(BD5*100)/$BJ5</f>
        <v>0</v>
      </c>
      <c r="BE13" s="238">
        <f t="shared" si="35"/>
        <v>33.333333333333336</v>
      </c>
      <c r="BF13" s="21">
        <f t="shared" ref="BF13" si="36">(BF5*100)/$BJ5</f>
        <v>0</v>
      </c>
      <c r="BG13" s="238">
        <f t="shared" si="35"/>
        <v>33.333333333333336</v>
      </c>
      <c r="BH13" s="21">
        <f t="shared" si="35"/>
        <v>0</v>
      </c>
      <c r="BI13" s="48">
        <f t="shared" si="35"/>
        <v>-66.666666666666671</v>
      </c>
      <c r="BJ13" s="24">
        <f t="shared" si="35"/>
        <v>100</v>
      </c>
      <c r="BK13" s="41">
        <f t="shared" ref="BK13:BR13" si="37">(BK5*100)/$BR5</f>
        <v>0</v>
      </c>
      <c r="BL13" s="238">
        <f t="shared" si="37"/>
        <v>50</v>
      </c>
      <c r="BM13" s="238">
        <f t="shared" si="37"/>
        <v>50</v>
      </c>
      <c r="BN13" s="21">
        <f t="shared" si="37"/>
        <v>0</v>
      </c>
      <c r="BO13" s="21">
        <f t="shared" si="37"/>
        <v>0</v>
      </c>
      <c r="BP13" s="21">
        <f t="shared" si="37"/>
        <v>0</v>
      </c>
      <c r="BQ13" s="48">
        <f t="shared" si="37"/>
        <v>-50</v>
      </c>
      <c r="BR13" s="24">
        <f t="shared" si="37"/>
        <v>100</v>
      </c>
      <c r="BS13" s="221">
        <f t="shared" ref="BS13:BW13" si="38">(BS5*100)/$BW5</f>
        <v>100</v>
      </c>
      <c r="BT13" s="21">
        <f t="shared" si="38"/>
        <v>0</v>
      </c>
      <c r="BU13" s="88">
        <f t="shared" si="38"/>
        <v>0</v>
      </c>
      <c r="BV13" s="154">
        <f t="shared" si="38"/>
        <v>0</v>
      </c>
      <c r="BW13" s="51">
        <f t="shared" si="38"/>
        <v>100</v>
      </c>
      <c r="BX13" s="241">
        <f t="shared" ref="BX13:CC13" si="39">(BX5*100)/$CC5</f>
        <v>50</v>
      </c>
      <c r="BY13" s="238">
        <f t="shared" si="39"/>
        <v>50</v>
      </c>
      <c r="BZ13" s="88">
        <f t="shared" si="39"/>
        <v>0</v>
      </c>
      <c r="CA13" s="88">
        <f t="shared" si="39"/>
        <v>0</v>
      </c>
      <c r="CB13" s="48">
        <f t="shared" si="39"/>
        <v>-50</v>
      </c>
      <c r="CC13" s="40">
        <f t="shared" si="39"/>
        <v>100</v>
      </c>
      <c r="CD13" s="41">
        <f t="shared" ref="CD13:CH13" si="40">(CD5*100)/$CH5</f>
        <v>0</v>
      </c>
      <c r="CE13" s="21">
        <f t="shared" si="40"/>
        <v>0</v>
      </c>
      <c r="CF13" s="237">
        <f t="shared" si="40"/>
        <v>100</v>
      </c>
      <c r="CG13" s="154">
        <f t="shared" si="40"/>
        <v>0</v>
      </c>
      <c r="CH13" s="132">
        <f t="shared" si="40"/>
        <v>100</v>
      </c>
      <c r="CI13" s="239">
        <f>(CI5*100)/$CO5</f>
        <v>33.333333333333336</v>
      </c>
      <c r="CJ13" s="21">
        <f t="shared" ref="CJ13:CO13" si="41">(CJ5*100)/$CO5</f>
        <v>0</v>
      </c>
      <c r="CK13" s="21">
        <f t="shared" si="41"/>
        <v>0</v>
      </c>
      <c r="CL13" s="238">
        <f t="shared" si="41"/>
        <v>33.333333333333336</v>
      </c>
      <c r="CM13" s="238">
        <f t="shared" si="41"/>
        <v>33.333333333333336</v>
      </c>
      <c r="CN13" s="48">
        <f t="shared" si="41"/>
        <v>-66.666666666666671</v>
      </c>
      <c r="CO13" s="24">
        <f t="shared" si="41"/>
        <v>100</v>
      </c>
      <c r="CP13" s="240">
        <f t="shared" ref="CP13:CT13" si="42">(CP5*100)/$CT5</f>
        <v>100</v>
      </c>
      <c r="CQ13" s="21">
        <f t="shared" si="42"/>
        <v>0</v>
      </c>
      <c r="CR13" s="88">
        <f t="shared" si="42"/>
        <v>0</v>
      </c>
      <c r="CS13" s="154">
        <f t="shared" si="42"/>
        <v>0</v>
      </c>
      <c r="CT13" s="132">
        <f t="shared" si="42"/>
        <v>100</v>
      </c>
      <c r="CU13" s="41">
        <f>(CU5*100)/$DA5</f>
        <v>0</v>
      </c>
      <c r="CV13" s="238">
        <f t="shared" ref="CV13:DA13" si="43">(CV5*100)/$DA5</f>
        <v>33.333333333333336</v>
      </c>
      <c r="CW13" s="238">
        <f t="shared" si="43"/>
        <v>33.333333333333336</v>
      </c>
      <c r="CX13" s="238">
        <f t="shared" ref="CX13" si="44">(CX5*100)/$DA5</f>
        <v>33.333333333333336</v>
      </c>
      <c r="CY13" s="21">
        <f t="shared" si="43"/>
        <v>0</v>
      </c>
      <c r="CZ13" s="48">
        <f t="shared" si="43"/>
        <v>-66.666666666666671</v>
      </c>
      <c r="DA13" s="24">
        <f t="shared" si="43"/>
        <v>100</v>
      </c>
      <c r="DB13" s="41">
        <f t="shared" ref="DB13:DG13" si="45">(DB5*100)/$DG5</f>
        <v>0</v>
      </c>
      <c r="DC13" s="238">
        <f t="shared" si="45"/>
        <v>33.333333333333336</v>
      </c>
      <c r="DD13" s="238">
        <f t="shared" si="45"/>
        <v>33.333333333333336</v>
      </c>
      <c r="DE13" s="238">
        <f t="shared" si="45"/>
        <v>33.333333333333336</v>
      </c>
      <c r="DF13" s="48">
        <f t="shared" si="45"/>
        <v>-66.666666666666671</v>
      </c>
      <c r="DG13" s="40">
        <f t="shared" si="45"/>
        <v>100</v>
      </c>
    </row>
    <row r="14" spans="1:111" ht="52.5" customHeight="1" thickBot="1" x14ac:dyDescent="0.3">
      <c r="A14" s="6" t="s">
        <v>1071</v>
      </c>
      <c r="B14" s="210">
        <f t="shared" ref="B14:F14" si="46">(B6*100)/$F6</f>
        <v>100</v>
      </c>
      <c r="C14" s="21">
        <f t="shared" si="46"/>
        <v>0</v>
      </c>
      <c r="D14" s="21">
        <f t="shared" si="46"/>
        <v>0</v>
      </c>
      <c r="E14" s="23">
        <f t="shared" si="46"/>
        <v>0</v>
      </c>
      <c r="F14" s="40">
        <f t="shared" si="46"/>
        <v>100</v>
      </c>
      <c r="G14" s="41">
        <f t="shared" ref="G14:K14" si="47">(G6*100)/$K6</f>
        <v>14.285714285714286</v>
      </c>
      <c r="H14" s="21">
        <f t="shared" si="47"/>
        <v>0</v>
      </c>
      <c r="I14" s="213">
        <f t="shared" si="47"/>
        <v>85.714285714285708</v>
      </c>
      <c r="J14" s="23">
        <f t="shared" si="47"/>
        <v>0</v>
      </c>
      <c r="K14" s="40">
        <f t="shared" si="47"/>
        <v>100</v>
      </c>
      <c r="L14" s="41">
        <f t="shared" ref="L14:Q14" si="48">(L6*100)/$Q6</f>
        <v>0</v>
      </c>
      <c r="M14" s="238">
        <f t="shared" si="48"/>
        <v>42.857142857142854</v>
      </c>
      <c r="N14" s="238">
        <f t="shared" si="48"/>
        <v>57.142857142857146</v>
      </c>
      <c r="O14" s="21">
        <f t="shared" si="48"/>
        <v>0</v>
      </c>
      <c r="P14" s="23">
        <f t="shared" si="48"/>
        <v>0</v>
      </c>
      <c r="Q14" s="40">
        <f t="shared" si="48"/>
        <v>100</v>
      </c>
      <c r="R14" s="240">
        <f t="shared" ref="R14:V14" si="49">(R6*100)/$V6</f>
        <v>71.428571428571431</v>
      </c>
      <c r="S14" s="21">
        <f t="shared" si="49"/>
        <v>0</v>
      </c>
      <c r="T14" s="238">
        <f t="shared" si="49"/>
        <v>28.571428571428573</v>
      </c>
      <c r="U14" s="23">
        <f t="shared" si="49"/>
        <v>0</v>
      </c>
      <c r="V14" s="40">
        <f t="shared" si="49"/>
        <v>100</v>
      </c>
      <c r="W14" s="239">
        <f t="shared" ref="W14:AA14" si="50">(W6*100)/$AA6</f>
        <v>14.285714285714286</v>
      </c>
      <c r="X14" s="238">
        <f t="shared" si="50"/>
        <v>57.142857142857146</v>
      </c>
      <c r="Y14" s="238">
        <f t="shared" si="50"/>
        <v>28.571428571428573</v>
      </c>
      <c r="Z14" s="23">
        <f t="shared" si="50"/>
        <v>0</v>
      </c>
      <c r="AA14" s="40">
        <f t="shared" si="50"/>
        <v>100</v>
      </c>
      <c r="AB14" s="41">
        <f t="shared" ref="AB14:AH14" si="51">(AB6*100)/$AH6</f>
        <v>0</v>
      </c>
      <c r="AC14" s="87">
        <f t="shared" si="51"/>
        <v>0</v>
      </c>
      <c r="AD14" s="218">
        <f t="shared" si="51"/>
        <v>85.714285714285708</v>
      </c>
      <c r="AE14" s="21">
        <f t="shared" si="51"/>
        <v>14.285714285714286</v>
      </c>
      <c r="AF14" s="21">
        <f t="shared" si="51"/>
        <v>0</v>
      </c>
      <c r="AG14" s="23">
        <f t="shared" si="51"/>
        <v>0</v>
      </c>
      <c r="AH14" s="40">
        <f t="shared" si="51"/>
        <v>100</v>
      </c>
      <c r="AI14" s="239">
        <f t="shared" ref="AI14:AR14" si="52">(AI6*100)/$AR6</f>
        <v>20</v>
      </c>
      <c r="AJ14" s="238">
        <f t="shared" si="52"/>
        <v>20</v>
      </c>
      <c r="AK14" s="238">
        <f t="shared" si="52"/>
        <v>8</v>
      </c>
      <c r="AL14" s="238">
        <f t="shared" si="52"/>
        <v>12</v>
      </c>
      <c r="AM14" s="238">
        <f t="shared" si="52"/>
        <v>12</v>
      </c>
      <c r="AN14" s="238">
        <f t="shared" si="52"/>
        <v>8</v>
      </c>
      <c r="AO14" s="21">
        <f t="shared" si="52"/>
        <v>0</v>
      </c>
      <c r="AP14" s="238">
        <f t="shared" si="52"/>
        <v>20</v>
      </c>
      <c r="AQ14" s="48">
        <f t="shared" si="52"/>
        <v>-72</v>
      </c>
      <c r="AR14" s="24">
        <f t="shared" si="52"/>
        <v>100</v>
      </c>
      <c r="AS14" s="41">
        <f t="shared" ref="AS14:BB14" si="53">(AS6*100)/$BB6</f>
        <v>0</v>
      </c>
      <c r="AT14" s="87">
        <f t="shared" si="53"/>
        <v>0</v>
      </c>
      <c r="AU14" s="238">
        <f t="shared" si="53"/>
        <v>14.285714285714286</v>
      </c>
      <c r="AV14" s="238">
        <f t="shared" si="53"/>
        <v>42.857142857142854</v>
      </c>
      <c r="AW14" s="238">
        <f t="shared" si="53"/>
        <v>21.428571428571427</v>
      </c>
      <c r="AX14" s="238">
        <f t="shared" si="53"/>
        <v>21.428571428571427</v>
      </c>
      <c r="AY14" s="21">
        <f t="shared" si="53"/>
        <v>0</v>
      </c>
      <c r="AZ14" s="21">
        <f t="shared" si="53"/>
        <v>0</v>
      </c>
      <c r="BA14" s="48">
        <f t="shared" si="53"/>
        <v>-50</v>
      </c>
      <c r="BB14" s="40">
        <f t="shared" si="53"/>
        <v>100</v>
      </c>
      <c r="BC14" s="41">
        <f t="shared" ref="BC14:BJ14" si="54">(BC6*100)/$BJ6</f>
        <v>0</v>
      </c>
      <c r="BD14" s="238">
        <f t="shared" si="54"/>
        <v>23.80952380952381</v>
      </c>
      <c r="BE14" s="238">
        <f t="shared" si="54"/>
        <v>19.047619047619047</v>
      </c>
      <c r="BF14" s="238">
        <f t="shared" si="54"/>
        <v>23.80952380952381</v>
      </c>
      <c r="BG14" s="238">
        <f t="shared" si="54"/>
        <v>33.333333333333336</v>
      </c>
      <c r="BH14" s="21">
        <f t="shared" si="54"/>
        <v>0</v>
      </c>
      <c r="BI14" s="48">
        <f t="shared" si="54"/>
        <v>-66.666666666666671</v>
      </c>
      <c r="BJ14" s="24">
        <f t="shared" si="54"/>
        <v>100</v>
      </c>
      <c r="BK14" s="41">
        <f t="shared" ref="BK14:BR14" si="55">(BK6*100)/$BR6</f>
        <v>0</v>
      </c>
      <c r="BL14" s="238">
        <f t="shared" si="55"/>
        <v>33.333333333333336</v>
      </c>
      <c r="BM14" s="238">
        <f t="shared" si="55"/>
        <v>25</v>
      </c>
      <c r="BN14" s="238">
        <f t="shared" si="55"/>
        <v>41.666666666666664</v>
      </c>
      <c r="BO14" s="21">
        <f t="shared" si="55"/>
        <v>0</v>
      </c>
      <c r="BP14" s="21">
        <f t="shared" si="55"/>
        <v>0</v>
      </c>
      <c r="BQ14" s="48">
        <f t="shared" si="55"/>
        <v>-41.666666666666664</v>
      </c>
      <c r="BR14" s="24">
        <f t="shared" si="55"/>
        <v>100</v>
      </c>
      <c r="BS14" s="221">
        <f t="shared" ref="BS14:BW14" si="56">(BS6*100)/$BW6</f>
        <v>71.428571428571431</v>
      </c>
      <c r="BT14" s="21">
        <f t="shared" si="56"/>
        <v>0</v>
      </c>
      <c r="BU14" s="88">
        <f t="shared" si="56"/>
        <v>28.571428571428573</v>
      </c>
      <c r="BV14" s="154">
        <f t="shared" si="56"/>
        <v>0</v>
      </c>
      <c r="BW14" s="51">
        <f t="shared" si="56"/>
        <v>100</v>
      </c>
      <c r="BX14" s="241">
        <f t="shared" ref="BX14:CC14" si="57">(BX6*100)/$CC6</f>
        <v>21.428571428571427</v>
      </c>
      <c r="BY14" s="238">
        <f t="shared" si="57"/>
        <v>50</v>
      </c>
      <c r="BZ14" s="238">
        <f t="shared" si="57"/>
        <v>28.571428571428573</v>
      </c>
      <c r="CA14" s="21">
        <f t="shared" si="57"/>
        <v>0</v>
      </c>
      <c r="CB14" s="48">
        <f t="shared" si="57"/>
        <v>-50</v>
      </c>
      <c r="CC14" s="40">
        <f t="shared" si="57"/>
        <v>100</v>
      </c>
      <c r="CD14" s="239">
        <f t="shared" ref="CD14:CH14" si="58">(CD6*100)/$CH6</f>
        <v>42.857142857142854</v>
      </c>
      <c r="CE14" s="238">
        <f t="shared" si="58"/>
        <v>14.285714285714286</v>
      </c>
      <c r="CF14" s="238">
        <f t="shared" si="58"/>
        <v>42.857142857142854</v>
      </c>
      <c r="CG14" s="154">
        <f t="shared" si="58"/>
        <v>0</v>
      </c>
      <c r="CH14" s="132">
        <f t="shared" si="58"/>
        <v>100</v>
      </c>
      <c r="CI14" s="239">
        <f t="shared" ref="CI14:CO14" si="59">(CI6*100)/$CO6</f>
        <v>13.333333333333334</v>
      </c>
      <c r="CJ14" s="238">
        <f t="shared" si="59"/>
        <v>26.666666666666668</v>
      </c>
      <c r="CK14" s="238">
        <f t="shared" si="59"/>
        <v>6.666666666666667</v>
      </c>
      <c r="CL14" s="238">
        <f t="shared" si="59"/>
        <v>33.333333333333336</v>
      </c>
      <c r="CM14" s="238">
        <f t="shared" si="59"/>
        <v>20</v>
      </c>
      <c r="CN14" s="48">
        <f t="shared" si="59"/>
        <v>-53.333333333333336</v>
      </c>
      <c r="CO14" s="24">
        <f t="shared" si="59"/>
        <v>100</v>
      </c>
      <c r="CP14" s="239">
        <f t="shared" ref="CP14:CT14" si="60">(CP6*100)/$CT6</f>
        <v>14.285714285714286</v>
      </c>
      <c r="CQ14" s="237">
        <f t="shared" si="60"/>
        <v>71.428571428571431</v>
      </c>
      <c r="CR14" s="238">
        <f t="shared" si="60"/>
        <v>14.285714285714286</v>
      </c>
      <c r="CS14" s="154">
        <f t="shared" si="60"/>
        <v>0</v>
      </c>
      <c r="CT14" s="132">
        <f t="shared" si="60"/>
        <v>100</v>
      </c>
      <c r="CU14" s="41">
        <f t="shared" ref="CU14:DA14" si="61">(CU6*100)/$DA6</f>
        <v>0</v>
      </c>
      <c r="CV14" s="238">
        <f t="shared" si="61"/>
        <v>40</v>
      </c>
      <c r="CW14" s="238">
        <f t="shared" si="61"/>
        <v>33.333333333333336</v>
      </c>
      <c r="CX14" s="238">
        <f t="shared" si="61"/>
        <v>20</v>
      </c>
      <c r="CY14" s="238">
        <f t="shared" si="61"/>
        <v>6.666666666666667</v>
      </c>
      <c r="CZ14" s="48">
        <f t="shared" si="61"/>
        <v>-53.333333333333336</v>
      </c>
      <c r="DA14" s="24">
        <f t="shared" si="61"/>
        <v>100</v>
      </c>
      <c r="DB14" s="41">
        <f t="shared" ref="DB14:DG14" si="62">(DB6*100)/$DG6</f>
        <v>0</v>
      </c>
      <c r="DC14" s="238">
        <f t="shared" si="62"/>
        <v>54.545454545454547</v>
      </c>
      <c r="DD14" s="238">
        <f t="shared" si="62"/>
        <v>36.363636363636367</v>
      </c>
      <c r="DE14" s="238">
        <f t="shared" si="62"/>
        <v>9.0909090909090917</v>
      </c>
      <c r="DF14" s="48">
        <f t="shared" si="62"/>
        <v>-36.363636363636367</v>
      </c>
      <c r="DG14" s="40">
        <f t="shared" si="62"/>
        <v>100</v>
      </c>
    </row>
    <row r="15" spans="1:111" ht="52.5" customHeight="1" x14ac:dyDescent="0.25">
      <c r="A15" s="32" t="s">
        <v>699</v>
      </c>
      <c r="B15" s="211">
        <f t="shared" ref="B15:F15" si="63">(B7*100)/$F7</f>
        <v>100</v>
      </c>
      <c r="C15" s="26">
        <f t="shared" si="63"/>
        <v>0</v>
      </c>
      <c r="D15" s="26">
        <f t="shared" si="63"/>
        <v>0</v>
      </c>
      <c r="E15" s="28">
        <f t="shared" si="63"/>
        <v>0</v>
      </c>
      <c r="F15" s="42">
        <f t="shared" si="63"/>
        <v>100</v>
      </c>
      <c r="G15" s="43">
        <f t="shared" ref="G15:K15" si="64">(G7*100)/$K7</f>
        <v>12.5</v>
      </c>
      <c r="H15" s="26">
        <f t="shared" si="64"/>
        <v>0</v>
      </c>
      <c r="I15" s="212">
        <f t="shared" si="64"/>
        <v>87.5</v>
      </c>
      <c r="J15" s="28">
        <f t="shared" si="64"/>
        <v>0</v>
      </c>
      <c r="K15" s="42">
        <f t="shared" si="64"/>
        <v>100</v>
      </c>
      <c r="L15" s="215">
        <f t="shared" ref="L15:Q15" si="65">(L7*100)/$Q7</f>
        <v>0</v>
      </c>
      <c r="M15" s="216">
        <f t="shared" si="65"/>
        <v>37.5</v>
      </c>
      <c r="N15" s="216">
        <f t="shared" si="65"/>
        <v>62.5</v>
      </c>
      <c r="O15" s="216">
        <f t="shared" si="65"/>
        <v>0</v>
      </c>
      <c r="P15" s="217">
        <f t="shared" si="65"/>
        <v>0</v>
      </c>
      <c r="Q15" s="179">
        <f t="shared" si="65"/>
        <v>100</v>
      </c>
      <c r="R15" s="215">
        <f t="shared" ref="R15:V15" si="66">(R7*100)/$V7</f>
        <v>62.5</v>
      </c>
      <c r="S15" s="216">
        <f t="shared" si="66"/>
        <v>0</v>
      </c>
      <c r="T15" s="216">
        <f t="shared" si="66"/>
        <v>37.5</v>
      </c>
      <c r="U15" s="217">
        <f t="shared" si="66"/>
        <v>0</v>
      </c>
      <c r="V15" s="49">
        <f t="shared" si="66"/>
        <v>100</v>
      </c>
      <c r="W15" s="215">
        <f t="shared" ref="W15:AA15" si="67">(W7*100)/$AA7</f>
        <v>25</v>
      </c>
      <c r="X15" s="216">
        <f t="shared" si="67"/>
        <v>50</v>
      </c>
      <c r="Y15" s="216">
        <f t="shared" si="67"/>
        <v>25</v>
      </c>
      <c r="Z15" s="217">
        <f t="shared" si="67"/>
        <v>0</v>
      </c>
      <c r="AA15" s="49">
        <f t="shared" si="67"/>
        <v>100</v>
      </c>
      <c r="AB15" s="92">
        <f t="shared" ref="AB15:AH15" si="68">(AB7*100)/$AH7</f>
        <v>0</v>
      </c>
      <c r="AC15" s="98">
        <f t="shared" si="68"/>
        <v>0</v>
      </c>
      <c r="AD15" s="219">
        <f t="shared" si="68"/>
        <v>87.5</v>
      </c>
      <c r="AE15" s="93">
        <f t="shared" si="68"/>
        <v>12.5</v>
      </c>
      <c r="AF15" s="93">
        <f t="shared" si="68"/>
        <v>0</v>
      </c>
      <c r="AG15" s="94">
        <f t="shared" si="68"/>
        <v>0</v>
      </c>
      <c r="AH15" s="49">
        <f t="shared" si="68"/>
        <v>100</v>
      </c>
      <c r="AI15" s="215">
        <f t="shared" ref="AI15:AR15" si="69">(AI7*100)/$AR7</f>
        <v>20.689655172413794</v>
      </c>
      <c r="AJ15" s="216">
        <f t="shared" si="69"/>
        <v>20.689655172413794</v>
      </c>
      <c r="AK15" s="216">
        <f t="shared" si="69"/>
        <v>6.8965517241379306</v>
      </c>
      <c r="AL15" s="216">
        <f t="shared" si="69"/>
        <v>13.793103448275861</v>
      </c>
      <c r="AM15" s="216">
        <f t="shared" si="69"/>
        <v>10.344827586206897</v>
      </c>
      <c r="AN15" s="216">
        <f t="shared" si="69"/>
        <v>6.8965517241379306</v>
      </c>
      <c r="AO15" s="216">
        <f t="shared" si="69"/>
        <v>0</v>
      </c>
      <c r="AP15" s="216">
        <f t="shared" si="69"/>
        <v>20.689655172413794</v>
      </c>
      <c r="AQ15" s="97">
        <f t="shared" si="69"/>
        <v>-72.41379310344827</v>
      </c>
      <c r="AR15" s="95">
        <f t="shared" si="69"/>
        <v>100</v>
      </c>
      <c r="AS15" s="215">
        <f t="shared" ref="AS15:BB15" si="70">(AS7*100)/$BB7</f>
        <v>0</v>
      </c>
      <c r="AT15" s="222">
        <f t="shared" si="70"/>
        <v>0</v>
      </c>
      <c r="AU15" s="216">
        <f t="shared" si="70"/>
        <v>12.5</v>
      </c>
      <c r="AV15" s="216">
        <f t="shared" si="70"/>
        <v>43.75</v>
      </c>
      <c r="AW15" s="216">
        <f t="shared" si="70"/>
        <v>18.75</v>
      </c>
      <c r="AX15" s="216">
        <f t="shared" si="70"/>
        <v>25</v>
      </c>
      <c r="AY15" s="216">
        <f t="shared" si="70"/>
        <v>0</v>
      </c>
      <c r="AZ15" s="216">
        <f t="shared" si="70"/>
        <v>0</v>
      </c>
      <c r="BA15" s="97">
        <f t="shared" si="70"/>
        <v>-50</v>
      </c>
      <c r="BB15" s="49">
        <f t="shared" si="70"/>
        <v>100</v>
      </c>
      <c r="BC15" s="215">
        <f t="shared" ref="BC15:BJ15" si="71">(BC7*100)/$BJ7</f>
        <v>4.166666666666667</v>
      </c>
      <c r="BD15" s="216">
        <f t="shared" si="71"/>
        <v>20.833333333333332</v>
      </c>
      <c r="BE15" s="216">
        <f t="shared" si="71"/>
        <v>20.833333333333332</v>
      </c>
      <c r="BF15" s="216">
        <f t="shared" si="71"/>
        <v>20.833333333333332</v>
      </c>
      <c r="BG15" s="216">
        <f t="shared" si="71"/>
        <v>33.333333333333336</v>
      </c>
      <c r="BH15" s="216">
        <f t="shared" si="71"/>
        <v>0</v>
      </c>
      <c r="BI15" s="97">
        <f t="shared" si="71"/>
        <v>-66.666666666666671</v>
      </c>
      <c r="BJ15" s="95">
        <f t="shared" si="71"/>
        <v>100</v>
      </c>
      <c r="BK15" s="215">
        <f t="shared" ref="BK15:BR15" si="72">(BK7*100)/$BR7</f>
        <v>0</v>
      </c>
      <c r="BL15" s="216">
        <f t="shared" si="72"/>
        <v>35.714285714285715</v>
      </c>
      <c r="BM15" s="216">
        <f t="shared" si="72"/>
        <v>28.571428571428573</v>
      </c>
      <c r="BN15" s="216">
        <f t="shared" si="72"/>
        <v>35.714285714285715</v>
      </c>
      <c r="BO15" s="216">
        <f t="shared" si="72"/>
        <v>0</v>
      </c>
      <c r="BP15" s="216">
        <f t="shared" si="72"/>
        <v>0</v>
      </c>
      <c r="BQ15" s="97">
        <f t="shared" si="72"/>
        <v>-42.857142857142854</v>
      </c>
      <c r="BR15" s="95">
        <f t="shared" si="72"/>
        <v>100</v>
      </c>
      <c r="BS15" s="220">
        <f t="shared" ref="BS15:BW15" si="73">(BS7*100)/$BW7</f>
        <v>75</v>
      </c>
      <c r="BT15" s="93">
        <f t="shared" si="73"/>
        <v>0</v>
      </c>
      <c r="BU15" s="173">
        <f t="shared" si="73"/>
        <v>25</v>
      </c>
      <c r="BV15" s="200">
        <f t="shared" si="73"/>
        <v>0</v>
      </c>
      <c r="BW15" s="179">
        <f t="shared" si="73"/>
        <v>100</v>
      </c>
      <c r="BX15" s="222">
        <f t="shared" ref="BX15:CC15" si="74">(BX7*100)/$CC7</f>
        <v>25</v>
      </c>
      <c r="BY15" s="216">
        <f t="shared" si="74"/>
        <v>50</v>
      </c>
      <c r="BZ15" s="216">
        <f t="shared" si="74"/>
        <v>25</v>
      </c>
      <c r="CA15" s="216">
        <f t="shared" si="74"/>
        <v>0</v>
      </c>
      <c r="CB15" s="97">
        <f t="shared" si="74"/>
        <v>-50</v>
      </c>
      <c r="CC15" s="49">
        <f t="shared" si="74"/>
        <v>100</v>
      </c>
      <c r="CD15" s="215">
        <f t="shared" ref="CD15:CH15" si="75">(CD7*100)/$CH7</f>
        <v>37.5</v>
      </c>
      <c r="CE15" s="216">
        <f t="shared" si="75"/>
        <v>12.5</v>
      </c>
      <c r="CF15" s="216">
        <f t="shared" si="75"/>
        <v>50</v>
      </c>
      <c r="CG15" s="217">
        <f t="shared" si="75"/>
        <v>0</v>
      </c>
      <c r="CH15" s="174">
        <f t="shared" si="75"/>
        <v>100</v>
      </c>
      <c r="CI15" s="215">
        <f t="shared" ref="CI15:CO15" si="76">(CI7*100)/$CO7</f>
        <v>16.666666666666668</v>
      </c>
      <c r="CJ15" s="216">
        <f t="shared" si="76"/>
        <v>22.222222222222221</v>
      </c>
      <c r="CK15" s="216">
        <f t="shared" si="76"/>
        <v>5.5555555555555554</v>
      </c>
      <c r="CL15" s="216">
        <f t="shared" si="76"/>
        <v>33.333333333333336</v>
      </c>
      <c r="CM15" s="216">
        <f t="shared" si="76"/>
        <v>22.222222222222221</v>
      </c>
      <c r="CN15" s="97">
        <f t="shared" si="76"/>
        <v>-55.555555555555557</v>
      </c>
      <c r="CO15" s="95">
        <f t="shared" si="76"/>
        <v>100</v>
      </c>
      <c r="CP15" s="215">
        <f t="shared" ref="CP15:CT15" si="77">(CP7*100)/$CT7</f>
        <v>25</v>
      </c>
      <c r="CQ15" s="216">
        <f t="shared" si="77"/>
        <v>62.5</v>
      </c>
      <c r="CR15" s="216">
        <f t="shared" si="77"/>
        <v>12.5</v>
      </c>
      <c r="CS15" s="217">
        <f t="shared" si="77"/>
        <v>0</v>
      </c>
      <c r="CT15" s="174">
        <f t="shared" si="77"/>
        <v>100</v>
      </c>
      <c r="CU15" s="215">
        <f t="shared" ref="CU15:DA15" si="78">(CU7*100)/$DA7</f>
        <v>0</v>
      </c>
      <c r="CV15" s="216">
        <f t="shared" si="78"/>
        <v>38.888888888888886</v>
      </c>
      <c r="CW15" s="216">
        <f t="shared" si="78"/>
        <v>33.333333333333336</v>
      </c>
      <c r="CX15" s="216">
        <f t="shared" si="78"/>
        <v>22.222222222222221</v>
      </c>
      <c r="CY15" s="216">
        <f t="shared" si="78"/>
        <v>5.5555555555555554</v>
      </c>
      <c r="CZ15" s="97">
        <f t="shared" si="78"/>
        <v>-55.555555555555557</v>
      </c>
      <c r="DA15" s="95">
        <f t="shared" si="78"/>
        <v>100</v>
      </c>
      <c r="DB15" s="215">
        <f t="shared" ref="DB15:DG15" si="79">(DB7*100)/$DG7</f>
        <v>0</v>
      </c>
      <c r="DC15" s="216">
        <f t="shared" si="79"/>
        <v>50</v>
      </c>
      <c r="DD15" s="216">
        <f t="shared" si="79"/>
        <v>35.714285714285715</v>
      </c>
      <c r="DE15" s="216">
        <f t="shared" si="79"/>
        <v>14.285714285714286</v>
      </c>
      <c r="DF15" s="97">
        <f t="shared" si="79"/>
        <v>-42.857142857142854</v>
      </c>
      <c r="DG15" s="49">
        <f t="shared" si="79"/>
        <v>100</v>
      </c>
    </row>
    <row r="16" spans="1:11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row>
    <row r="18" spans="1:111" ht="21" x14ac:dyDescent="0.25">
      <c r="A18" s="44" t="s">
        <v>87</v>
      </c>
    </row>
    <row r="20" spans="1:111" ht="24" customHeight="1" thickBot="1" x14ac:dyDescent="0.3">
      <c r="A20" s="68"/>
      <c r="B20" s="57" t="s">
        <v>20</v>
      </c>
      <c r="C20" s="58" t="s">
        <v>21</v>
      </c>
      <c r="D20" s="59" t="s">
        <v>22</v>
      </c>
      <c r="E20" s="60" t="s">
        <v>64</v>
      </c>
      <c r="F20" s="66" t="s">
        <v>75</v>
      </c>
      <c r="G20" s="69" t="s">
        <v>88</v>
      </c>
      <c r="H20" s="58" t="s">
        <v>89</v>
      </c>
      <c r="I20" s="58" t="s">
        <v>90</v>
      </c>
      <c r="J20" s="60" t="s">
        <v>91</v>
      </c>
      <c r="K20" s="66" t="s">
        <v>236</v>
      </c>
      <c r="L20" s="69" t="s">
        <v>92</v>
      </c>
      <c r="M20" s="58" t="s">
        <v>93</v>
      </c>
      <c r="N20" s="58" t="s">
        <v>94</v>
      </c>
      <c r="O20" s="58" t="s">
        <v>95</v>
      </c>
      <c r="P20" s="60" t="s">
        <v>430</v>
      </c>
      <c r="Q20" s="66" t="s">
        <v>237</v>
      </c>
      <c r="R20" s="69" t="s">
        <v>96</v>
      </c>
      <c r="S20" s="58" t="s">
        <v>97</v>
      </c>
      <c r="T20" s="58" t="s">
        <v>98</v>
      </c>
      <c r="U20" s="60" t="s">
        <v>99</v>
      </c>
      <c r="V20" s="66" t="s">
        <v>239</v>
      </c>
      <c r="W20" s="69" t="s">
        <v>101</v>
      </c>
      <c r="X20" s="58" t="s">
        <v>102</v>
      </c>
      <c r="Y20" s="58" t="s">
        <v>103</v>
      </c>
      <c r="Z20" s="60" t="s">
        <v>104</v>
      </c>
      <c r="AA20" s="66" t="s">
        <v>238</v>
      </c>
      <c r="AB20" s="69" t="s">
        <v>106</v>
      </c>
      <c r="AC20" s="58" t="s">
        <v>107</v>
      </c>
      <c r="AD20" s="58" t="s">
        <v>108</v>
      </c>
      <c r="AE20" s="58" t="s">
        <v>109</v>
      </c>
      <c r="AF20" s="58" t="s">
        <v>110</v>
      </c>
      <c r="AG20" s="60" t="s">
        <v>431</v>
      </c>
      <c r="AH20" s="66" t="s">
        <v>240</v>
      </c>
      <c r="AI20" s="69" t="s">
        <v>742</v>
      </c>
      <c r="AJ20" s="58" t="s">
        <v>743</v>
      </c>
      <c r="AK20" s="58" t="s">
        <v>744</v>
      </c>
      <c r="AL20" s="58" t="s">
        <v>745</v>
      </c>
      <c r="AM20" s="58" t="s">
        <v>746</v>
      </c>
      <c r="AN20" s="58" t="s">
        <v>747</v>
      </c>
      <c r="AO20" s="58" t="s">
        <v>748</v>
      </c>
      <c r="AP20" s="58" t="s">
        <v>749</v>
      </c>
      <c r="AQ20" s="60" t="s">
        <v>750</v>
      </c>
      <c r="AR20" s="70" t="s">
        <v>751</v>
      </c>
      <c r="AS20" s="69" t="s">
        <v>752</v>
      </c>
      <c r="AT20" s="58" t="s">
        <v>753</v>
      </c>
      <c r="AU20" s="58" t="s">
        <v>754</v>
      </c>
      <c r="AV20" s="58" t="s">
        <v>755</v>
      </c>
      <c r="AW20" s="58" t="s">
        <v>756</v>
      </c>
      <c r="AX20" s="58" t="s">
        <v>757</v>
      </c>
      <c r="AY20" s="58" t="s">
        <v>758</v>
      </c>
      <c r="AZ20" s="58" t="s">
        <v>759</v>
      </c>
      <c r="BA20" s="60" t="s">
        <v>760</v>
      </c>
      <c r="BB20" s="66" t="s">
        <v>761</v>
      </c>
      <c r="BC20" s="69" t="s">
        <v>762</v>
      </c>
      <c r="BD20" s="58" t="s">
        <v>763</v>
      </c>
      <c r="BE20" s="58" t="s">
        <v>764</v>
      </c>
      <c r="BF20" s="58" t="s">
        <v>765</v>
      </c>
      <c r="BG20" s="58" t="s">
        <v>766</v>
      </c>
      <c r="BH20" s="58" t="s">
        <v>767</v>
      </c>
      <c r="BI20" s="60" t="s">
        <v>768</v>
      </c>
      <c r="BJ20" s="70" t="s">
        <v>769</v>
      </c>
      <c r="BK20" s="69" t="s">
        <v>770</v>
      </c>
      <c r="BL20" s="58" t="s">
        <v>771</v>
      </c>
      <c r="BM20" s="58" t="s">
        <v>772</v>
      </c>
      <c r="BN20" s="58" t="s">
        <v>773</v>
      </c>
      <c r="BO20" s="58" t="s">
        <v>774</v>
      </c>
      <c r="BP20" s="58" t="s">
        <v>775</v>
      </c>
      <c r="BQ20" s="60" t="s">
        <v>776</v>
      </c>
      <c r="BR20" s="70" t="s">
        <v>777</v>
      </c>
      <c r="BS20" s="69" t="s">
        <v>432</v>
      </c>
      <c r="BT20" s="58" t="s">
        <v>433</v>
      </c>
      <c r="BU20" s="58" t="s">
        <v>434</v>
      </c>
      <c r="BV20" s="60" t="s">
        <v>435</v>
      </c>
      <c r="BW20" s="66" t="s">
        <v>778</v>
      </c>
      <c r="BX20" s="73" t="s">
        <v>436</v>
      </c>
      <c r="BY20" s="58" t="s">
        <v>437</v>
      </c>
      <c r="BZ20" s="58" t="s">
        <v>438</v>
      </c>
      <c r="CA20" s="58" t="s">
        <v>439</v>
      </c>
      <c r="CB20" s="60" t="s">
        <v>440</v>
      </c>
      <c r="CC20" s="66" t="s">
        <v>779</v>
      </c>
      <c r="CD20" s="69" t="s">
        <v>441</v>
      </c>
      <c r="CE20" s="58" t="s">
        <v>442</v>
      </c>
      <c r="CF20" s="58" t="s">
        <v>443</v>
      </c>
      <c r="CG20" s="60" t="s">
        <v>444</v>
      </c>
      <c r="CH20" s="70" t="s">
        <v>780</v>
      </c>
      <c r="CI20" s="69" t="s">
        <v>445</v>
      </c>
      <c r="CJ20" s="58" t="s">
        <v>446</v>
      </c>
      <c r="CK20" s="58" t="s">
        <v>447</v>
      </c>
      <c r="CL20" s="58" t="s">
        <v>448</v>
      </c>
      <c r="CM20" s="58" t="s">
        <v>449</v>
      </c>
      <c r="CN20" s="60" t="s">
        <v>450</v>
      </c>
      <c r="CO20" s="70" t="s">
        <v>781</v>
      </c>
      <c r="CP20" s="69" t="s">
        <v>451</v>
      </c>
      <c r="CQ20" s="58" t="s">
        <v>452</v>
      </c>
      <c r="CR20" s="58" t="s">
        <v>453</v>
      </c>
      <c r="CS20" s="60" t="s">
        <v>454</v>
      </c>
      <c r="CT20" s="76" t="s">
        <v>782</v>
      </c>
      <c r="CU20" s="69" t="s">
        <v>28</v>
      </c>
      <c r="CV20" s="58" t="s">
        <v>29</v>
      </c>
      <c r="CW20" s="58" t="s">
        <v>30</v>
      </c>
      <c r="CX20" s="58" t="s">
        <v>78</v>
      </c>
      <c r="CY20" s="58" t="s">
        <v>121</v>
      </c>
      <c r="CZ20" s="60" t="s">
        <v>455</v>
      </c>
      <c r="DA20" s="76" t="s">
        <v>79</v>
      </c>
      <c r="DB20" s="69" t="s">
        <v>122</v>
      </c>
      <c r="DC20" s="58" t="s">
        <v>123</v>
      </c>
      <c r="DD20" s="58" t="s">
        <v>124</v>
      </c>
      <c r="DE20" s="58" t="s">
        <v>125</v>
      </c>
      <c r="DF20" s="60" t="s">
        <v>126</v>
      </c>
      <c r="DG20" s="66" t="s">
        <v>80</v>
      </c>
    </row>
    <row r="21" spans="1:111" ht="52.5" customHeight="1" thickBot="1" x14ac:dyDescent="0.3">
      <c r="A21" s="6" t="s">
        <v>1070</v>
      </c>
      <c r="B21" s="20">
        <f>(B5*100)/B$7</f>
        <v>12.5</v>
      </c>
      <c r="C21" s="21">
        <v>0</v>
      </c>
      <c r="D21" s="22">
        <v>0</v>
      </c>
      <c r="E21" s="23">
        <v>0</v>
      </c>
      <c r="F21" s="40">
        <f t="shared" ref="F21" si="80">(F5*100)/F$7</f>
        <v>12.5</v>
      </c>
      <c r="G21" s="41">
        <f>(G5*100)/G$7</f>
        <v>0</v>
      </c>
      <c r="H21" s="21">
        <v>0</v>
      </c>
      <c r="I21" s="21">
        <f t="shared" ref="I21:M21" si="81">(I5*100)/I$7</f>
        <v>14.285714285714286</v>
      </c>
      <c r="J21" s="23">
        <v>0</v>
      </c>
      <c r="K21" s="40">
        <f t="shared" si="81"/>
        <v>12.5</v>
      </c>
      <c r="L21" s="41">
        <v>0</v>
      </c>
      <c r="M21" s="21">
        <f t="shared" si="81"/>
        <v>0</v>
      </c>
      <c r="N21" s="21">
        <f>(N5*100)/N$7</f>
        <v>20</v>
      </c>
      <c r="O21" s="21">
        <v>0</v>
      </c>
      <c r="P21" s="23">
        <v>0</v>
      </c>
      <c r="Q21" s="40">
        <f t="shared" ref="Q21" si="82">(Q5*100)/Q$7</f>
        <v>12.5</v>
      </c>
      <c r="R21" s="41">
        <f>(R5*100)/R$7</f>
        <v>0</v>
      </c>
      <c r="S21" s="21">
        <v>0</v>
      </c>
      <c r="T21" s="21">
        <f t="shared" ref="T21:V21" si="83">(T5*100)/T$7</f>
        <v>33.333333333333336</v>
      </c>
      <c r="U21" s="23">
        <v>0</v>
      </c>
      <c r="V21" s="40">
        <f t="shared" si="83"/>
        <v>12.5</v>
      </c>
      <c r="W21" s="41">
        <f>(W5*100)/W$7</f>
        <v>50</v>
      </c>
      <c r="X21" s="21">
        <f t="shared" ref="X21:AA21" si="84">(X5*100)/X$7</f>
        <v>0</v>
      </c>
      <c r="Y21" s="21">
        <f t="shared" si="84"/>
        <v>0</v>
      </c>
      <c r="Z21" s="23">
        <v>0</v>
      </c>
      <c r="AA21" s="40">
        <f t="shared" si="84"/>
        <v>12.5</v>
      </c>
      <c r="AB21" s="41">
        <v>0</v>
      </c>
      <c r="AC21" s="87">
        <v>0</v>
      </c>
      <c r="AD21" s="87">
        <f>(AD5*100)/AD$7</f>
        <v>14.285714285714286</v>
      </c>
      <c r="AE21" s="21">
        <f t="shared" ref="AE21:AH21" si="85">(AE5*100)/AE$7</f>
        <v>0</v>
      </c>
      <c r="AF21" s="21">
        <v>0</v>
      </c>
      <c r="AG21" s="23">
        <v>0</v>
      </c>
      <c r="AH21" s="40">
        <f t="shared" si="85"/>
        <v>12.5</v>
      </c>
      <c r="AI21" s="41">
        <f>(AI5*100)/AI$7</f>
        <v>16.666666666666668</v>
      </c>
      <c r="AJ21" s="21">
        <f t="shared" ref="AJ21:AU21" si="86">(AJ5*100)/AJ$7</f>
        <v>16.666666666666668</v>
      </c>
      <c r="AK21" s="21">
        <f t="shared" si="86"/>
        <v>0</v>
      </c>
      <c r="AL21" s="21">
        <f t="shared" si="86"/>
        <v>25</v>
      </c>
      <c r="AM21" s="21">
        <f t="shared" si="86"/>
        <v>0</v>
      </c>
      <c r="AN21" s="21">
        <f t="shared" si="86"/>
        <v>0</v>
      </c>
      <c r="AO21" s="21">
        <v>0</v>
      </c>
      <c r="AP21" s="21">
        <f t="shared" si="86"/>
        <v>16.666666666666668</v>
      </c>
      <c r="AQ21" s="48">
        <f t="shared" si="86"/>
        <v>14.285714285714286</v>
      </c>
      <c r="AR21" s="24">
        <f t="shared" si="86"/>
        <v>13.793103448275861</v>
      </c>
      <c r="AS21" s="41">
        <v>0</v>
      </c>
      <c r="AT21" s="21">
        <v>0</v>
      </c>
      <c r="AU21" s="21">
        <f t="shared" si="86"/>
        <v>0</v>
      </c>
      <c r="AV21" s="21">
        <f>(AV5*100)/AV$7</f>
        <v>14.285714285714286</v>
      </c>
      <c r="AW21" s="21">
        <f t="shared" ref="AW21:BB21" si="87">(AW5*100)/AW$7</f>
        <v>0</v>
      </c>
      <c r="AX21" s="21">
        <f t="shared" si="87"/>
        <v>25</v>
      </c>
      <c r="AY21" s="21">
        <v>0</v>
      </c>
      <c r="AZ21" s="21">
        <v>0</v>
      </c>
      <c r="BA21" s="48">
        <f t="shared" si="87"/>
        <v>12.5</v>
      </c>
      <c r="BB21" s="40">
        <f t="shared" si="87"/>
        <v>12.5</v>
      </c>
      <c r="BC21" s="41">
        <f>(BC5*100)/BC$7</f>
        <v>100</v>
      </c>
      <c r="BD21" s="21">
        <f t="shared" ref="BD21:BJ21" si="88">(BD5*100)/BD$7</f>
        <v>0</v>
      </c>
      <c r="BE21" s="21">
        <f t="shared" si="88"/>
        <v>20</v>
      </c>
      <c r="BF21" s="21">
        <f t="shared" si="88"/>
        <v>0</v>
      </c>
      <c r="BG21" s="21">
        <f t="shared" si="88"/>
        <v>12.5</v>
      </c>
      <c r="BH21" s="21">
        <v>0</v>
      </c>
      <c r="BI21" s="48">
        <f t="shared" si="88"/>
        <v>12.5</v>
      </c>
      <c r="BJ21" s="24">
        <f t="shared" si="88"/>
        <v>12.5</v>
      </c>
      <c r="BK21" s="41">
        <v>0</v>
      </c>
      <c r="BL21" s="21">
        <f>(BL5*100)/BL$7</f>
        <v>20</v>
      </c>
      <c r="BM21" s="21">
        <f t="shared" ref="BM21:BR21" si="89">(BM5*100)/BM$7</f>
        <v>25</v>
      </c>
      <c r="BN21" s="21">
        <f t="shared" si="89"/>
        <v>0</v>
      </c>
      <c r="BO21" s="21">
        <v>0</v>
      </c>
      <c r="BP21" s="21">
        <v>0</v>
      </c>
      <c r="BQ21" s="48">
        <f t="shared" si="89"/>
        <v>16.666666666666668</v>
      </c>
      <c r="BR21" s="24">
        <f t="shared" si="89"/>
        <v>14.285714285714286</v>
      </c>
      <c r="BS21" s="41">
        <f>(BS5*100)/BS$7</f>
        <v>16.666666666666668</v>
      </c>
      <c r="BT21" s="21">
        <v>0</v>
      </c>
      <c r="BU21" s="21">
        <f t="shared" ref="BU21:BW21" si="90">(BU5*100)/BU$7</f>
        <v>0</v>
      </c>
      <c r="BV21" s="154">
        <v>0</v>
      </c>
      <c r="BW21" s="40">
        <f t="shared" si="90"/>
        <v>12.5</v>
      </c>
      <c r="BX21" s="87">
        <f>(BX5*100)/BX$7</f>
        <v>25</v>
      </c>
      <c r="BY21" s="21">
        <f t="shared" ref="BY21:CC21" si="91">(BY5*100)/BY$7</f>
        <v>12.5</v>
      </c>
      <c r="BZ21" s="88">
        <f t="shared" si="91"/>
        <v>0</v>
      </c>
      <c r="CA21" s="88">
        <v>0</v>
      </c>
      <c r="CB21" s="48">
        <f t="shared" si="91"/>
        <v>12.5</v>
      </c>
      <c r="CC21" s="40">
        <f t="shared" si="91"/>
        <v>12.5</v>
      </c>
      <c r="CD21" s="41">
        <f>(CD5*100)/CD$7</f>
        <v>0</v>
      </c>
      <c r="CE21" s="21">
        <f t="shared" ref="CE21:CH21" si="92">(CE5*100)/CE$7</f>
        <v>0</v>
      </c>
      <c r="CF21" s="21">
        <f t="shared" si="92"/>
        <v>25</v>
      </c>
      <c r="CG21" s="154">
        <v>0</v>
      </c>
      <c r="CH21" s="24">
        <f t="shared" si="92"/>
        <v>12.5</v>
      </c>
      <c r="CI21" s="41">
        <f>(CI5*100)/CI$7</f>
        <v>33.333333333333336</v>
      </c>
      <c r="CJ21" s="21">
        <f t="shared" ref="CJ21:CO21" si="93">(CJ5*100)/CJ$7</f>
        <v>0</v>
      </c>
      <c r="CK21" s="21">
        <f t="shared" si="93"/>
        <v>0</v>
      </c>
      <c r="CL21" s="21">
        <f t="shared" si="93"/>
        <v>16.666666666666668</v>
      </c>
      <c r="CM21" s="21">
        <f t="shared" si="93"/>
        <v>25</v>
      </c>
      <c r="CN21" s="48">
        <f t="shared" si="93"/>
        <v>20</v>
      </c>
      <c r="CO21" s="24">
        <f t="shared" si="93"/>
        <v>16.666666666666668</v>
      </c>
      <c r="CP21" s="41">
        <f>(CP5*100)/CP$7</f>
        <v>50</v>
      </c>
      <c r="CQ21" s="21">
        <f t="shared" ref="CQ21:CT21" si="94">(CQ5*100)/CQ$7</f>
        <v>0</v>
      </c>
      <c r="CR21" s="21">
        <f t="shared" si="94"/>
        <v>0</v>
      </c>
      <c r="CS21" s="154">
        <v>0</v>
      </c>
      <c r="CT21" s="24">
        <f t="shared" si="94"/>
        <v>12.5</v>
      </c>
      <c r="CU21" s="41">
        <v>0</v>
      </c>
      <c r="CV21" s="21">
        <f>(CV5*100)/CV$7</f>
        <v>14.285714285714286</v>
      </c>
      <c r="CW21" s="21">
        <f t="shared" ref="CW21:DA21" si="95">(CW5*100)/CW$7</f>
        <v>16.666666666666668</v>
      </c>
      <c r="CX21" s="21">
        <f t="shared" si="95"/>
        <v>25</v>
      </c>
      <c r="CY21" s="21">
        <f t="shared" si="95"/>
        <v>0</v>
      </c>
      <c r="CZ21" s="48">
        <f t="shared" si="95"/>
        <v>20</v>
      </c>
      <c r="DA21" s="24">
        <f t="shared" si="95"/>
        <v>16.666666666666668</v>
      </c>
      <c r="DB21" s="41">
        <v>0</v>
      </c>
      <c r="DC21" s="21">
        <f>(DC5*100)/DC$7</f>
        <v>14.285714285714286</v>
      </c>
      <c r="DD21" s="21">
        <f t="shared" ref="DD21:DG21" si="96">(DD5*100)/DD$7</f>
        <v>20</v>
      </c>
      <c r="DE21" s="21">
        <f t="shared" si="96"/>
        <v>50</v>
      </c>
      <c r="DF21" s="48">
        <f t="shared" si="96"/>
        <v>33.333333333333336</v>
      </c>
      <c r="DG21" s="40">
        <f t="shared" si="96"/>
        <v>21.428571428571427</v>
      </c>
    </row>
    <row r="22" spans="1:111" ht="52.5" customHeight="1" thickBot="1" x14ac:dyDescent="0.3">
      <c r="A22" s="6" t="s">
        <v>1071</v>
      </c>
      <c r="B22" s="20">
        <f>(B6*100)/B$7</f>
        <v>87.5</v>
      </c>
      <c r="C22" s="21">
        <v>0</v>
      </c>
      <c r="D22" s="22">
        <v>0</v>
      </c>
      <c r="E22" s="23">
        <v>0</v>
      </c>
      <c r="F22" s="40">
        <f t="shared" ref="F22" si="97">(F6*100)/F$7</f>
        <v>87.5</v>
      </c>
      <c r="G22" s="41">
        <f>(G6*100)/G$7</f>
        <v>100</v>
      </c>
      <c r="H22" s="21">
        <v>0</v>
      </c>
      <c r="I22" s="21">
        <f t="shared" ref="I22:M22" si="98">(I6*100)/I$7</f>
        <v>85.714285714285708</v>
      </c>
      <c r="J22" s="23">
        <v>0</v>
      </c>
      <c r="K22" s="40">
        <f t="shared" si="98"/>
        <v>87.5</v>
      </c>
      <c r="L22" s="41">
        <v>0</v>
      </c>
      <c r="M22" s="21">
        <f t="shared" si="98"/>
        <v>100</v>
      </c>
      <c r="N22" s="21">
        <f>(N6*100)/N$7</f>
        <v>80</v>
      </c>
      <c r="O22" s="21">
        <v>0</v>
      </c>
      <c r="P22" s="23">
        <v>0</v>
      </c>
      <c r="Q22" s="40">
        <f t="shared" ref="Q22" si="99">(Q6*100)/Q$7</f>
        <v>87.5</v>
      </c>
      <c r="R22" s="41">
        <f>(R6*100)/R$7</f>
        <v>100</v>
      </c>
      <c r="S22" s="21">
        <v>0</v>
      </c>
      <c r="T22" s="21">
        <f t="shared" ref="T22:V22" si="100">(T6*100)/T$7</f>
        <v>66.666666666666671</v>
      </c>
      <c r="U22" s="23">
        <v>0</v>
      </c>
      <c r="V22" s="40">
        <f t="shared" si="100"/>
        <v>87.5</v>
      </c>
      <c r="W22" s="41">
        <f>(W6*100)/W$7</f>
        <v>50</v>
      </c>
      <c r="X22" s="21">
        <f t="shared" ref="X22:AA22" si="101">(X6*100)/X$7</f>
        <v>100</v>
      </c>
      <c r="Y22" s="21">
        <f t="shared" si="101"/>
        <v>100</v>
      </c>
      <c r="Z22" s="23">
        <v>0</v>
      </c>
      <c r="AA22" s="40">
        <f t="shared" si="101"/>
        <v>87.5</v>
      </c>
      <c r="AB22" s="41">
        <v>0</v>
      </c>
      <c r="AC22" s="87">
        <v>0</v>
      </c>
      <c r="AD22" s="87">
        <f>(AD6*100)/AD$7</f>
        <v>85.714285714285708</v>
      </c>
      <c r="AE22" s="21">
        <f t="shared" ref="AE22:AH22" si="102">(AE6*100)/AE$7</f>
        <v>100</v>
      </c>
      <c r="AF22" s="21">
        <v>0</v>
      </c>
      <c r="AG22" s="23">
        <v>0</v>
      </c>
      <c r="AH22" s="40">
        <f t="shared" si="102"/>
        <v>87.5</v>
      </c>
      <c r="AI22" s="41">
        <f>(AI6*100)/AI$7</f>
        <v>83.333333333333329</v>
      </c>
      <c r="AJ22" s="21">
        <f t="shared" ref="AJ22:AU22" si="103">(AJ6*100)/AJ$7</f>
        <v>83.333333333333329</v>
      </c>
      <c r="AK22" s="21">
        <f t="shared" si="103"/>
        <v>100</v>
      </c>
      <c r="AL22" s="21">
        <f t="shared" si="103"/>
        <v>75</v>
      </c>
      <c r="AM22" s="21">
        <f t="shared" si="103"/>
        <v>100</v>
      </c>
      <c r="AN22" s="21">
        <f t="shared" si="103"/>
        <v>100</v>
      </c>
      <c r="AO22" s="21">
        <v>0</v>
      </c>
      <c r="AP22" s="21">
        <f t="shared" si="103"/>
        <v>83.333333333333329</v>
      </c>
      <c r="AQ22" s="48">
        <f t="shared" si="103"/>
        <v>85.714285714285708</v>
      </c>
      <c r="AR22" s="24">
        <f t="shared" si="103"/>
        <v>86.206896551724142</v>
      </c>
      <c r="AS22" s="41">
        <v>0</v>
      </c>
      <c r="AT22" s="21">
        <v>0</v>
      </c>
      <c r="AU22" s="21">
        <f t="shared" si="103"/>
        <v>100</v>
      </c>
      <c r="AV22" s="21">
        <f>(AV6*100)/AV$7</f>
        <v>85.714285714285708</v>
      </c>
      <c r="AW22" s="21">
        <f t="shared" ref="AW22:BB22" si="104">(AW6*100)/AW$7</f>
        <v>100</v>
      </c>
      <c r="AX22" s="21">
        <f t="shared" si="104"/>
        <v>75</v>
      </c>
      <c r="AY22" s="21">
        <v>0</v>
      </c>
      <c r="AZ22" s="21">
        <v>0</v>
      </c>
      <c r="BA22" s="48">
        <f t="shared" si="104"/>
        <v>87.5</v>
      </c>
      <c r="BB22" s="40">
        <f t="shared" si="104"/>
        <v>87.5</v>
      </c>
      <c r="BC22" s="41">
        <f>(BC6*100)/BC$7</f>
        <v>0</v>
      </c>
      <c r="BD22" s="21">
        <f t="shared" ref="BD22:BJ22" si="105">(BD6*100)/BD$7</f>
        <v>100</v>
      </c>
      <c r="BE22" s="21">
        <f t="shared" si="105"/>
        <v>80</v>
      </c>
      <c r="BF22" s="21">
        <f t="shared" si="105"/>
        <v>100</v>
      </c>
      <c r="BG22" s="21">
        <f t="shared" si="105"/>
        <v>87.5</v>
      </c>
      <c r="BH22" s="21">
        <v>0</v>
      </c>
      <c r="BI22" s="48">
        <f t="shared" si="105"/>
        <v>87.5</v>
      </c>
      <c r="BJ22" s="24">
        <f t="shared" si="105"/>
        <v>87.5</v>
      </c>
      <c r="BK22" s="41">
        <v>0</v>
      </c>
      <c r="BL22" s="21">
        <f>(BL6*100)/BL$7</f>
        <v>80</v>
      </c>
      <c r="BM22" s="21">
        <f t="shared" ref="BM22:BR22" si="106">(BM6*100)/BM$7</f>
        <v>75</v>
      </c>
      <c r="BN22" s="21">
        <f t="shared" si="106"/>
        <v>100</v>
      </c>
      <c r="BO22" s="21">
        <v>0</v>
      </c>
      <c r="BP22" s="21">
        <v>0</v>
      </c>
      <c r="BQ22" s="48">
        <f t="shared" si="106"/>
        <v>83.333333333333329</v>
      </c>
      <c r="BR22" s="24">
        <f t="shared" si="106"/>
        <v>85.714285714285708</v>
      </c>
      <c r="BS22" s="41">
        <f>(BS6*100)/BS$7</f>
        <v>83.333333333333329</v>
      </c>
      <c r="BT22" s="21">
        <v>0</v>
      </c>
      <c r="BU22" s="21">
        <f t="shared" ref="BU22:BW22" si="107">(BU6*100)/BU$7</f>
        <v>100</v>
      </c>
      <c r="BV22" s="154">
        <v>0</v>
      </c>
      <c r="BW22" s="40">
        <f t="shared" si="107"/>
        <v>87.5</v>
      </c>
      <c r="BX22" s="87">
        <f>(BX6*100)/BX$7</f>
        <v>75</v>
      </c>
      <c r="BY22" s="21">
        <f t="shared" ref="BY22:CC22" si="108">(BY6*100)/BY$7</f>
        <v>87.5</v>
      </c>
      <c r="BZ22" s="21">
        <f t="shared" si="108"/>
        <v>100</v>
      </c>
      <c r="CA22" s="21">
        <v>0</v>
      </c>
      <c r="CB22" s="48">
        <f t="shared" si="108"/>
        <v>87.5</v>
      </c>
      <c r="CC22" s="40">
        <f t="shared" si="108"/>
        <v>87.5</v>
      </c>
      <c r="CD22" s="41">
        <f>(CD6*100)/CD$7</f>
        <v>100</v>
      </c>
      <c r="CE22" s="21">
        <f t="shared" ref="CE22:CH22" si="109">(CE6*100)/CE$7</f>
        <v>100</v>
      </c>
      <c r="CF22" s="21">
        <f t="shared" si="109"/>
        <v>75</v>
      </c>
      <c r="CG22" s="154">
        <v>0</v>
      </c>
      <c r="CH22" s="24">
        <f t="shared" si="109"/>
        <v>87.5</v>
      </c>
      <c r="CI22" s="41">
        <f>(CI6*100)/CI$7</f>
        <v>66.666666666666671</v>
      </c>
      <c r="CJ22" s="21">
        <f t="shared" ref="CJ22:CO22" si="110">(CJ6*100)/CJ$7</f>
        <v>100</v>
      </c>
      <c r="CK22" s="21">
        <f t="shared" si="110"/>
        <v>100</v>
      </c>
      <c r="CL22" s="21">
        <f t="shared" si="110"/>
        <v>83.333333333333329</v>
      </c>
      <c r="CM22" s="21">
        <f t="shared" si="110"/>
        <v>75</v>
      </c>
      <c r="CN22" s="48">
        <f t="shared" si="110"/>
        <v>80</v>
      </c>
      <c r="CO22" s="24">
        <f t="shared" si="110"/>
        <v>83.333333333333329</v>
      </c>
      <c r="CP22" s="41">
        <f>(CP6*100)/CP$7</f>
        <v>50</v>
      </c>
      <c r="CQ22" s="21">
        <f t="shared" ref="CQ22:CT22" si="111">(CQ6*100)/CQ$7</f>
        <v>100</v>
      </c>
      <c r="CR22" s="21">
        <f t="shared" si="111"/>
        <v>100</v>
      </c>
      <c r="CS22" s="154">
        <v>0</v>
      </c>
      <c r="CT22" s="24">
        <f t="shared" si="111"/>
        <v>87.5</v>
      </c>
      <c r="CU22" s="41">
        <v>0</v>
      </c>
      <c r="CV22" s="21">
        <f>(CV6*100)/CV$7</f>
        <v>85.714285714285708</v>
      </c>
      <c r="CW22" s="21">
        <f t="shared" ref="CW22:DA22" si="112">(CW6*100)/CW$7</f>
        <v>83.333333333333329</v>
      </c>
      <c r="CX22" s="21">
        <f t="shared" si="112"/>
        <v>75</v>
      </c>
      <c r="CY22" s="21">
        <f t="shared" si="112"/>
        <v>100</v>
      </c>
      <c r="CZ22" s="48">
        <f t="shared" si="112"/>
        <v>80</v>
      </c>
      <c r="DA22" s="24">
        <f t="shared" si="112"/>
        <v>83.333333333333329</v>
      </c>
      <c r="DB22" s="41">
        <v>0</v>
      </c>
      <c r="DC22" s="21">
        <f>(DC6*100)/DC$7</f>
        <v>85.714285714285708</v>
      </c>
      <c r="DD22" s="21">
        <f t="shared" ref="DD22:DG22" si="113">(DD6*100)/DD$7</f>
        <v>80</v>
      </c>
      <c r="DE22" s="21">
        <f t="shared" si="113"/>
        <v>50</v>
      </c>
      <c r="DF22" s="48">
        <f t="shared" si="113"/>
        <v>66.666666666666671</v>
      </c>
      <c r="DG22" s="40">
        <f t="shared" si="113"/>
        <v>78.571428571428569</v>
      </c>
    </row>
    <row r="23" spans="1:111" ht="52.5" customHeight="1" x14ac:dyDescent="0.25">
      <c r="A23" s="32" t="s">
        <v>699</v>
      </c>
      <c r="B23" s="214">
        <f>(B7*100)/B$7</f>
        <v>100</v>
      </c>
      <c r="C23" s="93">
        <v>0</v>
      </c>
      <c r="D23" s="106">
        <v>0</v>
      </c>
      <c r="E23" s="94">
        <v>0</v>
      </c>
      <c r="F23" s="49">
        <f t="shared" ref="F23" si="114">(F7*100)/F$7</f>
        <v>100</v>
      </c>
      <c r="G23" s="92">
        <f t="shared" ref="G23:BL23" si="115">(G7*100)/G$7</f>
        <v>100</v>
      </c>
      <c r="H23" s="93">
        <v>0</v>
      </c>
      <c r="I23" s="93">
        <f t="shared" ref="I23:M23" si="116">(I7*100)/I$7</f>
        <v>100</v>
      </c>
      <c r="J23" s="94">
        <v>0</v>
      </c>
      <c r="K23" s="49">
        <f t="shared" si="116"/>
        <v>100</v>
      </c>
      <c r="L23" s="92">
        <v>0</v>
      </c>
      <c r="M23" s="93">
        <f t="shared" si="116"/>
        <v>100</v>
      </c>
      <c r="N23" s="93">
        <f t="shared" si="115"/>
        <v>100</v>
      </c>
      <c r="O23" s="93">
        <v>0</v>
      </c>
      <c r="P23" s="94">
        <v>0</v>
      </c>
      <c r="Q23" s="49">
        <f t="shared" ref="Q23" si="117">(Q7*100)/Q$7</f>
        <v>100</v>
      </c>
      <c r="R23" s="92">
        <f t="shared" si="115"/>
        <v>100</v>
      </c>
      <c r="S23" s="93">
        <v>0</v>
      </c>
      <c r="T23" s="93">
        <f t="shared" ref="T23:V23" si="118">(T7*100)/T$7</f>
        <v>100</v>
      </c>
      <c r="U23" s="94">
        <v>0</v>
      </c>
      <c r="V23" s="49">
        <f t="shared" si="118"/>
        <v>100</v>
      </c>
      <c r="W23" s="92">
        <f t="shared" si="115"/>
        <v>100</v>
      </c>
      <c r="X23" s="93">
        <f t="shared" ref="X23:AA23" si="119">(X7*100)/X$7</f>
        <v>100</v>
      </c>
      <c r="Y23" s="93">
        <f t="shared" si="119"/>
        <v>100</v>
      </c>
      <c r="Z23" s="94">
        <v>0</v>
      </c>
      <c r="AA23" s="49">
        <f t="shared" si="119"/>
        <v>100</v>
      </c>
      <c r="AB23" s="92">
        <v>0</v>
      </c>
      <c r="AC23" s="98">
        <v>0</v>
      </c>
      <c r="AD23" s="98">
        <f t="shared" si="115"/>
        <v>100</v>
      </c>
      <c r="AE23" s="93">
        <f t="shared" ref="AE23:AH23" si="120">(AE7*100)/AE$7</f>
        <v>100</v>
      </c>
      <c r="AF23" s="93">
        <v>0</v>
      </c>
      <c r="AG23" s="94">
        <v>0</v>
      </c>
      <c r="AH23" s="49">
        <f t="shared" si="120"/>
        <v>100</v>
      </c>
      <c r="AI23" s="92">
        <f t="shared" si="115"/>
        <v>100</v>
      </c>
      <c r="AJ23" s="93">
        <f t="shared" ref="AJ23:AU23" si="121">(AJ7*100)/AJ$7</f>
        <v>100</v>
      </c>
      <c r="AK23" s="93">
        <f t="shared" si="121"/>
        <v>100</v>
      </c>
      <c r="AL23" s="93">
        <f t="shared" si="121"/>
        <v>100</v>
      </c>
      <c r="AM23" s="93">
        <f t="shared" si="121"/>
        <v>100</v>
      </c>
      <c r="AN23" s="93">
        <f t="shared" si="121"/>
        <v>100</v>
      </c>
      <c r="AO23" s="93">
        <v>0</v>
      </c>
      <c r="AP23" s="93">
        <f t="shared" si="121"/>
        <v>100</v>
      </c>
      <c r="AQ23" s="97">
        <f t="shared" si="121"/>
        <v>100</v>
      </c>
      <c r="AR23" s="95">
        <f t="shared" si="121"/>
        <v>100</v>
      </c>
      <c r="AS23" s="92">
        <v>0</v>
      </c>
      <c r="AT23" s="93">
        <v>0</v>
      </c>
      <c r="AU23" s="93">
        <f t="shared" si="121"/>
        <v>100</v>
      </c>
      <c r="AV23" s="93">
        <f t="shared" si="115"/>
        <v>100</v>
      </c>
      <c r="AW23" s="93">
        <f t="shared" ref="AW23:BB23" si="122">(AW7*100)/AW$7</f>
        <v>100</v>
      </c>
      <c r="AX23" s="93">
        <f t="shared" si="122"/>
        <v>100</v>
      </c>
      <c r="AY23" s="93">
        <v>0</v>
      </c>
      <c r="AZ23" s="93">
        <v>0</v>
      </c>
      <c r="BA23" s="97">
        <f t="shared" si="122"/>
        <v>100</v>
      </c>
      <c r="BB23" s="49">
        <f t="shared" si="122"/>
        <v>100</v>
      </c>
      <c r="BC23" s="92">
        <f t="shared" si="115"/>
        <v>100</v>
      </c>
      <c r="BD23" s="93">
        <f t="shared" ref="BD23:BJ23" si="123">(BD7*100)/BD$7</f>
        <v>100</v>
      </c>
      <c r="BE23" s="93">
        <f t="shared" si="123"/>
        <v>100</v>
      </c>
      <c r="BF23" s="93">
        <f t="shared" si="123"/>
        <v>100</v>
      </c>
      <c r="BG23" s="93">
        <f t="shared" si="123"/>
        <v>100</v>
      </c>
      <c r="BH23" s="93">
        <v>0</v>
      </c>
      <c r="BI23" s="97">
        <f t="shared" si="123"/>
        <v>100</v>
      </c>
      <c r="BJ23" s="95">
        <f t="shared" si="123"/>
        <v>100</v>
      </c>
      <c r="BK23" s="92">
        <v>0</v>
      </c>
      <c r="BL23" s="93">
        <f t="shared" si="115"/>
        <v>100</v>
      </c>
      <c r="BM23" s="93">
        <f t="shared" ref="BM23:BR23" si="124">(BM7*100)/BM$7</f>
        <v>100</v>
      </c>
      <c r="BN23" s="93">
        <f t="shared" si="124"/>
        <v>100</v>
      </c>
      <c r="BO23" s="93">
        <v>0</v>
      </c>
      <c r="BP23" s="93">
        <v>0</v>
      </c>
      <c r="BQ23" s="97">
        <f t="shared" si="124"/>
        <v>100</v>
      </c>
      <c r="BR23" s="95">
        <f t="shared" si="124"/>
        <v>100</v>
      </c>
      <c r="BS23" s="92">
        <f t="shared" ref="BS23:DC23" si="125">(BS7*100)/BS$7</f>
        <v>100</v>
      </c>
      <c r="BT23" s="93">
        <v>0</v>
      </c>
      <c r="BU23" s="93">
        <f t="shared" ref="BU23:BW23" si="126">(BU7*100)/BU$7</f>
        <v>100</v>
      </c>
      <c r="BV23" s="200">
        <v>0</v>
      </c>
      <c r="BW23" s="49">
        <f t="shared" si="126"/>
        <v>100</v>
      </c>
      <c r="BX23" s="98">
        <f t="shared" si="125"/>
        <v>100</v>
      </c>
      <c r="BY23" s="93">
        <f t="shared" ref="BY23:CC23" si="127">(BY7*100)/BY$7</f>
        <v>100</v>
      </c>
      <c r="BZ23" s="93">
        <f t="shared" si="127"/>
        <v>100</v>
      </c>
      <c r="CA23" s="93">
        <v>0</v>
      </c>
      <c r="CB23" s="97">
        <f t="shared" si="127"/>
        <v>100</v>
      </c>
      <c r="CC23" s="49">
        <f t="shared" si="127"/>
        <v>100</v>
      </c>
      <c r="CD23" s="92">
        <f t="shared" si="125"/>
        <v>100</v>
      </c>
      <c r="CE23" s="93">
        <f t="shared" ref="CE23:CH23" si="128">(CE7*100)/CE$7</f>
        <v>100</v>
      </c>
      <c r="CF23" s="93">
        <f t="shared" si="128"/>
        <v>100</v>
      </c>
      <c r="CG23" s="200">
        <v>0</v>
      </c>
      <c r="CH23" s="95">
        <f t="shared" si="128"/>
        <v>100</v>
      </c>
      <c r="CI23" s="92">
        <f t="shared" si="125"/>
        <v>100</v>
      </c>
      <c r="CJ23" s="93">
        <f t="shared" ref="CJ23:CO23" si="129">(CJ7*100)/CJ$7</f>
        <v>100</v>
      </c>
      <c r="CK23" s="93">
        <f t="shared" si="129"/>
        <v>100</v>
      </c>
      <c r="CL23" s="93">
        <f t="shared" si="129"/>
        <v>100</v>
      </c>
      <c r="CM23" s="93">
        <f t="shared" si="129"/>
        <v>100</v>
      </c>
      <c r="CN23" s="97">
        <f t="shared" si="129"/>
        <v>100</v>
      </c>
      <c r="CO23" s="95">
        <f t="shared" si="129"/>
        <v>100</v>
      </c>
      <c r="CP23" s="92">
        <f t="shared" si="125"/>
        <v>100</v>
      </c>
      <c r="CQ23" s="93">
        <f t="shared" ref="CQ23:CT23" si="130">(CQ7*100)/CQ$7</f>
        <v>100</v>
      </c>
      <c r="CR23" s="93">
        <f t="shared" si="130"/>
        <v>100</v>
      </c>
      <c r="CS23" s="200">
        <v>0</v>
      </c>
      <c r="CT23" s="95">
        <f t="shared" si="130"/>
        <v>100</v>
      </c>
      <c r="CU23" s="92">
        <v>0</v>
      </c>
      <c r="CV23" s="93">
        <f t="shared" si="125"/>
        <v>100</v>
      </c>
      <c r="CW23" s="93">
        <f t="shared" ref="CW23:DA23" si="131">(CW7*100)/CW$7</f>
        <v>100</v>
      </c>
      <c r="CX23" s="93">
        <f t="shared" si="131"/>
        <v>100</v>
      </c>
      <c r="CY23" s="93">
        <f t="shared" si="131"/>
        <v>100</v>
      </c>
      <c r="CZ23" s="97">
        <f t="shared" si="131"/>
        <v>100</v>
      </c>
      <c r="DA23" s="95">
        <f t="shared" si="131"/>
        <v>100</v>
      </c>
      <c r="DB23" s="92">
        <v>0</v>
      </c>
      <c r="DC23" s="93">
        <f t="shared" si="125"/>
        <v>100</v>
      </c>
      <c r="DD23" s="93">
        <f t="shared" ref="DD23:DG23" si="132">(DD7*100)/DD$7</f>
        <v>100</v>
      </c>
      <c r="DE23" s="93">
        <f t="shared" si="132"/>
        <v>100</v>
      </c>
      <c r="DF23" s="97">
        <f t="shared" si="132"/>
        <v>100</v>
      </c>
      <c r="DG23" s="49">
        <f t="shared" si="132"/>
        <v>100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4"/>
  <sheetViews>
    <sheetView workbookViewId="0"/>
  </sheetViews>
  <sheetFormatPr defaultRowHeight="18.75" x14ac:dyDescent="0.25"/>
  <cols>
    <col min="1" max="16384" width="9.140625" style="2"/>
  </cols>
  <sheetData>
    <row r="1" spans="1:19" s="1" customFormat="1" x14ac:dyDescent="0.25">
      <c r="A1" s="1" t="s">
        <v>788</v>
      </c>
    </row>
    <row r="2" spans="1:19" s="1" customFormat="1" x14ac:dyDescent="0.25">
      <c r="A2" s="1" t="s">
        <v>789</v>
      </c>
    </row>
    <row r="4" spans="1:19" x14ac:dyDescent="0.25">
      <c r="A4" s="1" t="s">
        <v>1031</v>
      </c>
    </row>
    <row r="5" spans="1:19" x14ac:dyDescent="0.25">
      <c r="A5" s="2" t="s">
        <v>791</v>
      </c>
    </row>
    <row r="6" spans="1:19" x14ac:dyDescent="0.25">
      <c r="A6" s="2" t="s">
        <v>795</v>
      </c>
    </row>
    <row r="7" spans="1:19" x14ac:dyDescent="0.25">
      <c r="A7" s="2" t="s">
        <v>792</v>
      </c>
    </row>
    <row r="8" spans="1:19" x14ac:dyDescent="0.25">
      <c r="A8" s="2" t="s">
        <v>61</v>
      </c>
    </row>
    <row r="10" spans="1:19" ht="37.5" customHeight="1" x14ac:dyDescent="0.25">
      <c r="A10" s="272" t="s">
        <v>1032</v>
      </c>
      <c r="B10" s="272"/>
      <c r="C10" s="272"/>
      <c r="D10" s="272"/>
      <c r="E10" s="272"/>
      <c r="F10" s="272"/>
      <c r="G10" s="272"/>
      <c r="H10" s="272"/>
      <c r="I10" s="272"/>
      <c r="J10" s="272"/>
      <c r="K10" s="272"/>
      <c r="L10" s="272"/>
      <c r="M10" s="272"/>
      <c r="N10" s="272"/>
      <c r="O10" s="272"/>
      <c r="P10" s="272"/>
      <c r="Q10" s="272"/>
      <c r="R10" s="272"/>
      <c r="S10" s="272"/>
    </row>
    <row r="11" spans="1:19" x14ac:dyDescent="0.25">
      <c r="A11" s="2" t="s">
        <v>5</v>
      </c>
    </row>
    <row r="12" spans="1:19" x14ac:dyDescent="0.25">
      <c r="A12" s="2" t="s">
        <v>6</v>
      </c>
    </row>
    <row r="13" spans="1:19" x14ac:dyDescent="0.25">
      <c r="A13" s="2" t="s">
        <v>142</v>
      </c>
    </row>
    <row r="14" spans="1:19" x14ac:dyDescent="0.25">
      <c r="A14" s="2" t="s">
        <v>61</v>
      </c>
    </row>
    <row r="16" spans="1:19" s="1" customFormat="1" x14ac:dyDescent="0.25">
      <c r="A16" s="1" t="s">
        <v>1033</v>
      </c>
    </row>
    <row r="17" spans="1:1" x14ac:dyDescent="0.25">
      <c r="A17" s="2" t="s">
        <v>143</v>
      </c>
    </row>
    <row r="18" spans="1:1" x14ac:dyDescent="0.25">
      <c r="A18" s="2" t="s">
        <v>154</v>
      </c>
    </row>
    <row r="19" spans="1:1" x14ac:dyDescent="0.25">
      <c r="A19" s="2" t="s">
        <v>155</v>
      </c>
    </row>
    <row r="20" spans="1:1" x14ac:dyDescent="0.25">
      <c r="A20" s="2" t="s">
        <v>708</v>
      </c>
    </row>
    <row r="21" spans="1:1" x14ac:dyDescent="0.25">
      <c r="A21" s="2" t="s">
        <v>63</v>
      </c>
    </row>
    <row r="23" spans="1:1" x14ac:dyDescent="0.25">
      <c r="A23" s="1" t="s">
        <v>1034</v>
      </c>
    </row>
    <row r="24" spans="1:1" x14ac:dyDescent="0.25">
      <c r="A24" s="2" t="s">
        <v>143</v>
      </c>
    </row>
    <row r="25" spans="1:1" x14ac:dyDescent="0.25">
      <c r="A25" s="2" t="s">
        <v>154</v>
      </c>
    </row>
    <row r="26" spans="1:1" x14ac:dyDescent="0.25">
      <c r="A26" s="2" t="s">
        <v>155</v>
      </c>
    </row>
    <row r="27" spans="1:1" x14ac:dyDescent="0.25">
      <c r="A27" s="2" t="s">
        <v>708</v>
      </c>
    </row>
    <row r="28" spans="1:1" x14ac:dyDescent="0.25">
      <c r="A28" s="2" t="s">
        <v>63</v>
      </c>
    </row>
    <row r="30" spans="1:1" x14ac:dyDescent="0.25">
      <c r="A30" s="1" t="s">
        <v>1035</v>
      </c>
    </row>
    <row r="31" spans="1:1" x14ac:dyDescent="0.25">
      <c r="A31" s="2" t="s">
        <v>160</v>
      </c>
    </row>
    <row r="32" spans="1:1" x14ac:dyDescent="0.25">
      <c r="A32" s="2" t="s">
        <v>161</v>
      </c>
    </row>
    <row r="33" spans="1:19" x14ac:dyDescent="0.25">
      <c r="A33" s="2" t="s">
        <v>707</v>
      </c>
    </row>
    <row r="34" spans="1:19" x14ac:dyDescent="0.25">
      <c r="A34" s="2" t="s">
        <v>144</v>
      </c>
    </row>
    <row r="35" spans="1:19" x14ac:dyDescent="0.25">
      <c r="A35" s="2" t="s">
        <v>63</v>
      </c>
    </row>
    <row r="37" spans="1:19" ht="38.25" customHeight="1" x14ac:dyDescent="0.25">
      <c r="A37" s="272" t="s">
        <v>1083</v>
      </c>
      <c r="B37" s="272"/>
      <c r="C37" s="272"/>
      <c r="D37" s="272"/>
      <c r="E37" s="272"/>
      <c r="F37" s="272"/>
      <c r="G37" s="272"/>
      <c r="H37" s="272"/>
      <c r="I37" s="272"/>
      <c r="J37" s="272"/>
      <c r="K37" s="272"/>
      <c r="L37" s="272"/>
      <c r="M37" s="272"/>
      <c r="N37" s="272"/>
      <c r="O37" s="272"/>
      <c r="P37" s="272"/>
      <c r="Q37" s="272"/>
      <c r="R37" s="272"/>
      <c r="S37" s="272"/>
    </row>
    <row r="38" spans="1:19" x14ac:dyDescent="0.25">
      <c r="A38" s="2" t="s">
        <v>5</v>
      </c>
    </row>
    <row r="39" spans="1:19" x14ac:dyDescent="0.25">
      <c r="A39" s="2" t="s">
        <v>6</v>
      </c>
    </row>
    <row r="40" spans="1:19" x14ac:dyDescent="0.25">
      <c r="A40" s="2" t="s">
        <v>142</v>
      </c>
    </row>
    <row r="41" spans="1:19" x14ac:dyDescent="0.25">
      <c r="A41" s="2" t="s">
        <v>61</v>
      </c>
    </row>
    <row r="43" spans="1:19" x14ac:dyDescent="0.25">
      <c r="A43" s="1" t="s">
        <v>1036</v>
      </c>
    </row>
    <row r="44" spans="1:19" x14ac:dyDescent="0.25">
      <c r="A44" s="2" t="s">
        <v>5</v>
      </c>
    </row>
    <row r="45" spans="1:19" x14ac:dyDescent="0.25">
      <c r="A45" s="2" t="s">
        <v>6</v>
      </c>
    </row>
    <row r="46" spans="1:19" x14ac:dyDescent="0.25">
      <c r="A46" s="2" t="s">
        <v>142</v>
      </c>
    </row>
    <row r="47" spans="1:19" x14ac:dyDescent="0.25">
      <c r="A47" s="2" t="s">
        <v>61</v>
      </c>
    </row>
    <row r="49" spans="1:19" x14ac:dyDescent="0.25">
      <c r="A49" s="1" t="s">
        <v>1037</v>
      </c>
    </row>
    <row r="50" spans="1:19" x14ac:dyDescent="0.25">
      <c r="A50" s="2" t="s">
        <v>145</v>
      </c>
    </row>
    <row r="51" spans="1:19" x14ac:dyDescent="0.25">
      <c r="A51" s="2" t="s">
        <v>146</v>
      </c>
    </row>
    <row r="52" spans="1:19" x14ac:dyDescent="0.25">
      <c r="A52" s="2" t="s">
        <v>147</v>
      </c>
    </row>
    <row r="53" spans="1:19" x14ac:dyDescent="0.25">
      <c r="A53" s="2" t="s">
        <v>148</v>
      </c>
    </row>
    <row r="54" spans="1:19" x14ac:dyDescent="0.25">
      <c r="A54" s="2" t="s">
        <v>149</v>
      </c>
    </row>
    <row r="55" spans="1:19" x14ac:dyDescent="0.25">
      <c r="A55" s="2" t="s">
        <v>150</v>
      </c>
    </row>
    <row r="57" spans="1:19" ht="36.75" customHeight="1" x14ac:dyDescent="0.25">
      <c r="A57" s="274" t="s">
        <v>1038</v>
      </c>
      <c r="B57" s="274"/>
      <c r="C57" s="274"/>
      <c r="D57" s="274"/>
      <c r="E57" s="274"/>
      <c r="F57" s="274"/>
      <c r="G57" s="274"/>
      <c r="H57" s="274"/>
      <c r="I57" s="274"/>
      <c r="J57" s="274"/>
      <c r="K57" s="274"/>
      <c r="L57" s="274"/>
      <c r="M57" s="274"/>
      <c r="N57" s="274"/>
      <c r="O57" s="274"/>
      <c r="P57" s="274"/>
      <c r="Q57" s="274"/>
      <c r="R57" s="274"/>
      <c r="S57" s="274"/>
    </row>
    <row r="58" spans="1:19" x14ac:dyDescent="0.25">
      <c r="A58" s="3" t="s">
        <v>712</v>
      </c>
      <c r="B58" s="3"/>
      <c r="C58" s="3"/>
      <c r="D58" s="3"/>
      <c r="E58" s="3"/>
      <c r="F58" s="3"/>
      <c r="G58" s="3"/>
      <c r="H58" s="3"/>
      <c r="I58" s="3"/>
      <c r="J58" s="3"/>
      <c r="K58" s="3"/>
      <c r="L58" s="3"/>
      <c r="M58" s="3"/>
      <c r="N58" s="3"/>
      <c r="O58" s="3"/>
      <c r="P58" s="3"/>
      <c r="Q58" s="3"/>
      <c r="R58" s="3"/>
      <c r="S58" s="3"/>
    </row>
    <row r="59" spans="1:19" ht="18.75" customHeight="1" x14ac:dyDescent="0.25">
      <c r="A59" s="3" t="s">
        <v>171</v>
      </c>
      <c r="B59" s="3"/>
      <c r="C59" s="3"/>
      <c r="D59" s="3"/>
      <c r="E59" s="3"/>
      <c r="F59" s="3"/>
      <c r="G59" s="3"/>
      <c r="H59" s="3"/>
      <c r="I59" s="3"/>
      <c r="J59" s="225"/>
      <c r="K59" s="3"/>
      <c r="L59" s="3"/>
      <c r="M59" s="3"/>
      <c r="N59" s="3"/>
      <c r="O59" s="3"/>
      <c r="P59" s="3"/>
      <c r="Q59" s="3"/>
      <c r="R59" s="3"/>
      <c r="S59" s="3"/>
    </row>
    <row r="60" spans="1:19" ht="18.75" customHeight="1" x14ac:dyDescent="0.25">
      <c r="A60" s="3" t="s">
        <v>713</v>
      </c>
      <c r="B60" s="3"/>
      <c r="C60" s="3"/>
      <c r="D60" s="3"/>
      <c r="E60" s="3"/>
      <c r="F60" s="3"/>
      <c r="G60" s="3"/>
      <c r="H60" s="3"/>
      <c r="I60" s="3"/>
      <c r="J60" s="225"/>
      <c r="K60" s="3"/>
      <c r="L60" s="3"/>
      <c r="M60" s="3"/>
      <c r="N60" s="3"/>
      <c r="O60" s="3"/>
      <c r="P60" s="3"/>
      <c r="Q60" s="3"/>
      <c r="R60" s="3"/>
      <c r="S60" s="3"/>
    </row>
    <row r="61" spans="1:19" ht="23.25" x14ac:dyDescent="0.25">
      <c r="A61" s="3" t="s">
        <v>714</v>
      </c>
      <c r="B61" s="3"/>
      <c r="C61" s="3"/>
      <c r="D61" s="3"/>
      <c r="E61" s="3"/>
      <c r="F61" s="3"/>
      <c r="G61" s="3"/>
      <c r="H61" s="3"/>
      <c r="I61" s="3"/>
      <c r="J61" s="3"/>
      <c r="K61" s="3"/>
      <c r="L61" s="226"/>
      <c r="M61" s="3"/>
      <c r="N61" s="3"/>
      <c r="O61" s="3"/>
      <c r="P61" s="3"/>
      <c r="Q61" s="3"/>
      <c r="R61" s="3"/>
      <c r="S61" s="3"/>
    </row>
    <row r="62" spans="1:19" x14ac:dyDescent="0.25">
      <c r="A62" s="3" t="s">
        <v>715</v>
      </c>
      <c r="B62" s="3"/>
      <c r="C62" s="3"/>
      <c r="D62" s="3"/>
      <c r="E62" s="3"/>
      <c r="F62" s="3"/>
      <c r="G62" s="3"/>
      <c r="H62" s="3"/>
      <c r="I62" s="3"/>
      <c r="J62" s="3"/>
      <c r="K62" s="3"/>
      <c r="L62" s="3"/>
      <c r="M62" s="3"/>
      <c r="N62" s="3"/>
      <c r="O62" s="3"/>
      <c r="P62" s="3"/>
      <c r="Q62" s="3"/>
      <c r="R62" s="3"/>
      <c r="S62" s="3"/>
    </row>
    <row r="63" spans="1:19" x14ac:dyDescent="0.25">
      <c r="A63" s="3" t="s">
        <v>716</v>
      </c>
      <c r="B63" s="3"/>
      <c r="C63" s="3"/>
      <c r="D63" s="3"/>
      <c r="E63" s="3"/>
      <c r="F63" s="3"/>
      <c r="G63" s="3"/>
      <c r="H63" s="3"/>
      <c r="I63" s="3"/>
      <c r="J63" s="3"/>
      <c r="K63" s="3"/>
      <c r="L63" s="3"/>
      <c r="M63" s="3"/>
      <c r="N63" s="3"/>
      <c r="O63" s="3"/>
      <c r="P63" s="3"/>
      <c r="Q63" s="3"/>
      <c r="R63" s="3"/>
      <c r="S63" s="3"/>
    </row>
    <row r="64" spans="1:19" x14ac:dyDescent="0.25">
      <c r="A64" s="3" t="s">
        <v>1039</v>
      </c>
      <c r="B64" s="3"/>
      <c r="C64" s="3"/>
      <c r="D64" s="3"/>
      <c r="E64" s="3"/>
      <c r="F64" s="3"/>
      <c r="G64" s="3"/>
      <c r="H64" s="3"/>
      <c r="I64" s="3"/>
      <c r="J64" s="3"/>
      <c r="K64" s="3"/>
      <c r="L64" s="3"/>
      <c r="M64" s="3"/>
      <c r="N64" s="3"/>
      <c r="O64" s="3"/>
      <c r="P64" s="3"/>
      <c r="Q64" s="3"/>
      <c r="R64" s="3"/>
      <c r="S64" s="3"/>
    </row>
    <row r="65" spans="1:19" x14ac:dyDescent="0.25">
      <c r="A65" s="3" t="s">
        <v>718</v>
      </c>
      <c r="B65" s="3"/>
      <c r="C65" s="3"/>
      <c r="D65" s="3"/>
      <c r="E65" s="3"/>
      <c r="F65" s="3"/>
      <c r="G65" s="3"/>
      <c r="H65" s="3"/>
      <c r="I65" s="3"/>
      <c r="J65" s="3"/>
      <c r="K65" s="3"/>
      <c r="L65" s="3"/>
      <c r="M65" s="3"/>
      <c r="N65" s="3"/>
      <c r="O65" s="3"/>
      <c r="P65" s="3"/>
      <c r="Q65" s="3"/>
      <c r="R65" s="3"/>
      <c r="S65" s="3"/>
    </row>
    <row r="66" spans="1:19" x14ac:dyDescent="0.25">
      <c r="A66" s="3" t="s">
        <v>711</v>
      </c>
      <c r="B66" s="3"/>
      <c r="C66" s="3"/>
      <c r="D66" s="3"/>
      <c r="E66" s="3"/>
      <c r="F66" s="3"/>
      <c r="G66" s="3"/>
      <c r="H66" s="3"/>
      <c r="I66" s="3"/>
      <c r="J66" s="3"/>
      <c r="K66" s="3"/>
      <c r="L66" s="3"/>
      <c r="M66" s="3"/>
      <c r="N66" s="3"/>
      <c r="O66" s="3"/>
      <c r="P66" s="3"/>
      <c r="Q66" s="3"/>
      <c r="R66" s="3"/>
      <c r="S66" s="3"/>
    </row>
    <row r="67" spans="1:19" x14ac:dyDescent="0.25">
      <c r="A67" s="3"/>
      <c r="B67" s="3"/>
      <c r="C67" s="3"/>
      <c r="D67" s="3"/>
      <c r="E67" s="3"/>
      <c r="F67" s="3"/>
      <c r="G67" s="3"/>
      <c r="H67" s="3"/>
      <c r="I67" s="3"/>
      <c r="J67" s="3"/>
      <c r="K67" s="3"/>
      <c r="L67" s="3"/>
      <c r="M67" s="3"/>
      <c r="N67" s="3"/>
      <c r="O67" s="3"/>
      <c r="P67" s="3"/>
      <c r="Q67" s="3"/>
      <c r="R67" s="3"/>
      <c r="S67" s="3"/>
    </row>
    <row r="68" spans="1:19" s="3" customFormat="1" x14ac:dyDescent="0.25">
      <c r="A68" s="53" t="s">
        <v>1040</v>
      </c>
      <c r="B68" s="53"/>
      <c r="C68" s="53"/>
      <c r="D68" s="53"/>
      <c r="E68" s="53"/>
      <c r="F68" s="53"/>
      <c r="G68" s="53"/>
      <c r="H68" s="53"/>
      <c r="I68" s="53"/>
      <c r="J68" s="53"/>
      <c r="K68" s="53"/>
      <c r="L68" s="53"/>
      <c r="M68" s="53"/>
      <c r="N68" s="53"/>
      <c r="O68" s="53"/>
      <c r="P68" s="53"/>
      <c r="Q68" s="53"/>
      <c r="R68" s="53"/>
      <c r="S68" s="53"/>
    </row>
    <row r="69" spans="1:19" s="3" customFormat="1" x14ac:dyDescent="0.25">
      <c r="A69" s="3" t="s">
        <v>712</v>
      </c>
    </row>
    <row r="70" spans="1:19" s="3" customFormat="1" x14ac:dyDescent="0.25">
      <c r="A70" s="3" t="s">
        <v>171</v>
      </c>
    </row>
    <row r="71" spans="1:19" s="3" customFormat="1" ht="23.25" x14ac:dyDescent="0.25">
      <c r="A71" s="3" t="s">
        <v>713</v>
      </c>
      <c r="L71" s="226"/>
    </row>
    <row r="72" spans="1:19" s="3" customFormat="1" x14ac:dyDescent="0.25">
      <c r="A72" s="3" t="s">
        <v>714</v>
      </c>
    </row>
    <row r="73" spans="1:19" s="3" customFormat="1" x14ac:dyDescent="0.25">
      <c r="A73" s="3" t="s">
        <v>715</v>
      </c>
    </row>
    <row r="74" spans="1:19" s="3" customFormat="1" x14ac:dyDescent="0.25">
      <c r="A74" s="3" t="s">
        <v>716</v>
      </c>
    </row>
    <row r="75" spans="1:19" s="3" customFormat="1" x14ac:dyDescent="0.25">
      <c r="A75" s="3" t="s">
        <v>1039</v>
      </c>
    </row>
    <row r="76" spans="1:19" s="3" customFormat="1" x14ac:dyDescent="0.25">
      <c r="A76" s="3" t="s">
        <v>718</v>
      </c>
    </row>
    <row r="77" spans="1:19" s="3" customFormat="1" x14ac:dyDescent="0.25">
      <c r="A77" s="3" t="s">
        <v>711</v>
      </c>
    </row>
    <row r="78" spans="1:19" s="3" customFormat="1" x14ac:dyDescent="0.25"/>
    <row r="79" spans="1:19" s="3" customFormat="1" ht="38.25" customHeight="1" x14ac:dyDescent="0.25">
      <c r="A79" s="272" t="s">
        <v>1041</v>
      </c>
      <c r="B79" s="272"/>
      <c r="C79" s="272"/>
      <c r="D79" s="272"/>
      <c r="E79" s="272"/>
      <c r="F79" s="272"/>
      <c r="G79" s="272"/>
      <c r="H79" s="272"/>
      <c r="I79" s="272"/>
      <c r="J79" s="272"/>
      <c r="K79" s="272"/>
      <c r="L79" s="272"/>
      <c r="M79" s="272"/>
      <c r="N79" s="272"/>
      <c r="O79" s="272"/>
      <c r="P79" s="272"/>
      <c r="Q79" s="272"/>
      <c r="R79" s="272"/>
      <c r="S79" s="272"/>
    </row>
    <row r="80" spans="1:19" s="3" customFormat="1" x14ac:dyDescent="0.25">
      <c r="A80" s="2" t="s">
        <v>719</v>
      </c>
    </row>
    <row r="81" spans="1:19" s="3" customFormat="1" x14ac:dyDescent="0.25">
      <c r="A81" s="3" t="s">
        <v>720</v>
      </c>
    </row>
    <row r="82" spans="1:19" s="3" customFormat="1" x14ac:dyDescent="0.25">
      <c r="A82" s="3" t="s">
        <v>721</v>
      </c>
      <c r="J82" s="201"/>
    </row>
    <row r="83" spans="1:19" s="3" customFormat="1" x14ac:dyDescent="0.25">
      <c r="A83" s="3" t="s">
        <v>722</v>
      </c>
    </row>
    <row r="84" spans="1:19" s="3" customFormat="1" x14ac:dyDescent="0.25">
      <c r="A84" s="3" t="s">
        <v>723</v>
      </c>
    </row>
    <row r="85" spans="1:19" s="3" customFormat="1" x14ac:dyDescent="0.25">
      <c r="A85" s="3" t="s">
        <v>724</v>
      </c>
    </row>
    <row r="86" spans="1:19" s="3" customFormat="1" x14ac:dyDescent="0.25">
      <c r="A86" s="3" t="s">
        <v>152</v>
      </c>
    </row>
    <row r="87" spans="1:19" s="3" customFormat="1" x14ac:dyDescent="0.25"/>
    <row r="88" spans="1:19" ht="36" customHeight="1" x14ac:dyDescent="0.25">
      <c r="A88" s="272" t="s">
        <v>794</v>
      </c>
      <c r="B88" s="272"/>
      <c r="C88" s="272"/>
      <c r="D88" s="272"/>
      <c r="E88" s="272"/>
      <c r="F88" s="272"/>
      <c r="G88" s="272"/>
      <c r="H88" s="272"/>
      <c r="I88" s="272"/>
      <c r="J88" s="272"/>
      <c r="K88" s="272"/>
      <c r="L88" s="272"/>
      <c r="M88" s="272"/>
      <c r="N88" s="272"/>
      <c r="O88" s="272"/>
      <c r="P88" s="272"/>
      <c r="Q88" s="272"/>
      <c r="R88" s="272"/>
      <c r="S88" s="272"/>
    </row>
    <row r="89" spans="1:19" x14ac:dyDescent="0.25">
      <c r="A89" s="2" t="s">
        <v>719</v>
      </c>
    </row>
    <row r="90" spans="1:19" x14ac:dyDescent="0.25">
      <c r="A90" s="2" t="s">
        <v>720</v>
      </c>
    </row>
    <row r="91" spans="1:19" x14ac:dyDescent="0.25">
      <c r="A91" s="2" t="s">
        <v>721</v>
      </c>
    </row>
    <row r="92" spans="1:19" x14ac:dyDescent="0.25">
      <c r="A92" s="2" t="s">
        <v>722</v>
      </c>
    </row>
    <row r="93" spans="1:19" x14ac:dyDescent="0.25">
      <c r="A93" s="2" t="s">
        <v>723</v>
      </c>
    </row>
    <row r="94" spans="1:19" x14ac:dyDescent="0.25">
      <c r="A94" s="2" t="s">
        <v>724</v>
      </c>
    </row>
    <row r="95" spans="1:19" x14ac:dyDescent="0.25">
      <c r="A95" s="2" t="s">
        <v>152</v>
      </c>
    </row>
    <row r="97" spans="1:1" x14ac:dyDescent="0.25">
      <c r="A97" s="1" t="s">
        <v>1042</v>
      </c>
    </row>
    <row r="98" spans="1:1" x14ac:dyDescent="0.25">
      <c r="A98" s="2" t="s">
        <v>5</v>
      </c>
    </row>
    <row r="99" spans="1:1" x14ac:dyDescent="0.25">
      <c r="A99" s="2" t="s">
        <v>6</v>
      </c>
    </row>
    <row r="100" spans="1:1" x14ac:dyDescent="0.25">
      <c r="A100" s="2" t="s">
        <v>142</v>
      </c>
    </row>
    <row r="101" spans="1:1" x14ac:dyDescent="0.25">
      <c r="A101" s="2" t="s">
        <v>61</v>
      </c>
    </row>
    <row r="103" spans="1:1" x14ac:dyDescent="0.25">
      <c r="A103" s="1" t="s">
        <v>1043</v>
      </c>
    </row>
    <row r="104" spans="1:1" x14ac:dyDescent="0.25">
      <c r="A104" s="2" t="s">
        <v>727</v>
      </c>
    </row>
    <row r="105" spans="1:1" x14ac:dyDescent="0.25">
      <c r="A105" s="2" t="s">
        <v>728</v>
      </c>
    </row>
    <row r="106" spans="1:1" x14ac:dyDescent="0.25">
      <c r="A106" s="2" t="s">
        <v>729</v>
      </c>
    </row>
    <row r="107" spans="1:1" x14ac:dyDescent="0.25">
      <c r="A107" s="2" t="s">
        <v>730</v>
      </c>
    </row>
    <row r="108" spans="1:1" x14ac:dyDescent="0.25">
      <c r="A108" s="2" t="s">
        <v>63</v>
      </c>
    </row>
    <row r="110" spans="1:1" x14ac:dyDescent="0.25">
      <c r="A110" s="1" t="s">
        <v>1044</v>
      </c>
    </row>
    <row r="111" spans="1:1" x14ac:dyDescent="0.25">
      <c r="A111" s="2" t="s">
        <v>5</v>
      </c>
    </row>
    <row r="112" spans="1:1" x14ac:dyDescent="0.25">
      <c r="A112" s="2" t="s">
        <v>6</v>
      </c>
    </row>
    <row r="113" spans="1:19" x14ac:dyDescent="0.25">
      <c r="A113" s="2" t="s">
        <v>142</v>
      </c>
    </row>
    <row r="114" spans="1:19" x14ac:dyDescent="0.25">
      <c r="A114" s="2" t="s">
        <v>61</v>
      </c>
    </row>
    <row r="116" spans="1:19" s="3" customFormat="1" ht="42.75" customHeight="1" x14ac:dyDescent="0.25">
      <c r="A116" s="274" t="s">
        <v>732</v>
      </c>
      <c r="B116" s="274"/>
      <c r="C116" s="274"/>
      <c r="D116" s="274"/>
      <c r="E116" s="274"/>
      <c r="F116" s="274"/>
      <c r="G116" s="274"/>
      <c r="H116" s="274"/>
      <c r="I116" s="274"/>
      <c r="J116" s="274"/>
      <c r="K116" s="274"/>
      <c r="L116" s="274"/>
      <c r="M116" s="274"/>
      <c r="N116" s="274"/>
      <c r="O116" s="274"/>
      <c r="P116" s="274"/>
      <c r="Q116" s="274"/>
      <c r="R116" s="274"/>
      <c r="S116" s="274"/>
    </row>
    <row r="117" spans="1:19" s="3" customFormat="1" ht="18.75" customHeight="1" x14ac:dyDescent="0.25">
      <c r="A117" s="3" t="s">
        <v>719</v>
      </c>
      <c r="L117" s="226"/>
      <c r="M117" s="226"/>
    </row>
    <row r="118" spans="1:19" s="3" customFormat="1" x14ac:dyDescent="0.25">
      <c r="A118" s="3" t="s">
        <v>1045</v>
      </c>
    </row>
    <row r="119" spans="1:19" s="3" customFormat="1" x14ac:dyDescent="0.25">
      <c r="A119" s="3" t="s">
        <v>1046</v>
      </c>
    </row>
    <row r="120" spans="1:19" s="3" customFormat="1" x14ac:dyDescent="0.25">
      <c r="A120" s="3" t="s">
        <v>735</v>
      </c>
    </row>
    <row r="121" spans="1:19" s="3" customFormat="1" x14ac:dyDescent="0.25">
      <c r="A121" s="3" t="s">
        <v>1047</v>
      </c>
    </row>
    <row r="122" spans="1:19" s="3" customFormat="1" x14ac:dyDescent="0.25">
      <c r="A122" s="3" t="s">
        <v>150</v>
      </c>
    </row>
    <row r="123" spans="1:19" s="3" customFormat="1" x14ac:dyDescent="0.25"/>
    <row r="124" spans="1:19" x14ac:dyDescent="0.25">
      <c r="A124" s="272" t="s">
        <v>1048</v>
      </c>
      <c r="B124" s="272"/>
      <c r="C124" s="272"/>
      <c r="D124" s="272"/>
      <c r="E124" s="272"/>
      <c r="F124" s="272"/>
      <c r="G124" s="272"/>
      <c r="H124" s="272"/>
      <c r="I124" s="272"/>
      <c r="J124" s="272"/>
      <c r="K124" s="272"/>
      <c r="L124" s="272"/>
      <c r="M124" s="272"/>
      <c r="N124" s="272"/>
      <c r="O124" s="272"/>
      <c r="P124" s="272"/>
      <c r="Q124" s="272"/>
      <c r="R124" s="272"/>
      <c r="S124" s="272"/>
    </row>
    <row r="125" spans="1:19" x14ac:dyDescent="0.25">
      <c r="A125" s="2" t="s">
        <v>5</v>
      </c>
    </row>
    <row r="126" spans="1:19" x14ac:dyDescent="0.25">
      <c r="A126" s="2" t="s">
        <v>6</v>
      </c>
    </row>
    <row r="127" spans="1:19" x14ac:dyDescent="0.25">
      <c r="A127" s="2" t="s">
        <v>142</v>
      </c>
    </row>
    <row r="128" spans="1:19" x14ac:dyDescent="0.25">
      <c r="A128" s="2" t="s">
        <v>61</v>
      </c>
    </row>
    <row r="130" spans="1:19" s="3" customFormat="1" ht="37.5" customHeight="1" x14ac:dyDescent="0.25">
      <c r="A130" s="274" t="s">
        <v>1049</v>
      </c>
      <c r="B130" s="274"/>
      <c r="C130" s="274"/>
      <c r="D130" s="274"/>
      <c r="E130" s="274"/>
      <c r="F130" s="274"/>
      <c r="G130" s="274"/>
      <c r="H130" s="274"/>
      <c r="I130" s="274"/>
      <c r="J130" s="274"/>
      <c r="K130" s="274"/>
      <c r="L130" s="274"/>
      <c r="M130" s="274"/>
      <c r="N130" s="274"/>
      <c r="O130" s="274"/>
      <c r="P130" s="274"/>
      <c r="Q130" s="274"/>
      <c r="R130" s="274"/>
      <c r="S130" s="274"/>
    </row>
    <row r="131" spans="1:19" s="3" customFormat="1" ht="18.75" customHeight="1" x14ac:dyDescent="0.25">
      <c r="A131" s="3" t="s">
        <v>170</v>
      </c>
      <c r="L131" s="226"/>
      <c r="M131" s="226"/>
    </row>
    <row r="132" spans="1:19" s="3" customFormat="1" x14ac:dyDescent="0.25">
      <c r="A132" s="3" t="s">
        <v>203</v>
      </c>
    </row>
    <row r="133" spans="1:19" s="3" customFormat="1" x14ac:dyDescent="0.25">
      <c r="A133" s="3" t="s">
        <v>783</v>
      </c>
    </row>
    <row r="134" spans="1:19" s="3" customFormat="1" x14ac:dyDescent="0.25">
      <c r="A134" s="3" t="s">
        <v>784</v>
      </c>
    </row>
    <row r="135" spans="1:19" s="3" customFormat="1" x14ac:dyDescent="0.25">
      <c r="A135" s="3" t="s">
        <v>206</v>
      </c>
    </row>
    <row r="136" spans="1:19" s="3" customFormat="1" x14ac:dyDescent="0.25">
      <c r="A136" s="3" t="s">
        <v>150</v>
      </c>
    </row>
    <row r="137" spans="1:19" s="3" customFormat="1" x14ac:dyDescent="0.25"/>
    <row r="138" spans="1:19" s="3" customFormat="1" ht="37.5" customHeight="1" x14ac:dyDescent="0.25">
      <c r="A138" s="274" t="s">
        <v>1050</v>
      </c>
      <c r="B138" s="274"/>
      <c r="C138" s="274"/>
      <c r="D138" s="274"/>
      <c r="E138" s="274"/>
      <c r="F138" s="274"/>
      <c r="G138" s="274"/>
      <c r="H138" s="274"/>
      <c r="I138" s="274"/>
      <c r="J138" s="274"/>
      <c r="K138" s="274"/>
      <c r="L138" s="274"/>
      <c r="M138" s="274"/>
      <c r="N138" s="274"/>
      <c r="O138" s="274"/>
      <c r="P138" s="274"/>
      <c r="Q138" s="274"/>
      <c r="R138" s="274"/>
      <c r="S138" s="274"/>
    </row>
    <row r="139" spans="1:19" s="3" customFormat="1" ht="18.75" customHeight="1" x14ac:dyDescent="0.25">
      <c r="A139" s="3" t="s">
        <v>170</v>
      </c>
      <c r="L139" s="226"/>
      <c r="M139" s="226"/>
    </row>
    <row r="140" spans="1:19" s="3" customFormat="1" x14ac:dyDescent="0.25">
      <c r="A140" s="3" t="s">
        <v>1051</v>
      </c>
    </row>
    <row r="141" spans="1:19" s="3" customFormat="1" x14ac:dyDescent="0.25">
      <c r="A141" s="3" t="s">
        <v>786</v>
      </c>
    </row>
    <row r="142" spans="1:19" s="3" customFormat="1" x14ac:dyDescent="0.25">
      <c r="A142" s="3" t="s">
        <v>787</v>
      </c>
    </row>
    <row r="143" spans="1:19" s="3" customFormat="1" x14ac:dyDescent="0.25">
      <c r="A143" s="3" t="s">
        <v>63</v>
      </c>
    </row>
    <row r="144" spans="1:19" s="3" customFormat="1" x14ac:dyDescent="0.25"/>
  </sheetData>
  <mergeCells count="9">
    <mergeCell ref="A10:S10"/>
    <mergeCell ref="A57:S57"/>
    <mergeCell ref="A88:S88"/>
    <mergeCell ref="A79:S79"/>
    <mergeCell ref="A138:S138"/>
    <mergeCell ref="A124:S124"/>
    <mergeCell ref="A130:S130"/>
    <mergeCell ref="A37:S37"/>
    <mergeCell ref="A116:S116"/>
  </mergeCells>
  <pageMargins left="0.7" right="0.7" top="0.75" bottom="0.75" header="0.3" footer="0.3"/>
  <pageSetup paperSize="9" scale="75" fitToHeight="0"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23"/>
  <sheetViews>
    <sheetView workbookViewId="0"/>
  </sheetViews>
  <sheetFormatPr defaultRowHeight="15.75" x14ac:dyDescent="0.25"/>
  <cols>
    <col min="1" max="1" width="39.28515625" style="62" customWidth="1"/>
    <col min="2" max="5" width="10" style="62" customWidth="1"/>
    <col min="6" max="6" width="10.7109375" style="62" customWidth="1"/>
    <col min="7" max="10" width="10" style="62" customWidth="1"/>
    <col min="11" max="11" width="10.7109375" style="62" customWidth="1"/>
    <col min="12" max="16" width="10" style="62" customWidth="1"/>
    <col min="17" max="17" width="11.42578125" style="62" customWidth="1"/>
    <col min="18" max="22" width="10" style="62" customWidth="1"/>
    <col min="23" max="23" width="11.42578125" style="62" customWidth="1"/>
    <col min="24" max="28" width="10" style="62" customWidth="1"/>
    <col min="29" max="29" width="10.7109375" style="62" customWidth="1"/>
    <col min="30" max="33" width="10" style="62" customWidth="1"/>
    <col min="34" max="34" width="10.7109375" style="62" customWidth="1"/>
    <col min="35" max="38" width="10" style="62" customWidth="1"/>
    <col min="39" max="39" width="10.7109375" style="62" customWidth="1"/>
    <col min="40" max="45" width="10" style="62" customWidth="1"/>
    <col min="46" max="46" width="10.7109375" style="62" customWidth="1"/>
    <col min="47" max="55" width="10" style="62" customWidth="1"/>
    <col min="56" max="56" width="12.140625" style="62" customWidth="1"/>
    <col min="57" max="65" width="10" style="62" customWidth="1"/>
    <col min="66" max="66" width="12.140625" style="62" customWidth="1"/>
    <col min="67" max="73" width="10" style="62" customWidth="1"/>
    <col min="74" max="74" width="12.140625" style="62" customWidth="1"/>
    <col min="75" max="81" width="10" style="62" customWidth="1"/>
    <col min="82" max="82" width="12.140625" style="62" customWidth="1"/>
    <col min="83" max="86" width="10" style="62" customWidth="1"/>
    <col min="87" max="87" width="11.42578125" style="62" customWidth="1"/>
    <col min="88" max="92" width="10" style="62" customWidth="1"/>
    <col min="93" max="93" width="11.42578125" style="62" customWidth="1"/>
    <col min="94" max="97" width="10" style="62" customWidth="1"/>
    <col min="98" max="98" width="11.42578125" style="62" customWidth="1"/>
    <col min="99" max="104" width="10" style="62" customWidth="1"/>
    <col min="105" max="105" width="12.140625" style="62" customWidth="1"/>
    <col min="106" max="109" width="10" style="62" customWidth="1"/>
    <col min="110" max="110" width="11.42578125" style="62" customWidth="1"/>
    <col min="111" max="116" width="10" style="62" customWidth="1"/>
    <col min="117" max="117" width="12.140625" style="62" customWidth="1"/>
    <col min="118" max="122" width="10" style="62" customWidth="1"/>
    <col min="123" max="123" width="11.42578125" style="62" customWidth="1"/>
    <col min="124" max="16384" width="9.140625" style="62"/>
  </cols>
  <sheetData>
    <row r="1" spans="1:123"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68"/>
      <c r="BZ1" s="68"/>
      <c r="CA1" s="68"/>
      <c r="CB1" s="68"/>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row>
    <row r="2" spans="1:123" ht="21" x14ac:dyDescent="0.25">
      <c r="A2" s="44" t="s">
        <v>59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68"/>
      <c r="BZ2" s="68"/>
      <c r="CA2" s="68"/>
      <c r="CB2" s="68"/>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row>
    <row r="3" spans="1:123" x14ac:dyDescent="0.2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68"/>
      <c r="BZ3" s="68"/>
      <c r="CA3" s="68"/>
      <c r="CB3" s="70"/>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row>
    <row r="4" spans="1:123" s="71" customFormat="1" ht="24" customHeight="1" thickBot="1" x14ac:dyDescent="0.3">
      <c r="A4" s="68"/>
      <c r="B4" s="57" t="s">
        <v>1052</v>
      </c>
      <c r="C4" s="58" t="s">
        <v>1053</v>
      </c>
      <c r="D4" s="59" t="s">
        <v>1054</v>
      </c>
      <c r="E4" s="60" t="s">
        <v>1055</v>
      </c>
      <c r="F4" s="66" t="s">
        <v>1056</v>
      </c>
      <c r="G4" s="69" t="s">
        <v>20</v>
      </c>
      <c r="H4" s="58" t="s">
        <v>21</v>
      </c>
      <c r="I4" s="58" t="s">
        <v>22</v>
      </c>
      <c r="J4" s="60" t="s">
        <v>64</v>
      </c>
      <c r="K4" s="66" t="s">
        <v>75</v>
      </c>
      <c r="L4" s="69" t="s">
        <v>1057</v>
      </c>
      <c r="M4" s="58" t="s">
        <v>1058</v>
      </c>
      <c r="N4" s="58" t="s">
        <v>1059</v>
      </c>
      <c r="O4" s="58" t="s">
        <v>1060</v>
      </c>
      <c r="P4" s="60" t="s">
        <v>1061</v>
      </c>
      <c r="Q4" s="66" t="s">
        <v>1062</v>
      </c>
      <c r="R4" s="69" t="s">
        <v>1063</v>
      </c>
      <c r="S4" s="58" t="s">
        <v>1064</v>
      </c>
      <c r="T4" s="58" t="s">
        <v>1065</v>
      </c>
      <c r="U4" s="58" t="s">
        <v>1066</v>
      </c>
      <c r="V4" s="60" t="s">
        <v>1067</v>
      </c>
      <c r="W4" s="66" t="s">
        <v>1068</v>
      </c>
      <c r="X4" s="69" t="s">
        <v>92</v>
      </c>
      <c r="Y4" s="58" t="s">
        <v>93</v>
      </c>
      <c r="Z4" s="58" t="s">
        <v>94</v>
      </c>
      <c r="AA4" s="58" t="s">
        <v>95</v>
      </c>
      <c r="AB4" s="60" t="s">
        <v>430</v>
      </c>
      <c r="AC4" s="66" t="s">
        <v>237</v>
      </c>
      <c r="AD4" s="69" t="s">
        <v>96</v>
      </c>
      <c r="AE4" s="58" t="s">
        <v>97</v>
      </c>
      <c r="AF4" s="58" t="s">
        <v>98</v>
      </c>
      <c r="AG4" s="60" t="s">
        <v>99</v>
      </c>
      <c r="AH4" s="66" t="s">
        <v>239</v>
      </c>
      <c r="AI4" s="69" t="s">
        <v>101</v>
      </c>
      <c r="AJ4" s="58" t="s">
        <v>102</v>
      </c>
      <c r="AK4" s="58" t="s">
        <v>103</v>
      </c>
      <c r="AL4" s="60" t="s">
        <v>104</v>
      </c>
      <c r="AM4" s="66" t="s">
        <v>238</v>
      </c>
      <c r="AN4" s="69" t="s">
        <v>106</v>
      </c>
      <c r="AO4" s="58" t="s">
        <v>107</v>
      </c>
      <c r="AP4" s="58" t="s">
        <v>108</v>
      </c>
      <c r="AQ4" s="58" t="s">
        <v>109</v>
      </c>
      <c r="AR4" s="58" t="s">
        <v>110</v>
      </c>
      <c r="AS4" s="60" t="s">
        <v>431</v>
      </c>
      <c r="AT4" s="70" t="s">
        <v>240</v>
      </c>
      <c r="AU4" s="69" t="s">
        <v>742</v>
      </c>
      <c r="AV4" s="58" t="s">
        <v>743</v>
      </c>
      <c r="AW4" s="58" t="s">
        <v>744</v>
      </c>
      <c r="AX4" s="58" t="s">
        <v>745</v>
      </c>
      <c r="AY4" s="58" t="s">
        <v>746</v>
      </c>
      <c r="AZ4" s="58" t="s">
        <v>747</v>
      </c>
      <c r="BA4" s="58" t="s">
        <v>748</v>
      </c>
      <c r="BB4" s="58" t="s">
        <v>749</v>
      </c>
      <c r="BC4" s="60" t="s">
        <v>750</v>
      </c>
      <c r="BD4" s="70" t="s">
        <v>751</v>
      </c>
      <c r="BE4" s="69" t="s">
        <v>752</v>
      </c>
      <c r="BF4" s="58" t="s">
        <v>753</v>
      </c>
      <c r="BG4" s="58" t="s">
        <v>754</v>
      </c>
      <c r="BH4" s="58" t="s">
        <v>755</v>
      </c>
      <c r="BI4" s="58" t="s">
        <v>756</v>
      </c>
      <c r="BJ4" s="58" t="s">
        <v>757</v>
      </c>
      <c r="BK4" s="58" t="s">
        <v>758</v>
      </c>
      <c r="BL4" s="58" t="s">
        <v>759</v>
      </c>
      <c r="BM4" s="60" t="s">
        <v>760</v>
      </c>
      <c r="BN4" s="70" t="s">
        <v>761</v>
      </c>
      <c r="BO4" s="69" t="s">
        <v>762</v>
      </c>
      <c r="BP4" s="58" t="s">
        <v>763</v>
      </c>
      <c r="BQ4" s="58" t="s">
        <v>764</v>
      </c>
      <c r="BR4" s="58" t="s">
        <v>765</v>
      </c>
      <c r="BS4" s="58" t="s">
        <v>766</v>
      </c>
      <c r="BT4" s="58" t="s">
        <v>767</v>
      </c>
      <c r="BU4" s="60" t="s">
        <v>768</v>
      </c>
      <c r="BV4" s="66" t="s">
        <v>769</v>
      </c>
      <c r="BW4" s="73" t="s">
        <v>770</v>
      </c>
      <c r="BX4" s="58" t="s">
        <v>771</v>
      </c>
      <c r="BY4" s="58" t="s">
        <v>772</v>
      </c>
      <c r="BZ4" s="58" t="s">
        <v>773</v>
      </c>
      <c r="CA4" s="58" t="s">
        <v>774</v>
      </c>
      <c r="CB4" s="58" t="s">
        <v>775</v>
      </c>
      <c r="CC4" s="60" t="s">
        <v>776</v>
      </c>
      <c r="CD4" s="66" t="s">
        <v>777</v>
      </c>
      <c r="CE4" s="69" t="s">
        <v>432</v>
      </c>
      <c r="CF4" s="58" t="s">
        <v>433</v>
      </c>
      <c r="CG4" s="58" t="s">
        <v>434</v>
      </c>
      <c r="CH4" s="60" t="s">
        <v>435</v>
      </c>
      <c r="CI4" s="70" t="s">
        <v>778</v>
      </c>
      <c r="CJ4" s="69" t="s">
        <v>436</v>
      </c>
      <c r="CK4" s="58" t="s">
        <v>437</v>
      </c>
      <c r="CL4" s="58" t="s">
        <v>438</v>
      </c>
      <c r="CM4" s="58" t="s">
        <v>439</v>
      </c>
      <c r="CN4" s="60" t="s">
        <v>440</v>
      </c>
      <c r="CO4" s="70" t="s">
        <v>779</v>
      </c>
      <c r="CP4" s="69" t="s">
        <v>441</v>
      </c>
      <c r="CQ4" s="58" t="s">
        <v>442</v>
      </c>
      <c r="CR4" s="58" t="s">
        <v>443</v>
      </c>
      <c r="CS4" s="60" t="s">
        <v>444</v>
      </c>
      <c r="CT4" s="70" t="s">
        <v>780</v>
      </c>
      <c r="CU4" s="69" t="s">
        <v>445</v>
      </c>
      <c r="CV4" s="58" t="s">
        <v>446</v>
      </c>
      <c r="CW4" s="58" t="s">
        <v>447</v>
      </c>
      <c r="CX4" s="58" t="s">
        <v>448</v>
      </c>
      <c r="CY4" s="58" t="s">
        <v>449</v>
      </c>
      <c r="CZ4" s="60" t="s">
        <v>450</v>
      </c>
      <c r="DA4" s="66" t="s">
        <v>781</v>
      </c>
      <c r="DB4" s="69" t="s">
        <v>451</v>
      </c>
      <c r="DC4" s="58" t="s">
        <v>452</v>
      </c>
      <c r="DD4" s="58" t="s">
        <v>453</v>
      </c>
      <c r="DE4" s="60" t="s">
        <v>454</v>
      </c>
      <c r="DF4" s="70" t="s">
        <v>782</v>
      </c>
      <c r="DG4" s="69" t="s">
        <v>28</v>
      </c>
      <c r="DH4" s="58" t="s">
        <v>29</v>
      </c>
      <c r="DI4" s="58" t="s">
        <v>30</v>
      </c>
      <c r="DJ4" s="58" t="s">
        <v>78</v>
      </c>
      <c r="DK4" s="58" t="s">
        <v>121</v>
      </c>
      <c r="DL4" s="60" t="s">
        <v>455</v>
      </c>
      <c r="DM4" s="66" t="s">
        <v>79</v>
      </c>
      <c r="DN4" s="69" t="s">
        <v>122</v>
      </c>
      <c r="DO4" s="58" t="s">
        <v>123</v>
      </c>
      <c r="DP4" s="58" t="s">
        <v>124</v>
      </c>
      <c r="DQ4" s="58" t="s">
        <v>125</v>
      </c>
      <c r="DR4" s="60" t="s">
        <v>126</v>
      </c>
      <c r="DS4" s="70" t="s">
        <v>80</v>
      </c>
    </row>
    <row r="5" spans="1:123" ht="52.5" customHeight="1" thickBot="1" x14ac:dyDescent="0.3">
      <c r="A5" s="6" t="s">
        <v>1075</v>
      </c>
      <c r="B5" s="11">
        <v>0</v>
      </c>
      <c r="C5" s="12">
        <v>2</v>
      </c>
      <c r="D5" s="18">
        <v>1</v>
      </c>
      <c r="E5" s="13">
        <f>3-(SUM(B5:D5))</f>
        <v>0</v>
      </c>
      <c r="F5" s="35">
        <f>SUM(B5:E5)</f>
        <v>3</v>
      </c>
      <c r="G5" s="36">
        <v>2</v>
      </c>
      <c r="H5" s="12">
        <v>0</v>
      </c>
      <c r="I5" s="12">
        <v>1</v>
      </c>
      <c r="J5" s="13">
        <f>3-(SUM(G5:I5))</f>
        <v>0</v>
      </c>
      <c r="K5" s="35">
        <f>SUM(G5:J5)</f>
        <v>3</v>
      </c>
      <c r="L5" s="36">
        <v>0</v>
      </c>
      <c r="M5" s="12">
        <v>0</v>
      </c>
      <c r="N5" s="12">
        <v>1</v>
      </c>
      <c r="O5" s="12">
        <v>2</v>
      </c>
      <c r="P5" s="13">
        <f>3-(SUM(L5:O5))</f>
        <v>0</v>
      </c>
      <c r="Q5" s="35">
        <f>SUM(L5:P5)</f>
        <v>3</v>
      </c>
      <c r="R5" s="36">
        <v>0</v>
      </c>
      <c r="S5" s="12">
        <v>0</v>
      </c>
      <c r="T5" s="12">
        <v>0</v>
      </c>
      <c r="U5" s="12">
        <v>3</v>
      </c>
      <c r="V5" s="13">
        <f>3-(SUM(R5:U5))</f>
        <v>0</v>
      </c>
      <c r="W5" s="35">
        <f>SUM(R5:V5)</f>
        <v>3</v>
      </c>
      <c r="X5" s="36">
        <v>0</v>
      </c>
      <c r="Y5" s="12">
        <v>0</v>
      </c>
      <c r="Z5" s="12">
        <v>3</v>
      </c>
      <c r="AA5" s="12">
        <v>0</v>
      </c>
      <c r="AB5" s="13">
        <f>3-(SUM(X5:AA5))</f>
        <v>0</v>
      </c>
      <c r="AC5" s="35">
        <f>SUM(X5:AB5)</f>
        <v>3</v>
      </c>
      <c r="AD5" s="36">
        <v>2</v>
      </c>
      <c r="AE5" s="12">
        <v>0</v>
      </c>
      <c r="AF5" s="12">
        <v>1</v>
      </c>
      <c r="AG5" s="13">
        <f>3-(SUM(AD5:AF5))</f>
        <v>0</v>
      </c>
      <c r="AH5" s="35">
        <f>SUM(AD5:AG5)</f>
        <v>3</v>
      </c>
      <c r="AI5" s="36">
        <v>2</v>
      </c>
      <c r="AJ5" s="12">
        <v>0</v>
      </c>
      <c r="AK5" s="12">
        <v>1</v>
      </c>
      <c r="AL5" s="13">
        <f>3-(SUM(AI5:AK5))</f>
        <v>0</v>
      </c>
      <c r="AM5" s="35">
        <f>SUM(AI5:AL5)</f>
        <v>3</v>
      </c>
      <c r="AN5" s="36">
        <v>0</v>
      </c>
      <c r="AO5" s="12">
        <v>0</v>
      </c>
      <c r="AP5" s="12">
        <v>3</v>
      </c>
      <c r="AQ5" s="12">
        <v>0</v>
      </c>
      <c r="AR5" s="12">
        <v>0</v>
      </c>
      <c r="AS5" s="13">
        <f>3-(SUM(AN5:AR5))</f>
        <v>0</v>
      </c>
      <c r="AT5" s="7">
        <f>SUM(AN5:AS5)</f>
        <v>3</v>
      </c>
      <c r="AU5" s="127">
        <v>2</v>
      </c>
      <c r="AV5" s="72">
        <v>3</v>
      </c>
      <c r="AW5" s="72">
        <v>0</v>
      </c>
      <c r="AX5" s="72">
        <v>2</v>
      </c>
      <c r="AY5" s="72">
        <v>1</v>
      </c>
      <c r="AZ5" s="72">
        <v>0</v>
      </c>
      <c r="BA5" s="72">
        <v>0</v>
      </c>
      <c r="BB5" s="72">
        <v>2</v>
      </c>
      <c r="BC5" s="45">
        <f>3-(SUM(AU5:BB5))</f>
        <v>-7</v>
      </c>
      <c r="BD5" s="7">
        <f>SUM(AU5:BB5)</f>
        <v>10</v>
      </c>
      <c r="BE5" s="127">
        <v>3</v>
      </c>
      <c r="BF5" s="72">
        <v>0</v>
      </c>
      <c r="BG5" s="72">
        <v>0</v>
      </c>
      <c r="BH5" s="72">
        <v>0</v>
      </c>
      <c r="BI5" s="72">
        <v>1</v>
      </c>
      <c r="BJ5" s="72">
        <v>0</v>
      </c>
      <c r="BK5" s="72">
        <v>0</v>
      </c>
      <c r="BL5" s="72">
        <v>2</v>
      </c>
      <c r="BM5" s="45">
        <f>3-(SUM(BE5:BL5))</f>
        <v>-3</v>
      </c>
      <c r="BN5" s="7">
        <f>SUM(BE5:BL5)</f>
        <v>6</v>
      </c>
      <c r="BO5" s="127">
        <v>2</v>
      </c>
      <c r="BP5" s="72">
        <v>0</v>
      </c>
      <c r="BQ5" s="72">
        <v>2</v>
      </c>
      <c r="BR5" s="72">
        <v>2</v>
      </c>
      <c r="BS5" s="72">
        <v>3</v>
      </c>
      <c r="BT5" s="72">
        <v>0</v>
      </c>
      <c r="BU5" s="45">
        <f>3-(SUM(BO5:BT5))</f>
        <v>-6</v>
      </c>
      <c r="BV5" s="35">
        <f>SUM(BO5:BT5)</f>
        <v>9</v>
      </c>
      <c r="BW5" s="138">
        <v>2</v>
      </c>
      <c r="BX5" s="72">
        <v>1</v>
      </c>
      <c r="BY5" s="72">
        <v>3</v>
      </c>
      <c r="BZ5" s="72">
        <v>0</v>
      </c>
      <c r="CA5" s="72">
        <v>0</v>
      </c>
      <c r="CB5" s="72">
        <v>0</v>
      </c>
      <c r="CC5" s="45">
        <f>3-(SUM(BW5:CB5))</f>
        <v>-3</v>
      </c>
      <c r="CD5" s="35">
        <f t="shared" ref="CD5:CD7" si="0">SUM(BW5:CB5)</f>
        <v>6</v>
      </c>
      <c r="CE5" s="36">
        <v>2</v>
      </c>
      <c r="CF5" s="12">
        <v>0</v>
      </c>
      <c r="CG5" s="72">
        <v>1</v>
      </c>
      <c r="CH5" s="198">
        <f>3-(SUM(CE5:CG5))</f>
        <v>0</v>
      </c>
      <c r="CI5" s="7">
        <f>SUM(CE5:CH5)</f>
        <v>3</v>
      </c>
      <c r="CJ5" s="127">
        <v>3</v>
      </c>
      <c r="CK5" s="72">
        <v>3</v>
      </c>
      <c r="CL5" s="72">
        <v>3</v>
      </c>
      <c r="CM5" s="72">
        <v>1</v>
      </c>
      <c r="CN5" s="45">
        <f>3-(SUM(CJ5:CM5))</f>
        <v>-7</v>
      </c>
      <c r="CO5" s="7">
        <f>SUM(CJ5:CM5)</f>
        <v>10</v>
      </c>
      <c r="CP5" s="36">
        <v>2</v>
      </c>
      <c r="CQ5" s="12">
        <v>0</v>
      </c>
      <c r="CR5" s="12">
        <v>1</v>
      </c>
      <c r="CS5" s="13">
        <f>3-(SUM(CP5:CR5))</f>
        <v>0</v>
      </c>
      <c r="CT5" s="7">
        <f>SUM(CP5:CS5)</f>
        <v>3</v>
      </c>
      <c r="CU5" s="127">
        <v>2</v>
      </c>
      <c r="CV5" s="72">
        <v>1</v>
      </c>
      <c r="CW5" s="72">
        <v>1</v>
      </c>
      <c r="CX5" s="72">
        <v>2</v>
      </c>
      <c r="CY5" s="72">
        <v>1</v>
      </c>
      <c r="CZ5" s="45">
        <f>3-(SUM(CU5:CY5))</f>
        <v>-4</v>
      </c>
      <c r="DA5" s="35">
        <f>SUM(CU5:CY5)</f>
        <v>7</v>
      </c>
      <c r="DB5" s="36">
        <v>1</v>
      </c>
      <c r="DC5" s="12">
        <v>1</v>
      </c>
      <c r="DD5" s="12">
        <v>1</v>
      </c>
      <c r="DE5" s="13">
        <f>3-(SUM(DB5:DD5))</f>
        <v>0</v>
      </c>
      <c r="DF5" s="7">
        <f>SUM(DB5:DE5)</f>
        <v>3</v>
      </c>
      <c r="DG5" s="127">
        <v>0</v>
      </c>
      <c r="DH5" s="72">
        <v>2</v>
      </c>
      <c r="DI5" s="72">
        <v>2</v>
      </c>
      <c r="DJ5" s="72">
        <v>2</v>
      </c>
      <c r="DK5" s="72">
        <v>0</v>
      </c>
      <c r="DL5" s="45">
        <f>3-(SUM(DG5:DK5))</f>
        <v>-3</v>
      </c>
      <c r="DM5" s="35">
        <f>SUM(DG5:DK5)</f>
        <v>6</v>
      </c>
      <c r="DN5" s="127">
        <v>0</v>
      </c>
      <c r="DO5" s="72">
        <v>3</v>
      </c>
      <c r="DP5" s="72">
        <v>1</v>
      </c>
      <c r="DQ5" s="72">
        <v>3</v>
      </c>
      <c r="DR5" s="45">
        <f>3-(SUM(DN5:DQ5))</f>
        <v>-4</v>
      </c>
      <c r="DS5" s="7">
        <f>SUM(DN5:DQ5)</f>
        <v>7</v>
      </c>
    </row>
    <row r="6" spans="1:123" ht="52.5" customHeight="1" thickBot="1" x14ac:dyDescent="0.3">
      <c r="A6" s="6" t="s">
        <v>1073</v>
      </c>
      <c r="B6" s="11">
        <v>0</v>
      </c>
      <c r="C6" s="12">
        <v>0</v>
      </c>
      <c r="D6" s="18">
        <v>9</v>
      </c>
      <c r="E6" s="13">
        <f>9-(SUM(B6:D6))</f>
        <v>0</v>
      </c>
      <c r="F6" s="35">
        <f t="shared" ref="F6:F7" si="1">SUM(B6:E6)</f>
        <v>9</v>
      </c>
      <c r="G6" s="36">
        <v>9</v>
      </c>
      <c r="H6" s="12">
        <v>0</v>
      </c>
      <c r="I6" s="12">
        <v>0</v>
      </c>
      <c r="J6" s="13">
        <f>9-(SUM(G6:I6))</f>
        <v>0</v>
      </c>
      <c r="K6" s="35">
        <f t="shared" ref="K6:K7" si="2">SUM(G6:J6)</f>
        <v>9</v>
      </c>
      <c r="L6" s="36">
        <v>3</v>
      </c>
      <c r="M6" s="12">
        <v>0</v>
      </c>
      <c r="N6" s="12">
        <v>1</v>
      </c>
      <c r="O6" s="12">
        <v>5</v>
      </c>
      <c r="P6" s="13">
        <f>9-(SUM(L6:O6))</f>
        <v>0</v>
      </c>
      <c r="Q6" s="35">
        <f t="shared" ref="Q6:Q7" si="3">SUM(L6:P6)</f>
        <v>9</v>
      </c>
      <c r="R6" s="36">
        <v>2</v>
      </c>
      <c r="S6" s="12">
        <v>0</v>
      </c>
      <c r="T6" s="12">
        <v>2</v>
      </c>
      <c r="U6" s="12">
        <v>5</v>
      </c>
      <c r="V6" s="13">
        <f>9-(SUM(R6:U6))</f>
        <v>0</v>
      </c>
      <c r="W6" s="35">
        <f t="shared" ref="W6:W7" si="4">SUM(R6:V6)</f>
        <v>9</v>
      </c>
      <c r="X6" s="36">
        <v>0</v>
      </c>
      <c r="Y6" s="12">
        <v>1</v>
      </c>
      <c r="Z6" s="12">
        <v>8</v>
      </c>
      <c r="AA6" s="12">
        <v>0</v>
      </c>
      <c r="AB6" s="13">
        <f>9-(SUM(X6:AA6))</f>
        <v>0</v>
      </c>
      <c r="AC6" s="35">
        <f t="shared" ref="AC6:AC7" si="5">SUM(X6:AB6)</f>
        <v>9</v>
      </c>
      <c r="AD6" s="36">
        <v>8</v>
      </c>
      <c r="AE6" s="12">
        <v>0</v>
      </c>
      <c r="AF6" s="12">
        <v>1</v>
      </c>
      <c r="AG6" s="13">
        <f>9-(SUM(AD6:AF6))</f>
        <v>0</v>
      </c>
      <c r="AH6" s="35">
        <f t="shared" ref="AH6:AH7" si="6">SUM(AD6:AG6)</f>
        <v>9</v>
      </c>
      <c r="AI6" s="36">
        <v>2</v>
      </c>
      <c r="AJ6" s="12">
        <v>4</v>
      </c>
      <c r="AK6" s="12">
        <v>3</v>
      </c>
      <c r="AL6" s="13">
        <f>9-(SUM(AI6:AK6))</f>
        <v>0</v>
      </c>
      <c r="AM6" s="35">
        <f t="shared" ref="AM6" si="7">SUM(AI6:AL6)</f>
        <v>9</v>
      </c>
      <c r="AN6" s="36">
        <v>0</v>
      </c>
      <c r="AO6" s="12">
        <v>0</v>
      </c>
      <c r="AP6" s="12">
        <v>9</v>
      </c>
      <c r="AQ6" s="12">
        <v>0</v>
      </c>
      <c r="AR6" s="12">
        <v>0</v>
      </c>
      <c r="AS6" s="13">
        <f>9-(SUM(AN6:AR6))</f>
        <v>0</v>
      </c>
      <c r="AT6" s="7">
        <f t="shared" ref="AT6:AT7" si="8">SUM(AN6:AS6)</f>
        <v>9</v>
      </c>
      <c r="AU6" s="127">
        <v>6</v>
      </c>
      <c r="AV6" s="72">
        <v>9</v>
      </c>
      <c r="AW6" s="72">
        <v>1</v>
      </c>
      <c r="AX6" s="72">
        <v>6</v>
      </c>
      <c r="AY6" s="72">
        <v>4</v>
      </c>
      <c r="AZ6" s="72">
        <v>3</v>
      </c>
      <c r="BA6" s="72">
        <v>0</v>
      </c>
      <c r="BB6" s="72">
        <v>4</v>
      </c>
      <c r="BC6" s="45">
        <f>9-(SUM(AU6:BB6))</f>
        <v>-24</v>
      </c>
      <c r="BD6" s="7">
        <f t="shared" ref="BD6:BD7" si="9">SUM(AU6:BB6)</f>
        <v>33</v>
      </c>
      <c r="BE6" s="127">
        <v>7</v>
      </c>
      <c r="BF6" s="72">
        <v>1</v>
      </c>
      <c r="BG6" s="72">
        <v>0</v>
      </c>
      <c r="BH6" s="72">
        <v>0</v>
      </c>
      <c r="BI6" s="72">
        <v>5</v>
      </c>
      <c r="BJ6" s="72">
        <v>1</v>
      </c>
      <c r="BK6" s="72">
        <v>0</v>
      </c>
      <c r="BL6" s="72">
        <v>4</v>
      </c>
      <c r="BM6" s="45">
        <f>9-(SUM(BE6:BL6))</f>
        <v>-9</v>
      </c>
      <c r="BN6" s="7">
        <f t="shared" ref="BN6:BN7" si="10">SUM(BE6:BL6)</f>
        <v>18</v>
      </c>
      <c r="BO6" s="127">
        <v>3</v>
      </c>
      <c r="BP6" s="72">
        <v>4</v>
      </c>
      <c r="BQ6" s="72">
        <v>3</v>
      </c>
      <c r="BR6" s="72">
        <v>8</v>
      </c>
      <c r="BS6" s="72">
        <v>8</v>
      </c>
      <c r="BT6" s="72">
        <v>0</v>
      </c>
      <c r="BU6" s="45">
        <f>9-(SUM(BO6:BT6))</f>
        <v>-17</v>
      </c>
      <c r="BV6" s="35">
        <f t="shared" ref="BV6:BV7" si="11">SUM(BO6:BT6)</f>
        <v>26</v>
      </c>
      <c r="BW6" s="138">
        <v>4</v>
      </c>
      <c r="BX6" s="72">
        <v>4</v>
      </c>
      <c r="BY6" s="72">
        <v>9</v>
      </c>
      <c r="BZ6" s="72">
        <v>1</v>
      </c>
      <c r="CA6" s="12">
        <v>0</v>
      </c>
      <c r="CB6" s="12">
        <v>0</v>
      </c>
      <c r="CC6" s="45">
        <f>9-(SUM(BW6:CB6))</f>
        <v>-9</v>
      </c>
      <c r="CD6" s="35">
        <f t="shared" si="0"/>
        <v>18</v>
      </c>
      <c r="CE6" s="36">
        <v>8</v>
      </c>
      <c r="CF6" s="12">
        <v>0</v>
      </c>
      <c r="CG6" s="72">
        <v>1</v>
      </c>
      <c r="CH6" s="198">
        <f>9-(SUM(CE6:CG6))</f>
        <v>0</v>
      </c>
      <c r="CI6" s="7">
        <f t="shared" ref="CI6:CI7" si="12">SUM(CE6:CH6)</f>
        <v>9</v>
      </c>
      <c r="CJ6" s="127">
        <v>5</v>
      </c>
      <c r="CK6" s="72">
        <v>8</v>
      </c>
      <c r="CL6" s="72">
        <v>5</v>
      </c>
      <c r="CM6" s="72">
        <v>4</v>
      </c>
      <c r="CN6" s="45">
        <f>9-(SUM(CJ6:CM6))</f>
        <v>-13</v>
      </c>
      <c r="CO6" s="7">
        <f t="shared" ref="CO6:CO7" si="13">SUM(CJ6:CM6)</f>
        <v>22</v>
      </c>
      <c r="CP6" s="36">
        <v>3</v>
      </c>
      <c r="CQ6" s="12">
        <v>1</v>
      </c>
      <c r="CR6" s="12">
        <v>5</v>
      </c>
      <c r="CS6" s="13">
        <f>9-(SUM(CP6:CR6))</f>
        <v>0</v>
      </c>
      <c r="CT6" s="7">
        <f t="shared" ref="CT6:CT7" si="14">SUM(CP6:CS6)</f>
        <v>9</v>
      </c>
      <c r="CU6" s="127">
        <v>4</v>
      </c>
      <c r="CV6" s="72">
        <v>5</v>
      </c>
      <c r="CW6" s="72">
        <v>3</v>
      </c>
      <c r="CX6" s="72">
        <v>4</v>
      </c>
      <c r="CY6" s="72">
        <v>7</v>
      </c>
      <c r="CZ6" s="45">
        <f>9-(SUM(CU6:CY6))</f>
        <v>-14</v>
      </c>
      <c r="DA6" s="35">
        <f t="shared" ref="DA6:DA7" si="15">SUM(CU6:CY6)</f>
        <v>23</v>
      </c>
      <c r="DB6" s="36">
        <v>4</v>
      </c>
      <c r="DC6" s="12">
        <v>4</v>
      </c>
      <c r="DD6" s="12">
        <v>1</v>
      </c>
      <c r="DE6" s="13">
        <f>9-(SUM(DB6:DD6))</f>
        <v>0</v>
      </c>
      <c r="DF6" s="7">
        <f t="shared" ref="DF6" si="16">SUM(DB6:DE6)</f>
        <v>9</v>
      </c>
      <c r="DG6" s="127">
        <v>1</v>
      </c>
      <c r="DH6" s="72">
        <v>6</v>
      </c>
      <c r="DI6" s="72">
        <v>7</v>
      </c>
      <c r="DJ6" s="72">
        <v>4</v>
      </c>
      <c r="DK6" s="72">
        <v>2</v>
      </c>
      <c r="DL6" s="45">
        <f>9-(SUM(DG6:DK6))</f>
        <v>-11</v>
      </c>
      <c r="DM6" s="35">
        <f t="shared" ref="DM6" si="17">SUM(DG6:DK6)</f>
        <v>20</v>
      </c>
      <c r="DN6" s="127">
        <v>0</v>
      </c>
      <c r="DO6" s="72">
        <v>8</v>
      </c>
      <c r="DP6" s="72">
        <v>5</v>
      </c>
      <c r="DQ6" s="72">
        <v>3</v>
      </c>
      <c r="DR6" s="45">
        <f>9-(SUM(DN6:DQ6))</f>
        <v>-7</v>
      </c>
      <c r="DS6" s="7">
        <f t="shared" ref="DS6" si="18">SUM(DN6:DQ6)</f>
        <v>16</v>
      </c>
    </row>
    <row r="7" spans="1:123" ht="52.5" customHeight="1" x14ac:dyDescent="0.25">
      <c r="A7" s="32" t="s">
        <v>790</v>
      </c>
      <c r="B7" s="54">
        <f>SUM(B5:B6)</f>
        <v>0</v>
      </c>
      <c r="C7" s="55">
        <f>SUM(C5:C6)</f>
        <v>2</v>
      </c>
      <c r="D7" s="63">
        <f>SUM(D5:D6)</f>
        <v>10</v>
      </c>
      <c r="E7" s="56">
        <f>SUM(E5:E6)</f>
        <v>0</v>
      </c>
      <c r="F7" s="39">
        <f t="shared" si="1"/>
        <v>12</v>
      </c>
      <c r="G7" s="64">
        <f>SUM(G5:G6)</f>
        <v>11</v>
      </c>
      <c r="H7" s="55">
        <f>SUM(H5:H6)</f>
        <v>0</v>
      </c>
      <c r="I7" s="55">
        <f>SUM(I5:I6)</f>
        <v>1</v>
      </c>
      <c r="J7" s="56">
        <f>SUM(J5:J6)</f>
        <v>0</v>
      </c>
      <c r="K7" s="39">
        <f t="shared" si="2"/>
        <v>12</v>
      </c>
      <c r="L7" s="64">
        <f>SUM(L5:L6)</f>
        <v>3</v>
      </c>
      <c r="M7" s="55">
        <f>SUM(M5:M6)</f>
        <v>0</v>
      </c>
      <c r="N7" s="55">
        <f>SUM(N5:N6)</f>
        <v>2</v>
      </c>
      <c r="O7" s="55">
        <f>SUM(O5:O6)</f>
        <v>7</v>
      </c>
      <c r="P7" s="56">
        <f>SUM(P5:P6)</f>
        <v>0</v>
      </c>
      <c r="Q7" s="39">
        <f t="shared" si="3"/>
        <v>12</v>
      </c>
      <c r="R7" s="64">
        <f>SUM(R5:R6)</f>
        <v>2</v>
      </c>
      <c r="S7" s="55">
        <f>SUM(S5:S6)</f>
        <v>0</v>
      </c>
      <c r="T7" s="55">
        <f>SUM(T5:T6)</f>
        <v>2</v>
      </c>
      <c r="U7" s="55">
        <f>SUM(U5:U6)</f>
        <v>8</v>
      </c>
      <c r="V7" s="56">
        <f>SUM(V5:V6)</f>
        <v>0</v>
      </c>
      <c r="W7" s="39">
        <f t="shared" si="4"/>
        <v>12</v>
      </c>
      <c r="X7" s="64">
        <f>SUM(X5:X6)</f>
        <v>0</v>
      </c>
      <c r="Y7" s="55">
        <f>SUM(Y5:Y6)</f>
        <v>1</v>
      </c>
      <c r="Z7" s="55">
        <f>SUM(Z5:Z6)</f>
        <v>11</v>
      </c>
      <c r="AA7" s="55">
        <f>SUM(AA5:AA6)</f>
        <v>0</v>
      </c>
      <c r="AB7" s="56">
        <f>SUM(AB5:AB6)</f>
        <v>0</v>
      </c>
      <c r="AC7" s="39">
        <f t="shared" si="5"/>
        <v>12</v>
      </c>
      <c r="AD7" s="64">
        <f>SUM(AD5:AD6)</f>
        <v>10</v>
      </c>
      <c r="AE7" s="55">
        <f>SUM(AE5:AE6)</f>
        <v>0</v>
      </c>
      <c r="AF7" s="55">
        <f>SUM(AF5:AF6)</f>
        <v>2</v>
      </c>
      <c r="AG7" s="56">
        <f>SUM(AG5:AG6)</f>
        <v>0</v>
      </c>
      <c r="AH7" s="39">
        <f t="shared" si="6"/>
        <v>12</v>
      </c>
      <c r="AI7" s="64">
        <f>SUM(AI5:AI6)</f>
        <v>4</v>
      </c>
      <c r="AJ7" s="55">
        <f>SUM(AJ5:AJ6)</f>
        <v>4</v>
      </c>
      <c r="AK7" s="55">
        <f>SUM(AK5:AK6)</f>
        <v>4</v>
      </c>
      <c r="AL7" s="56">
        <f>SUM(AL5:AL6)</f>
        <v>0</v>
      </c>
      <c r="AM7" s="39">
        <f t="shared" ref="AM7" si="19">SUM(AI7:AL7)</f>
        <v>12</v>
      </c>
      <c r="AN7" s="64">
        <f t="shared" ref="AN7:AS7" si="20">SUM(AN5:AN6)</f>
        <v>0</v>
      </c>
      <c r="AO7" s="55">
        <f t="shared" si="20"/>
        <v>0</v>
      </c>
      <c r="AP7" s="55">
        <f t="shared" si="20"/>
        <v>12</v>
      </c>
      <c r="AQ7" s="55">
        <f t="shared" si="20"/>
        <v>0</v>
      </c>
      <c r="AR7" s="55">
        <f t="shared" si="20"/>
        <v>0</v>
      </c>
      <c r="AS7" s="56">
        <f t="shared" si="20"/>
        <v>0</v>
      </c>
      <c r="AT7" s="65">
        <f t="shared" si="8"/>
        <v>12</v>
      </c>
      <c r="AU7" s="64">
        <f t="shared" ref="AU7:BC7" si="21">SUM(AU5:AU6)</f>
        <v>8</v>
      </c>
      <c r="AV7" s="55">
        <f t="shared" si="21"/>
        <v>12</v>
      </c>
      <c r="AW7" s="55">
        <f t="shared" si="21"/>
        <v>1</v>
      </c>
      <c r="AX7" s="55">
        <f t="shared" si="21"/>
        <v>8</v>
      </c>
      <c r="AY7" s="55">
        <f t="shared" si="21"/>
        <v>5</v>
      </c>
      <c r="AZ7" s="55">
        <f t="shared" si="21"/>
        <v>3</v>
      </c>
      <c r="BA7" s="55">
        <f t="shared" si="21"/>
        <v>0</v>
      </c>
      <c r="BB7" s="55">
        <f t="shared" si="21"/>
        <v>6</v>
      </c>
      <c r="BC7" s="67">
        <f t="shared" si="21"/>
        <v>-31</v>
      </c>
      <c r="BD7" s="65">
        <f t="shared" si="9"/>
        <v>43</v>
      </c>
      <c r="BE7" s="64">
        <f t="shared" ref="BE7:BJ7" si="22">SUM(BE5:BE6)</f>
        <v>10</v>
      </c>
      <c r="BF7" s="55">
        <f t="shared" si="22"/>
        <v>1</v>
      </c>
      <c r="BG7" s="55">
        <f t="shared" si="22"/>
        <v>0</v>
      </c>
      <c r="BH7" s="55">
        <f t="shared" si="22"/>
        <v>0</v>
      </c>
      <c r="BI7" s="55">
        <f t="shared" si="22"/>
        <v>6</v>
      </c>
      <c r="BJ7" s="55">
        <f t="shared" si="22"/>
        <v>1</v>
      </c>
      <c r="BK7" s="55"/>
      <c r="BL7" s="55">
        <f>SUM(BL5:BL6)</f>
        <v>6</v>
      </c>
      <c r="BM7" s="67">
        <f>SUM(BM5:BM6)</f>
        <v>-12</v>
      </c>
      <c r="BN7" s="65">
        <f t="shared" si="10"/>
        <v>24</v>
      </c>
      <c r="BO7" s="64">
        <f t="shared" ref="BO7:BU7" si="23">SUM(BO5:BO6)</f>
        <v>5</v>
      </c>
      <c r="BP7" s="55">
        <f t="shared" si="23"/>
        <v>4</v>
      </c>
      <c r="BQ7" s="55">
        <f t="shared" si="23"/>
        <v>5</v>
      </c>
      <c r="BR7" s="55">
        <f t="shared" si="23"/>
        <v>10</v>
      </c>
      <c r="BS7" s="55">
        <f t="shared" si="23"/>
        <v>11</v>
      </c>
      <c r="BT7" s="55">
        <f t="shared" si="23"/>
        <v>0</v>
      </c>
      <c r="BU7" s="67">
        <f t="shared" si="23"/>
        <v>-23</v>
      </c>
      <c r="BV7" s="39">
        <f t="shared" si="11"/>
        <v>35</v>
      </c>
      <c r="BW7" s="75">
        <f t="shared" ref="BW7:CC7" si="24">SUM(BW5:BW6)</f>
        <v>6</v>
      </c>
      <c r="BX7" s="55">
        <f t="shared" si="24"/>
        <v>5</v>
      </c>
      <c r="BY7" s="55">
        <f t="shared" si="24"/>
        <v>12</v>
      </c>
      <c r="BZ7" s="55">
        <f t="shared" si="24"/>
        <v>1</v>
      </c>
      <c r="CA7" s="55">
        <f t="shared" si="24"/>
        <v>0</v>
      </c>
      <c r="CB7" s="55">
        <f t="shared" si="24"/>
        <v>0</v>
      </c>
      <c r="CC7" s="67">
        <f t="shared" si="24"/>
        <v>-12</v>
      </c>
      <c r="CD7" s="39">
        <f t="shared" si="0"/>
        <v>24</v>
      </c>
      <c r="CE7" s="64">
        <f>SUM(CE5:CE6)</f>
        <v>10</v>
      </c>
      <c r="CF7" s="55">
        <f>SUM(CF5:CF6)</f>
        <v>0</v>
      </c>
      <c r="CG7" s="123">
        <f>SUM(CG5:CG6)</f>
        <v>2</v>
      </c>
      <c r="CH7" s="199">
        <f>SUM(CH5:CH6)</f>
        <v>0</v>
      </c>
      <c r="CI7" s="65">
        <f t="shared" si="12"/>
        <v>12</v>
      </c>
      <c r="CJ7" s="64">
        <f>SUM(CJ5:CJ6)</f>
        <v>8</v>
      </c>
      <c r="CK7" s="55">
        <f>SUM(CK5:CK6)</f>
        <v>11</v>
      </c>
      <c r="CL7" s="55">
        <f>SUM(CL5:CL6)</f>
        <v>8</v>
      </c>
      <c r="CM7" s="55">
        <f>SUM(CM5:CM6)</f>
        <v>5</v>
      </c>
      <c r="CN7" s="67">
        <f>SUM(CN5:CN6)</f>
        <v>-20</v>
      </c>
      <c r="CO7" s="65">
        <f t="shared" si="13"/>
        <v>32</v>
      </c>
      <c r="CP7" s="64">
        <f>SUM(CP5:CP6)</f>
        <v>5</v>
      </c>
      <c r="CQ7" s="55">
        <f>SUM(CQ5:CQ6)</f>
        <v>1</v>
      </c>
      <c r="CR7" s="55">
        <f>SUM(CR5:CR6)</f>
        <v>6</v>
      </c>
      <c r="CS7" s="56">
        <f>SUM(CS5:CS6)</f>
        <v>0</v>
      </c>
      <c r="CT7" s="65">
        <f t="shared" si="14"/>
        <v>12</v>
      </c>
      <c r="CU7" s="64">
        <f t="shared" ref="CU7:CZ7" si="25">SUM(CU5:CU6)</f>
        <v>6</v>
      </c>
      <c r="CV7" s="55">
        <f t="shared" si="25"/>
        <v>6</v>
      </c>
      <c r="CW7" s="55">
        <f t="shared" si="25"/>
        <v>4</v>
      </c>
      <c r="CX7" s="55">
        <f t="shared" si="25"/>
        <v>6</v>
      </c>
      <c r="CY7" s="55">
        <f t="shared" si="25"/>
        <v>8</v>
      </c>
      <c r="CZ7" s="67">
        <f t="shared" si="25"/>
        <v>-18</v>
      </c>
      <c r="DA7" s="39">
        <f t="shared" si="15"/>
        <v>30</v>
      </c>
      <c r="DB7" s="64">
        <f>SUM(DB5:DB6)</f>
        <v>5</v>
      </c>
      <c r="DC7" s="55">
        <f>SUM(DC5:DC6)</f>
        <v>5</v>
      </c>
      <c r="DD7" s="55">
        <f>SUM(DD5:DD6)</f>
        <v>2</v>
      </c>
      <c r="DE7" s="56">
        <f>SUM(DE5:DE6)</f>
        <v>0</v>
      </c>
      <c r="DF7" s="65">
        <f t="shared" ref="DF7" si="26">SUM(DB7:DE7)</f>
        <v>12</v>
      </c>
      <c r="DG7" s="64">
        <f t="shared" ref="DG7:DL7" si="27">SUM(DG5:DG6)</f>
        <v>1</v>
      </c>
      <c r="DH7" s="55">
        <f t="shared" si="27"/>
        <v>8</v>
      </c>
      <c r="DI7" s="55">
        <f t="shared" si="27"/>
        <v>9</v>
      </c>
      <c r="DJ7" s="55">
        <f t="shared" si="27"/>
        <v>6</v>
      </c>
      <c r="DK7" s="55">
        <f t="shared" si="27"/>
        <v>2</v>
      </c>
      <c r="DL7" s="67">
        <f t="shared" si="27"/>
        <v>-14</v>
      </c>
      <c r="DM7" s="39">
        <f t="shared" ref="DM7" si="28">SUM(DG7:DK7)</f>
        <v>26</v>
      </c>
      <c r="DN7" s="64">
        <f>SUM(DN5:DN6)</f>
        <v>0</v>
      </c>
      <c r="DO7" s="55">
        <f>SUM(DO5:DO6)</f>
        <v>11</v>
      </c>
      <c r="DP7" s="55">
        <f>SUM(DP5:DP6)</f>
        <v>6</v>
      </c>
      <c r="DQ7" s="55">
        <f>SUM(DQ5:DQ6)</f>
        <v>6</v>
      </c>
      <c r="DR7" s="67">
        <f>SUM(DR5:DR6)</f>
        <v>-11</v>
      </c>
      <c r="DS7" s="65">
        <f t="shared" ref="DS7" si="29">SUM(DN7:DQ7)</f>
        <v>23</v>
      </c>
    </row>
    <row r="8" spans="1:123" x14ac:dyDescent="0.25">
      <c r="A8" s="5"/>
      <c r="B8" s="29"/>
      <c r="C8" s="4"/>
      <c r="D8" s="4"/>
      <c r="E8" s="4"/>
      <c r="F8" s="4"/>
      <c r="G8" s="29"/>
      <c r="H8" s="29"/>
      <c r="I8" s="29"/>
      <c r="J8" s="4"/>
      <c r="K8" s="4"/>
      <c r="L8" s="29"/>
      <c r="M8" s="29"/>
      <c r="N8" s="29"/>
      <c r="O8" s="29"/>
      <c r="P8" s="4"/>
      <c r="Q8" s="4"/>
      <c r="R8" s="29"/>
      <c r="S8" s="29"/>
      <c r="T8" s="29"/>
      <c r="U8" s="29"/>
      <c r="V8" s="4"/>
      <c r="W8" s="4"/>
      <c r="X8" s="29"/>
      <c r="Y8" s="29"/>
      <c r="Z8" s="29"/>
      <c r="AA8" s="29"/>
      <c r="AB8" s="4"/>
      <c r="AC8" s="4"/>
      <c r="AD8" s="29"/>
      <c r="AE8" s="29"/>
      <c r="AF8" s="29"/>
      <c r="AG8" s="4"/>
      <c r="AH8" s="4"/>
      <c r="AI8" s="29"/>
      <c r="AJ8" s="29"/>
      <c r="AK8" s="29"/>
      <c r="AL8" s="4"/>
      <c r="AM8" s="4"/>
      <c r="AN8" s="29"/>
      <c r="AO8" s="29"/>
      <c r="AP8" s="29"/>
      <c r="AQ8" s="29"/>
      <c r="AR8" s="29"/>
      <c r="AS8" s="4"/>
      <c r="AT8" s="4"/>
      <c r="AU8" s="29"/>
      <c r="AV8" s="29"/>
      <c r="AW8" s="29"/>
      <c r="AX8" s="29"/>
      <c r="AY8" s="29"/>
      <c r="AZ8" s="29"/>
      <c r="BA8" s="29"/>
      <c r="BB8" s="29"/>
      <c r="BC8" s="4"/>
      <c r="BD8" s="4"/>
      <c r="BE8" s="29"/>
      <c r="BF8" s="29"/>
      <c r="BG8" s="29"/>
      <c r="BH8" s="29"/>
      <c r="BI8" s="29"/>
      <c r="BJ8" s="29"/>
      <c r="BK8" s="29"/>
      <c r="BL8" s="29"/>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row>
    <row r="9" spans="1:123"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row>
    <row r="10" spans="1:123" ht="21" x14ac:dyDescent="0.25">
      <c r="A10" s="44" t="s">
        <v>74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row>
    <row r="11" spans="1:123"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row>
    <row r="12" spans="1:123" ht="24" customHeight="1" thickBot="1" x14ac:dyDescent="0.3">
      <c r="A12" s="4"/>
      <c r="B12" s="57" t="s">
        <v>1052</v>
      </c>
      <c r="C12" s="58" t="s">
        <v>1053</v>
      </c>
      <c r="D12" s="59" t="s">
        <v>1054</v>
      </c>
      <c r="E12" s="60" t="s">
        <v>1055</v>
      </c>
      <c r="F12" s="66" t="s">
        <v>1056</v>
      </c>
      <c r="G12" s="69" t="s">
        <v>20</v>
      </c>
      <c r="H12" s="58" t="s">
        <v>21</v>
      </c>
      <c r="I12" s="58" t="s">
        <v>22</v>
      </c>
      <c r="J12" s="60" t="s">
        <v>64</v>
      </c>
      <c r="K12" s="66" t="s">
        <v>75</v>
      </c>
      <c r="L12" s="69" t="s">
        <v>1057</v>
      </c>
      <c r="M12" s="58" t="s">
        <v>1058</v>
      </c>
      <c r="N12" s="58" t="s">
        <v>1059</v>
      </c>
      <c r="O12" s="58" t="s">
        <v>1060</v>
      </c>
      <c r="P12" s="60" t="s">
        <v>1061</v>
      </c>
      <c r="Q12" s="66" t="s">
        <v>1062</v>
      </c>
      <c r="R12" s="69" t="s">
        <v>1063</v>
      </c>
      <c r="S12" s="58" t="s">
        <v>1064</v>
      </c>
      <c r="T12" s="58" t="s">
        <v>1065</v>
      </c>
      <c r="U12" s="58" t="s">
        <v>1066</v>
      </c>
      <c r="V12" s="60" t="s">
        <v>1067</v>
      </c>
      <c r="W12" s="66" t="s">
        <v>1068</v>
      </c>
      <c r="X12" s="69" t="s">
        <v>92</v>
      </c>
      <c r="Y12" s="58" t="s">
        <v>93</v>
      </c>
      <c r="Z12" s="58" t="s">
        <v>94</v>
      </c>
      <c r="AA12" s="58" t="s">
        <v>95</v>
      </c>
      <c r="AB12" s="60" t="s">
        <v>430</v>
      </c>
      <c r="AC12" s="66" t="s">
        <v>237</v>
      </c>
      <c r="AD12" s="69" t="s">
        <v>96</v>
      </c>
      <c r="AE12" s="58" t="s">
        <v>97</v>
      </c>
      <c r="AF12" s="58" t="s">
        <v>98</v>
      </c>
      <c r="AG12" s="60" t="s">
        <v>99</v>
      </c>
      <c r="AH12" s="66" t="s">
        <v>239</v>
      </c>
      <c r="AI12" s="69" t="s">
        <v>101</v>
      </c>
      <c r="AJ12" s="58" t="s">
        <v>102</v>
      </c>
      <c r="AK12" s="58" t="s">
        <v>103</v>
      </c>
      <c r="AL12" s="60" t="s">
        <v>104</v>
      </c>
      <c r="AM12" s="66" t="s">
        <v>238</v>
      </c>
      <c r="AN12" s="69" t="s">
        <v>106</v>
      </c>
      <c r="AO12" s="58" t="s">
        <v>107</v>
      </c>
      <c r="AP12" s="58" t="s">
        <v>108</v>
      </c>
      <c r="AQ12" s="58" t="s">
        <v>109</v>
      </c>
      <c r="AR12" s="58" t="s">
        <v>110</v>
      </c>
      <c r="AS12" s="60" t="s">
        <v>431</v>
      </c>
      <c r="AT12" s="70" t="s">
        <v>240</v>
      </c>
      <c r="AU12" s="69" t="s">
        <v>742</v>
      </c>
      <c r="AV12" s="58" t="s">
        <v>743</v>
      </c>
      <c r="AW12" s="58" t="s">
        <v>744</v>
      </c>
      <c r="AX12" s="58" t="s">
        <v>745</v>
      </c>
      <c r="AY12" s="58" t="s">
        <v>746</v>
      </c>
      <c r="AZ12" s="58" t="s">
        <v>747</v>
      </c>
      <c r="BA12" s="58" t="s">
        <v>748</v>
      </c>
      <c r="BB12" s="58" t="s">
        <v>749</v>
      </c>
      <c r="BC12" s="60" t="s">
        <v>750</v>
      </c>
      <c r="BD12" s="70" t="s">
        <v>751</v>
      </c>
      <c r="BE12" s="69" t="s">
        <v>752</v>
      </c>
      <c r="BF12" s="58" t="s">
        <v>753</v>
      </c>
      <c r="BG12" s="58" t="s">
        <v>754</v>
      </c>
      <c r="BH12" s="58" t="s">
        <v>755</v>
      </c>
      <c r="BI12" s="58" t="s">
        <v>756</v>
      </c>
      <c r="BJ12" s="58" t="s">
        <v>757</v>
      </c>
      <c r="BK12" s="58" t="s">
        <v>758</v>
      </c>
      <c r="BL12" s="58" t="s">
        <v>759</v>
      </c>
      <c r="BM12" s="60" t="s">
        <v>760</v>
      </c>
      <c r="BN12" s="70" t="s">
        <v>761</v>
      </c>
      <c r="BO12" s="69" t="s">
        <v>762</v>
      </c>
      <c r="BP12" s="58" t="s">
        <v>763</v>
      </c>
      <c r="BQ12" s="58" t="s">
        <v>764</v>
      </c>
      <c r="BR12" s="58" t="s">
        <v>765</v>
      </c>
      <c r="BS12" s="58" t="s">
        <v>766</v>
      </c>
      <c r="BT12" s="58" t="s">
        <v>767</v>
      </c>
      <c r="BU12" s="60" t="s">
        <v>768</v>
      </c>
      <c r="BV12" s="66" t="s">
        <v>769</v>
      </c>
      <c r="BW12" s="73" t="s">
        <v>770</v>
      </c>
      <c r="BX12" s="58" t="s">
        <v>771</v>
      </c>
      <c r="BY12" s="58" t="s">
        <v>772</v>
      </c>
      <c r="BZ12" s="58" t="s">
        <v>773</v>
      </c>
      <c r="CA12" s="58" t="s">
        <v>774</v>
      </c>
      <c r="CB12" s="58" t="s">
        <v>775</v>
      </c>
      <c r="CC12" s="60" t="s">
        <v>776</v>
      </c>
      <c r="CD12" s="66" t="s">
        <v>777</v>
      </c>
      <c r="CE12" s="69" t="s">
        <v>432</v>
      </c>
      <c r="CF12" s="58" t="s">
        <v>433</v>
      </c>
      <c r="CG12" s="58" t="s">
        <v>434</v>
      </c>
      <c r="CH12" s="60" t="s">
        <v>435</v>
      </c>
      <c r="CI12" s="70" t="s">
        <v>778</v>
      </c>
      <c r="CJ12" s="69" t="s">
        <v>436</v>
      </c>
      <c r="CK12" s="58" t="s">
        <v>437</v>
      </c>
      <c r="CL12" s="58" t="s">
        <v>438</v>
      </c>
      <c r="CM12" s="58" t="s">
        <v>439</v>
      </c>
      <c r="CN12" s="60" t="s">
        <v>440</v>
      </c>
      <c r="CO12" s="70" t="s">
        <v>779</v>
      </c>
      <c r="CP12" s="69" t="s">
        <v>441</v>
      </c>
      <c r="CQ12" s="58" t="s">
        <v>442</v>
      </c>
      <c r="CR12" s="58" t="s">
        <v>443</v>
      </c>
      <c r="CS12" s="60" t="s">
        <v>444</v>
      </c>
      <c r="CT12" s="70" t="s">
        <v>780</v>
      </c>
      <c r="CU12" s="69" t="s">
        <v>445</v>
      </c>
      <c r="CV12" s="58" t="s">
        <v>446</v>
      </c>
      <c r="CW12" s="58" t="s">
        <v>447</v>
      </c>
      <c r="CX12" s="58" t="s">
        <v>448</v>
      </c>
      <c r="CY12" s="58" t="s">
        <v>449</v>
      </c>
      <c r="CZ12" s="60" t="s">
        <v>450</v>
      </c>
      <c r="DA12" s="66" t="s">
        <v>781</v>
      </c>
      <c r="DB12" s="69" t="s">
        <v>451</v>
      </c>
      <c r="DC12" s="58" t="s">
        <v>452</v>
      </c>
      <c r="DD12" s="58" t="s">
        <v>453</v>
      </c>
      <c r="DE12" s="60" t="s">
        <v>454</v>
      </c>
      <c r="DF12" s="70" t="s">
        <v>782</v>
      </c>
      <c r="DG12" s="69" t="s">
        <v>28</v>
      </c>
      <c r="DH12" s="58" t="s">
        <v>29</v>
      </c>
      <c r="DI12" s="58" t="s">
        <v>30</v>
      </c>
      <c r="DJ12" s="58" t="s">
        <v>78</v>
      </c>
      <c r="DK12" s="58" t="s">
        <v>121</v>
      </c>
      <c r="DL12" s="60" t="s">
        <v>455</v>
      </c>
      <c r="DM12" s="66" t="s">
        <v>79</v>
      </c>
      <c r="DN12" s="69" t="s">
        <v>122</v>
      </c>
      <c r="DO12" s="58" t="s">
        <v>123</v>
      </c>
      <c r="DP12" s="58" t="s">
        <v>124</v>
      </c>
      <c r="DQ12" s="58" t="s">
        <v>125</v>
      </c>
      <c r="DR12" s="60" t="s">
        <v>126</v>
      </c>
      <c r="DS12" s="70" t="s">
        <v>80</v>
      </c>
    </row>
    <row r="13" spans="1:123" ht="52.5" customHeight="1" thickBot="1" x14ac:dyDescent="0.3">
      <c r="A13" s="6" t="s">
        <v>1075</v>
      </c>
      <c r="B13" s="20">
        <f>(B5*100)/$F5</f>
        <v>0</v>
      </c>
      <c r="C13" s="238">
        <f t="shared" ref="C13:F13" si="30">(C5*100)/$F5</f>
        <v>66.666666666666671</v>
      </c>
      <c r="D13" s="88">
        <f t="shared" si="30"/>
        <v>33.333333333333336</v>
      </c>
      <c r="E13" s="23">
        <f t="shared" si="30"/>
        <v>0</v>
      </c>
      <c r="F13" s="40">
        <f t="shared" si="30"/>
        <v>100</v>
      </c>
      <c r="G13" s="239">
        <f>(G5*100)/$K5</f>
        <v>66.666666666666671</v>
      </c>
      <c r="H13" s="21">
        <f t="shared" ref="H13:K13" si="31">(H5*100)/$K5</f>
        <v>0</v>
      </c>
      <c r="I13" s="21">
        <f t="shared" si="31"/>
        <v>33.333333333333336</v>
      </c>
      <c r="J13" s="23">
        <f t="shared" si="31"/>
        <v>0</v>
      </c>
      <c r="K13" s="40">
        <f t="shared" si="31"/>
        <v>100</v>
      </c>
      <c r="L13" s="41">
        <f>(L5*100)/$Q5</f>
        <v>0</v>
      </c>
      <c r="M13" s="21">
        <f t="shared" ref="M13:Q13" si="32">(M5*100)/$Q5</f>
        <v>0</v>
      </c>
      <c r="N13" s="238">
        <f t="shared" si="32"/>
        <v>33.333333333333336</v>
      </c>
      <c r="O13" s="238">
        <f t="shared" si="32"/>
        <v>66.666666666666671</v>
      </c>
      <c r="P13" s="23">
        <f t="shared" si="32"/>
        <v>0</v>
      </c>
      <c r="Q13" s="40">
        <f t="shared" si="32"/>
        <v>100</v>
      </c>
      <c r="R13" s="41">
        <f>(R5*100)/$W5</f>
        <v>0</v>
      </c>
      <c r="S13" s="21">
        <f t="shared" ref="S13:W13" si="33">(S5*100)/$W5</f>
        <v>0</v>
      </c>
      <c r="T13" s="21">
        <f t="shared" si="33"/>
        <v>0</v>
      </c>
      <c r="U13" s="237">
        <f t="shared" si="33"/>
        <v>100</v>
      </c>
      <c r="V13" s="23">
        <f t="shared" si="33"/>
        <v>0</v>
      </c>
      <c r="W13" s="40">
        <f t="shared" si="33"/>
        <v>100</v>
      </c>
      <c r="X13" s="41">
        <f>(X5*100)/$AC5</f>
        <v>0</v>
      </c>
      <c r="Y13" s="21">
        <f t="shared" ref="Y13:AC13" si="34">(Y5*100)/$AC5</f>
        <v>0</v>
      </c>
      <c r="Z13" s="213">
        <f t="shared" si="34"/>
        <v>100</v>
      </c>
      <c r="AA13" s="21">
        <f t="shared" si="34"/>
        <v>0</v>
      </c>
      <c r="AB13" s="23">
        <f t="shared" si="34"/>
        <v>0</v>
      </c>
      <c r="AC13" s="40">
        <f t="shared" si="34"/>
        <v>100</v>
      </c>
      <c r="AD13" s="239">
        <f>(AD5*100)/$AH5</f>
        <v>66.666666666666671</v>
      </c>
      <c r="AE13" s="21">
        <f t="shared" ref="AE13:AH13" si="35">(AE5*100)/$AH5</f>
        <v>0</v>
      </c>
      <c r="AF13" s="238">
        <f t="shared" si="35"/>
        <v>33.333333333333336</v>
      </c>
      <c r="AG13" s="23">
        <f t="shared" si="35"/>
        <v>0</v>
      </c>
      <c r="AH13" s="40">
        <f t="shared" si="35"/>
        <v>100</v>
      </c>
      <c r="AI13" s="239">
        <f>(AI5*100)/$AM5</f>
        <v>66.666666666666671</v>
      </c>
      <c r="AJ13" s="21">
        <f t="shared" ref="AJ13:AM13" si="36">(AJ5*100)/$AM5</f>
        <v>0</v>
      </c>
      <c r="AK13" s="238">
        <f t="shared" si="36"/>
        <v>33.333333333333336</v>
      </c>
      <c r="AL13" s="23">
        <f t="shared" si="36"/>
        <v>0</v>
      </c>
      <c r="AM13" s="40">
        <f t="shared" si="36"/>
        <v>100</v>
      </c>
      <c r="AN13" s="41">
        <f>(AN5*100)/$AT5</f>
        <v>0</v>
      </c>
      <c r="AO13" s="21">
        <f t="shared" ref="AO13:AT13" si="37">(AO5*100)/$AT5</f>
        <v>0</v>
      </c>
      <c r="AP13" s="213">
        <f t="shared" si="37"/>
        <v>100</v>
      </c>
      <c r="AQ13" s="21">
        <f t="shared" si="37"/>
        <v>0</v>
      </c>
      <c r="AR13" s="21">
        <f t="shared" si="37"/>
        <v>0</v>
      </c>
      <c r="AS13" s="23">
        <f t="shared" si="37"/>
        <v>0</v>
      </c>
      <c r="AT13" s="24">
        <f t="shared" si="37"/>
        <v>100</v>
      </c>
      <c r="AU13" s="239">
        <f>(AU5*100)/$BD5</f>
        <v>20</v>
      </c>
      <c r="AV13" s="238">
        <f t="shared" ref="AV13:BD13" si="38">(AV5*100)/$BD5</f>
        <v>30</v>
      </c>
      <c r="AW13" s="21">
        <f t="shared" si="38"/>
        <v>0</v>
      </c>
      <c r="AX13" s="238">
        <f t="shared" si="38"/>
        <v>20</v>
      </c>
      <c r="AY13" s="238">
        <f t="shared" si="38"/>
        <v>10</v>
      </c>
      <c r="AZ13" s="21">
        <f t="shared" si="38"/>
        <v>0</v>
      </c>
      <c r="BA13" s="21">
        <f t="shared" si="38"/>
        <v>0</v>
      </c>
      <c r="BB13" s="238">
        <f t="shared" si="38"/>
        <v>20</v>
      </c>
      <c r="BC13" s="48">
        <f t="shared" si="38"/>
        <v>-70</v>
      </c>
      <c r="BD13" s="24">
        <f t="shared" si="38"/>
        <v>100</v>
      </c>
      <c r="BE13" s="239">
        <f>(BE5*100)/$BN5</f>
        <v>50</v>
      </c>
      <c r="BF13" s="21">
        <f t="shared" ref="BF13:BN13" si="39">(BF5*100)/$BN5</f>
        <v>0</v>
      </c>
      <c r="BG13" s="21">
        <f t="shared" si="39"/>
        <v>0</v>
      </c>
      <c r="BH13" s="21">
        <f t="shared" si="39"/>
        <v>0</v>
      </c>
      <c r="BI13" s="238">
        <f t="shared" si="39"/>
        <v>16.666666666666668</v>
      </c>
      <c r="BJ13" s="21">
        <f t="shared" si="39"/>
        <v>0</v>
      </c>
      <c r="BK13" s="21">
        <f t="shared" si="39"/>
        <v>0</v>
      </c>
      <c r="BL13" s="238">
        <f t="shared" si="39"/>
        <v>33.333333333333336</v>
      </c>
      <c r="BM13" s="48">
        <f t="shared" si="39"/>
        <v>-50</v>
      </c>
      <c r="BN13" s="24">
        <f t="shared" si="39"/>
        <v>100</v>
      </c>
      <c r="BO13" s="239">
        <f>(BO5*100)/$BV5</f>
        <v>22.222222222222221</v>
      </c>
      <c r="BP13" s="21">
        <f t="shared" ref="BP13:BV13" si="40">(BP5*100)/$BV5</f>
        <v>0</v>
      </c>
      <c r="BQ13" s="238">
        <f t="shared" si="40"/>
        <v>22.222222222222221</v>
      </c>
      <c r="BR13" s="238">
        <f t="shared" si="40"/>
        <v>22.222222222222221</v>
      </c>
      <c r="BS13" s="238">
        <f t="shared" si="40"/>
        <v>33.333333333333336</v>
      </c>
      <c r="BT13" s="21">
        <f t="shared" si="40"/>
        <v>0</v>
      </c>
      <c r="BU13" s="48">
        <f t="shared" si="40"/>
        <v>-66.666666666666671</v>
      </c>
      <c r="BV13" s="40">
        <f t="shared" si="40"/>
        <v>100</v>
      </c>
      <c r="BW13" s="241">
        <f>(BW5*100)/$CD5</f>
        <v>33.333333333333336</v>
      </c>
      <c r="BX13" s="238">
        <f t="shared" ref="BX13:CD13" si="41">(BX5*100)/$CD5</f>
        <v>16.666666666666668</v>
      </c>
      <c r="BY13" s="238">
        <f t="shared" si="41"/>
        <v>50</v>
      </c>
      <c r="BZ13" s="88">
        <f t="shared" si="41"/>
        <v>0</v>
      </c>
      <c r="CA13" s="88">
        <f t="shared" si="41"/>
        <v>0</v>
      </c>
      <c r="CB13" s="88">
        <f t="shared" si="41"/>
        <v>0</v>
      </c>
      <c r="CC13" s="48">
        <f t="shared" si="41"/>
        <v>-50</v>
      </c>
      <c r="CD13" s="40">
        <f t="shared" si="41"/>
        <v>100</v>
      </c>
      <c r="CE13" s="239">
        <f>(CE5*100)/$CI5</f>
        <v>66.666666666666671</v>
      </c>
      <c r="CF13" s="21">
        <f t="shared" ref="CF13:CI13" si="42">(CF5*100)/$CI5</f>
        <v>0</v>
      </c>
      <c r="CG13" s="238">
        <f t="shared" si="42"/>
        <v>33.333333333333336</v>
      </c>
      <c r="CH13" s="154">
        <f t="shared" si="42"/>
        <v>0</v>
      </c>
      <c r="CI13" s="132">
        <f t="shared" si="42"/>
        <v>100</v>
      </c>
      <c r="CJ13" s="239">
        <f>(CJ5*100)/$CO5</f>
        <v>30</v>
      </c>
      <c r="CK13" s="238">
        <f t="shared" ref="CK13:CO13" si="43">(CK5*100)/$CO5</f>
        <v>30</v>
      </c>
      <c r="CL13" s="238">
        <f t="shared" si="43"/>
        <v>30</v>
      </c>
      <c r="CM13" s="238">
        <f t="shared" si="43"/>
        <v>10</v>
      </c>
      <c r="CN13" s="48">
        <f t="shared" si="43"/>
        <v>-70</v>
      </c>
      <c r="CO13" s="24">
        <f t="shared" si="43"/>
        <v>100</v>
      </c>
      <c r="CP13" s="239">
        <f>(CP5*100)/$CT5</f>
        <v>66.666666666666671</v>
      </c>
      <c r="CQ13" s="21">
        <f t="shared" ref="CQ13:CT13" si="44">(CQ5*100)/$CT5</f>
        <v>0</v>
      </c>
      <c r="CR13" s="238">
        <f t="shared" si="44"/>
        <v>33.333333333333336</v>
      </c>
      <c r="CS13" s="23">
        <f t="shared" si="44"/>
        <v>0</v>
      </c>
      <c r="CT13" s="24">
        <f t="shared" si="44"/>
        <v>100</v>
      </c>
      <c r="CU13" s="239">
        <f>(CU5*100)/$DA5</f>
        <v>28.571428571428573</v>
      </c>
      <c r="CV13" s="238">
        <f t="shared" ref="CV13:DA13" si="45">(CV5*100)/$DA5</f>
        <v>14.285714285714286</v>
      </c>
      <c r="CW13" s="238">
        <f t="shared" si="45"/>
        <v>14.285714285714286</v>
      </c>
      <c r="CX13" s="238">
        <f t="shared" si="45"/>
        <v>28.571428571428573</v>
      </c>
      <c r="CY13" s="238">
        <f t="shared" si="45"/>
        <v>14.285714285714286</v>
      </c>
      <c r="CZ13" s="48">
        <f t="shared" si="45"/>
        <v>-57.142857142857146</v>
      </c>
      <c r="DA13" s="40">
        <f t="shared" si="45"/>
        <v>100</v>
      </c>
      <c r="DB13" s="239">
        <f>(DB5*100)/$DF5</f>
        <v>33.333333333333336</v>
      </c>
      <c r="DC13" s="238">
        <f t="shared" ref="DC13:DF13" si="46">(DC5*100)/$DF5</f>
        <v>33.333333333333336</v>
      </c>
      <c r="DD13" s="238">
        <f t="shared" si="46"/>
        <v>33.333333333333336</v>
      </c>
      <c r="DE13" s="23">
        <f t="shared" si="46"/>
        <v>0</v>
      </c>
      <c r="DF13" s="24">
        <f t="shared" si="46"/>
        <v>100</v>
      </c>
      <c r="DG13" s="41">
        <f>(DG5*100)/$DM5</f>
        <v>0</v>
      </c>
      <c r="DH13" s="238">
        <f t="shared" ref="DH13:DM13" si="47">(DH5*100)/$DM5</f>
        <v>33.333333333333336</v>
      </c>
      <c r="DI13" s="238">
        <f t="shared" si="47"/>
        <v>33.333333333333336</v>
      </c>
      <c r="DJ13" s="238">
        <f t="shared" si="47"/>
        <v>33.333333333333336</v>
      </c>
      <c r="DK13" s="21">
        <f t="shared" si="47"/>
        <v>0</v>
      </c>
      <c r="DL13" s="48">
        <f t="shared" si="47"/>
        <v>-50</v>
      </c>
      <c r="DM13" s="40">
        <f t="shared" si="47"/>
        <v>100</v>
      </c>
      <c r="DN13" s="41">
        <f>(DN5*100)/$DS5</f>
        <v>0</v>
      </c>
      <c r="DO13" s="238">
        <f t="shared" ref="DO13:DS13" si="48">(DO5*100)/$DS5</f>
        <v>42.857142857142854</v>
      </c>
      <c r="DP13" s="238">
        <f t="shared" si="48"/>
        <v>14.285714285714286</v>
      </c>
      <c r="DQ13" s="238">
        <f t="shared" si="48"/>
        <v>42.857142857142854</v>
      </c>
      <c r="DR13" s="48">
        <f t="shared" si="48"/>
        <v>-57.142857142857146</v>
      </c>
      <c r="DS13" s="24">
        <f t="shared" si="48"/>
        <v>100</v>
      </c>
    </row>
    <row r="14" spans="1:123" ht="52.5" customHeight="1" thickBot="1" x14ac:dyDescent="0.3">
      <c r="A14" s="6" t="s">
        <v>1073</v>
      </c>
      <c r="B14" s="20">
        <f>(B6*100)/$F6</f>
        <v>0</v>
      </c>
      <c r="C14" s="21">
        <f t="shared" ref="C14:F14" si="49">(C6*100)/$F6</f>
        <v>0</v>
      </c>
      <c r="D14" s="237">
        <f t="shared" si="49"/>
        <v>100</v>
      </c>
      <c r="E14" s="23">
        <f t="shared" si="49"/>
        <v>0</v>
      </c>
      <c r="F14" s="40">
        <f t="shared" si="49"/>
        <v>100</v>
      </c>
      <c r="G14" s="240">
        <f>(G6*100)/$K6</f>
        <v>100</v>
      </c>
      <c r="H14" s="21">
        <f t="shared" ref="H14:K14" si="50">(H6*100)/$K6</f>
        <v>0</v>
      </c>
      <c r="I14" s="21">
        <f t="shared" si="50"/>
        <v>0</v>
      </c>
      <c r="J14" s="23">
        <f t="shared" si="50"/>
        <v>0</v>
      </c>
      <c r="K14" s="40">
        <f t="shared" si="50"/>
        <v>100</v>
      </c>
      <c r="L14" s="239">
        <f>(L6*100)/$Q6</f>
        <v>33.333333333333336</v>
      </c>
      <c r="M14" s="21">
        <f t="shared" ref="M14:Q14" si="51">(M6*100)/$Q6</f>
        <v>0</v>
      </c>
      <c r="N14" s="238">
        <f t="shared" si="51"/>
        <v>11.111111111111111</v>
      </c>
      <c r="O14" s="238">
        <f t="shared" si="51"/>
        <v>55.555555555555557</v>
      </c>
      <c r="P14" s="23">
        <f t="shared" si="51"/>
        <v>0</v>
      </c>
      <c r="Q14" s="40">
        <f t="shared" si="51"/>
        <v>100</v>
      </c>
      <c r="R14" s="239">
        <f>(R6*100)/$W6</f>
        <v>22.222222222222221</v>
      </c>
      <c r="S14" s="21">
        <f t="shared" ref="S14:W14" si="52">(S6*100)/$W6</f>
        <v>0</v>
      </c>
      <c r="T14" s="238">
        <f t="shared" si="52"/>
        <v>22.222222222222221</v>
      </c>
      <c r="U14" s="238">
        <f t="shared" si="52"/>
        <v>55.555555555555557</v>
      </c>
      <c r="V14" s="23">
        <f t="shared" si="52"/>
        <v>0</v>
      </c>
      <c r="W14" s="40">
        <f t="shared" si="52"/>
        <v>100</v>
      </c>
      <c r="X14" s="41">
        <f>(X6*100)/$AC6</f>
        <v>0</v>
      </c>
      <c r="Y14" s="21">
        <f t="shared" ref="Y14:AC14" si="53">(Y6*100)/$AC6</f>
        <v>11.111111111111111</v>
      </c>
      <c r="Z14" s="213">
        <f t="shared" si="53"/>
        <v>88.888888888888886</v>
      </c>
      <c r="AA14" s="21">
        <f t="shared" si="53"/>
        <v>0</v>
      </c>
      <c r="AB14" s="23">
        <f t="shared" si="53"/>
        <v>0</v>
      </c>
      <c r="AC14" s="40">
        <f t="shared" si="53"/>
        <v>100</v>
      </c>
      <c r="AD14" s="240">
        <f>(AD6*100)/$AH6</f>
        <v>88.888888888888886</v>
      </c>
      <c r="AE14" s="21">
        <f t="shared" ref="AE14:AH14" si="54">(AE6*100)/$AH6</f>
        <v>0</v>
      </c>
      <c r="AF14" s="21">
        <f t="shared" si="54"/>
        <v>11.111111111111111</v>
      </c>
      <c r="AG14" s="23">
        <f t="shared" si="54"/>
        <v>0</v>
      </c>
      <c r="AH14" s="40">
        <f t="shared" si="54"/>
        <v>100</v>
      </c>
      <c r="AI14" s="239">
        <f>(AI6*100)/$AM6</f>
        <v>22.222222222222221</v>
      </c>
      <c r="AJ14" s="238">
        <f t="shared" ref="AJ14:AM14" si="55">(AJ6*100)/$AM6</f>
        <v>44.444444444444443</v>
      </c>
      <c r="AK14" s="238">
        <f t="shared" si="55"/>
        <v>33.333333333333336</v>
      </c>
      <c r="AL14" s="23">
        <f t="shared" si="55"/>
        <v>0</v>
      </c>
      <c r="AM14" s="40">
        <f t="shared" si="55"/>
        <v>100</v>
      </c>
      <c r="AN14" s="41">
        <f>(AN6*100)/$AT6</f>
        <v>0</v>
      </c>
      <c r="AO14" s="21">
        <f t="shared" ref="AO14:AT14" si="56">(AO6*100)/$AT6</f>
        <v>0</v>
      </c>
      <c r="AP14" s="213">
        <f t="shared" si="56"/>
        <v>100</v>
      </c>
      <c r="AQ14" s="21">
        <f t="shared" si="56"/>
        <v>0</v>
      </c>
      <c r="AR14" s="21">
        <f t="shared" si="56"/>
        <v>0</v>
      </c>
      <c r="AS14" s="23">
        <f t="shared" si="56"/>
        <v>0</v>
      </c>
      <c r="AT14" s="24">
        <f t="shared" si="56"/>
        <v>100</v>
      </c>
      <c r="AU14" s="239">
        <f>(AU6*100)/$BD6</f>
        <v>18.181818181818183</v>
      </c>
      <c r="AV14" s="238">
        <f t="shared" ref="AV14:BD14" si="57">(AV6*100)/$BD6</f>
        <v>27.272727272727273</v>
      </c>
      <c r="AW14" s="238">
        <f t="shared" si="57"/>
        <v>3.0303030303030303</v>
      </c>
      <c r="AX14" s="238">
        <f t="shared" si="57"/>
        <v>18.181818181818183</v>
      </c>
      <c r="AY14" s="238">
        <f t="shared" si="57"/>
        <v>12.121212121212121</v>
      </c>
      <c r="AZ14" s="238">
        <f t="shared" si="57"/>
        <v>9.0909090909090917</v>
      </c>
      <c r="BA14" s="21">
        <f t="shared" si="57"/>
        <v>0</v>
      </c>
      <c r="BB14" s="238">
        <f t="shared" si="57"/>
        <v>12.121212121212121</v>
      </c>
      <c r="BC14" s="48">
        <f t="shared" si="57"/>
        <v>-72.727272727272734</v>
      </c>
      <c r="BD14" s="24">
        <f t="shared" si="57"/>
        <v>100</v>
      </c>
      <c r="BE14" s="239">
        <f>(BE6*100)/$BN6</f>
        <v>38.888888888888886</v>
      </c>
      <c r="BF14" s="238">
        <f t="shared" ref="BF14:BN14" si="58">(BF6*100)/$BN6</f>
        <v>5.5555555555555554</v>
      </c>
      <c r="BG14" s="21">
        <f t="shared" si="58"/>
        <v>0</v>
      </c>
      <c r="BH14" s="21">
        <f t="shared" si="58"/>
        <v>0</v>
      </c>
      <c r="BI14" s="238">
        <f t="shared" si="58"/>
        <v>27.777777777777779</v>
      </c>
      <c r="BJ14" s="238">
        <f t="shared" si="58"/>
        <v>5.5555555555555554</v>
      </c>
      <c r="BK14" s="21">
        <f t="shared" si="58"/>
        <v>0</v>
      </c>
      <c r="BL14" s="238">
        <f t="shared" si="58"/>
        <v>22.222222222222221</v>
      </c>
      <c r="BM14" s="48">
        <f t="shared" si="58"/>
        <v>-50</v>
      </c>
      <c r="BN14" s="24">
        <f t="shared" si="58"/>
        <v>100</v>
      </c>
      <c r="BO14" s="239">
        <f>(BO6*100)/$BV6</f>
        <v>11.538461538461538</v>
      </c>
      <c r="BP14" s="238">
        <f t="shared" ref="BP14:BV14" si="59">(BP6*100)/$BV6</f>
        <v>15.384615384615385</v>
      </c>
      <c r="BQ14" s="238">
        <f t="shared" si="59"/>
        <v>11.538461538461538</v>
      </c>
      <c r="BR14" s="238">
        <f t="shared" si="59"/>
        <v>30.76923076923077</v>
      </c>
      <c r="BS14" s="238">
        <f t="shared" si="59"/>
        <v>30.76923076923077</v>
      </c>
      <c r="BT14" s="21">
        <f t="shared" si="59"/>
        <v>0</v>
      </c>
      <c r="BU14" s="48">
        <f t="shared" si="59"/>
        <v>-65.384615384615387</v>
      </c>
      <c r="BV14" s="40">
        <f t="shared" si="59"/>
        <v>100</v>
      </c>
      <c r="BW14" s="241">
        <f>(BW6*100)/$CD6</f>
        <v>22.222222222222221</v>
      </c>
      <c r="BX14" s="238">
        <f t="shared" ref="BX14:CD14" si="60">(BX6*100)/$CD6</f>
        <v>22.222222222222221</v>
      </c>
      <c r="BY14" s="238">
        <f t="shared" si="60"/>
        <v>50</v>
      </c>
      <c r="BZ14" s="238">
        <f t="shared" si="60"/>
        <v>5.5555555555555554</v>
      </c>
      <c r="CA14" s="21">
        <f t="shared" si="60"/>
        <v>0</v>
      </c>
      <c r="CB14" s="21">
        <f t="shared" si="60"/>
        <v>0</v>
      </c>
      <c r="CC14" s="48">
        <f t="shared" si="60"/>
        <v>-50</v>
      </c>
      <c r="CD14" s="40">
        <f t="shared" si="60"/>
        <v>100</v>
      </c>
      <c r="CE14" s="240">
        <f>(CE6*100)/$CI6</f>
        <v>88.888888888888886</v>
      </c>
      <c r="CF14" s="21">
        <f t="shared" ref="CF14:CI14" si="61">(CF6*100)/$CI6</f>
        <v>0</v>
      </c>
      <c r="CG14" s="88">
        <f t="shared" si="61"/>
        <v>11.111111111111111</v>
      </c>
      <c r="CH14" s="154">
        <f t="shared" si="61"/>
        <v>0</v>
      </c>
      <c r="CI14" s="132">
        <f t="shared" si="61"/>
        <v>100</v>
      </c>
      <c r="CJ14" s="239">
        <f>(CJ6*100)/$CO6</f>
        <v>22.727272727272727</v>
      </c>
      <c r="CK14" s="238">
        <f t="shared" ref="CK14:CO14" si="62">(CK6*100)/$CO6</f>
        <v>36.363636363636367</v>
      </c>
      <c r="CL14" s="238">
        <f t="shared" si="62"/>
        <v>22.727272727272727</v>
      </c>
      <c r="CM14" s="238">
        <f t="shared" si="62"/>
        <v>18.181818181818183</v>
      </c>
      <c r="CN14" s="48">
        <f t="shared" si="62"/>
        <v>-59.090909090909093</v>
      </c>
      <c r="CO14" s="24">
        <f t="shared" si="62"/>
        <v>100</v>
      </c>
      <c r="CP14" s="239">
        <f>(CP6*100)/$CT6</f>
        <v>33.333333333333336</v>
      </c>
      <c r="CQ14" s="238">
        <f t="shared" ref="CQ14:CT14" si="63">(CQ6*100)/$CT6</f>
        <v>11.111111111111111</v>
      </c>
      <c r="CR14" s="238">
        <f t="shared" si="63"/>
        <v>55.555555555555557</v>
      </c>
      <c r="CS14" s="23">
        <f t="shared" si="63"/>
        <v>0</v>
      </c>
      <c r="CT14" s="24">
        <f t="shared" si="63"/>
        <v>100</v>
      </c>
      <c r="CU14" s="239">
        <f>(CU6*100)/$DA6</f>
        <v>17.391304347826086</v>
      </c>
      <c r="CV14" s="238">
        <f t="shared" ref="CV14:DA14" si="64">(CV6*100)/$DA6</f>
        <v>21.739130434782609</v>
      </c>
      <c r="CW14" s="238">
        <f t="shared" si="64"/>
        <v>13.043478260869565</v>
      </c>
      <c r="CX14" s="238">
        <f t="shared" si="64"/>
        <v>17.391304347826086</v>
      </c>
      <c r="CY14" s="238">
        <f t="shared" si="64"/>
        <v>30.434782608695652</v>
      </c>
      <c r="CZ14" s="48">
        <f t="shared" si="64"/>
        <v>-60.869565217391305</v>
      </c>
      <c r="DA14" s="40">
        <f t="shared" si="64"/>
        <v>100</v>
      </c>
      <c r="DB14" s="239">
        <f>(DB6*100)/$DF6</f>
        <v>44.444444444444443</v>
      </c>
      <c r="DC14" s="238">
        <f t="shared" ref="DC14:DF14" si="65">(DC6*100)/$DF6</f>
        <v>44.444444444444443</v>
      </c>
      <c r="DD14" s="238">
        <f t="shared" si="65"/>
        <v>11.111111111111111</v>
      </c>
      <c r="DE14" s="23">
        <f t="shared" si="65"/>
        <v>0</v>
      </c>
      <c r="DF14" s="24">
        <f t="shared" si="65"/>
        <v>100</v>
      </c>
      <c r="DG14" s="239">
        <f>(DG6*100)/$DM6</f>
        <v>5</v>
      </c>
      <c r="DH14" s="238">
        <f t="shared" ref="DH14:DM14" si="66">(DH6*100)/$DM6</f>
        <v>30</v>
      </c>
      <c r="DI14" s="238">
        <f t="shared" si="66"/>
        <v>35</v>
      </c>
      <c r="DJ14" s="238">
        <f t="shared" si="66"/>
        <v>20</v>
      </c>
      <c r="DK14" s="238">
        <f t="shared" si="66"/>
        <v>10</v>
      </c>
      <c r="DL14" s="48">
        <f t="shared" si="66"/>
        <v>-55</v>
      </c>
      <c r="DM14" s="40">
        <f t="shared" si="66"/>
        <v>100</v>
      </c>
      <c r="DN14" s="41">
        <f>(DN6*100)/$DS6</f>
        <v>0</v>
      </c>
      <c r="DO14" s="238">
        <f t="shared" ref="DO14:DS14" si="67">(DO6*100)/$DS6</f>
        <v>50</v>
      </c>
      <c r="DP14" s="238">
        <f t="shared" si="67"/>
        <v>31.25</v>
      </c>
      <c r="DQ14" s="238">
        <f t="shared" si="67"/>
        <v>18.75</v>
      </c>
      <c r="DR14" s="48">
        <f t="shared" si="67"/>
        <v>-43.75</v>
      </c>
      <c r="DS14" s="24">
        <f t="shared" si="67"/>
        <v>100</v>
      </c>
    </row>
    <row r="15" spans="1:123" ht="52.5" customHeight="1" x14ac:dyDescent="0.25">
      <c r="A15" s="32" t="s">
        <v>790</v>
      </c>
      <c r="B15" s="25">
        <f t="shared" ref="B15:F15" si="68">(B7*100)/$F7</f>
        <v>0</v>
      </c>
      <c r="C15" s="26">
        <f t="shared" si="68"/>
        <v>16.666666666666668</v>
      </c>
      <c r="D15" s="242">
        <f t="shared" si="68"/>
        <v>83.333333333333329</v>
      </c>
      <c r="E15" s="28">
        <f t="shared" si="68"/>
        <v>0</v>
      </c>
      <c r="F15" s="42">
        <f t="shared" si="68"/>
        <v>100</v>
      </c>
      <c r="G15" s="243">
        <f t="shared" ref="G15:K15" si="69">(G7*100)/$K7</f>
        <v>91.666666666666671</v>
      </c>
      <c r="H15" s="26">
        <f t="shared" si="69"/>
        <v>0</v>
      </c>
      <c r="I15" s="26">
        <f t="shared" si="69"/>
        <v>8.3333333333333339</v>
      </c>
      <c r="J15" s="28">
        <f t="shared" si="69"/>
        <v>0</v>
      </c>
      <c r="K15" s="42">
        <f t="shared" si="69"/>
        <v>100</v>
      </c>
      <c r="L15" s="215">
        <f t="shared" ref="L15:Q15" si="70">(L7*100)/$Q7</f>
        <v>25</v>
      </c>
      <c r="M15" s="216">
        <f t="shared" si="70"/>
        <v>0</v>
      </c>
      <c r="N15" s="216">
        <f t="shared" si="70"/>
        <v>16.666666666666668</v>
      </c>
      <c r="O15" s="216">
        <f t="shared" si="70"/>
        <v>58.333333333333336</v>
      </c>
      <c r="P15" s="217">
        <f t="shared" si="70"/>
        <v>0</v>
      </c>
      <c r="Q15" s="49">
        <f t="shared" si="70"/>
        <v>100</v>
      </c>
      <c r="R15" s="215">
        <f t="shared" ref="R15:W15" si="71">(R7*100)/$W7</f>
        <v>16.666666666666668</v>
      </c>
      <c r="S15" s="216">
        <f t="shared" si="71"/>
        <v>0</v>
      </c>
      <c r="T15" s="216">
        <f t="shared" si="71"/>
        <v>16.666666666666668</v>
      </c>
      <c r="U15" s="216">
        <f t="shared" si="71"/>
        <v>66.666666666666671</v>
      </c>
      <c r="V15" s="217">
        <f t="shared" si="71"/>
        <v>0</v>
      </c>
      <c r="W15" s="49">
        <f t="shared" si="71"/>
        <v>100</v>
      </c>
      <c r="X15" s="92">
        <f t="shared" ref="X15:AC15" si="72">(X7*100)/$AC7</f>
        <v>0</v>
      </c>
      <c r="Y15" s="93">
        <f t="shared" si="72"/>
        <v>8.3333333333333339</v>
      </c>
      <c r="Z15" s="224">
        <f t="shared" si="72"/>
        <v>91.666666666666671</v>
      </c>
      <c r="AA15" s="93">
        <f t="shared" si="72"/>
        <v>0</v>
      </c>
      <c r="AB15" s="94">
        <f t="shared" si="72"/>
        <v>0</v>
      </c>
      <c r="AC15" s="49">
        <f t="shared" si="72"/>
        <v>100</v>
      </c>
      <c r="AD15" s="244">
        <f t="shared" ref="AD15:AH15" si="73">(AD7*100)/$AH7</f>
        <v>83.333333333333329</v>
      </c>
      <c r="AE15" s="93">
        <f t="shared" si="73"/>
        <v>0</v>
      </c>
      <c r="AF15" s="93">
        <f t="shared" si="73"/>
        <v>16.666666666666668</v>
      </c>
      <c r="AG15" s="94">
        <f t="shared" si="73"/>
        <v>0</v>
      </c>
      <c r="AH15" s="49">
        <f t="shared" si="73"/>
        <v>100</v>
      </c>
      <c r="AI15" s="215">
        <f>(AI7*100)/$AM7</f>
        <v>33.333333333333336</v>
      </c>
      <c r="AJ15" s="216">
        <f>(AJ7*100)/$AM7</f>
        <v>33.333333333333336</v>
      </c>
      <c r="AK15" s="216">
        <f>(AK7*100)/$AM7</f>
        <v>33.333333333333336</v>
      </c>
      <c r="AL15" s="217">
        <f>(AL7*100)/$AM7</f>
        <v>0</v>
      </c>
      <c r="AM15" s="49">
        <f>(AM7*100)/$AM7</f>
        <v>100</v>
      </c>
      <c r="AN15" s="92">
        <f t="shared" ref="AN15:AT15" si="74">(AN7*100)/$AT7</f>
        <v>0</v>
      </c>
      <c r="AO15" s="93">
        <f t="shared" si="74"/>
        <v>0</v>
      </c>
      <c r="AP15" s="224">
        <f t="shared" si="74"/>
        <v>100</v>
      </c>
      <c r="AQ15" s="93">
        <f t="shared" si="74"/>
        <v>0</v>
      </c>
      <c r="AR15" s="93">
        <f t="shared" si="74"/>
        <v>0</v>
      </c>
      <c r="AS15" s="94">
        <f t="shared" si="74"/>
        <v>0</v>
      </c>
      <c r="AT15" s="95">
        <f t="shared" si="74"/>
        <v>100</v>
      </c>
      <c r="AU15" s="215">
        <f>(AU7*100)/$BD7</f>
        <v>18.604651162790699</v>
      </c>
      <c r="AV15" s="216">
        <f>(AV7*100)/$BD7</f>
        <v>27.906976744186046</v>
      </c>
      <c r="AW15" s="216">
        <f>(AW7*100)/$BD7</f>
        <v>2.3255813953488373</v>
      </c>
      <c r="AX15" s="216">
        <f>(AX7*100)/$BD7</f>
        <v>18.604651162790699</v>
      </c>
      <c r="AY15" s="216">
        <f t="shared" ref="AY15:BA15" si="75">(AY7*100)/$BD7</f>
        <v>11.627906976744185</v>
      </c>
      <c r="AZ15" s="216">
        <f t="shared" si="75"/>
        <v>6.9767441860465116</v>
      </c>
      <c r="BA15" s="216">
        <f t="shared" si="75"/>
        <v>0</v>
      </c>
      <c r="BB15" s="216">
        <f>(BB7*100)/$BD7</f>
        <v>13.953488372093023</v>
      </c>
      <c r="BC15" s="97">
        <f>(BC7*100)/$BD7</f>
        <v>-72.093023255813947</v>
      </c>
      <c r="BD15" s="95">
        <f>(BD7*100)/$BD7</f>
        <v>100</v>
      </c>
      <c r="BE15" s="215">
        <f t="shared" ref="BE15:BN15" si="76">(BE7*100)/$BN7</f>
        <v>41.666666666666664</v>
      </c>
      <c r="BF15" s="216">
        <f t="shared" si="76"/>
        <v>4.166666666666667</v>
      </c>
      <c r="BG15" s="216">
        <f t="shared" si="76"/>
        <v>0</v>
      </c>
      <c r="BH15" s="216">
        <f t="shared" si="76"/>
        <v>0</v>
      </c>
      <c r="BI15" s="216">
        <f t="shared" si="76"/>
        <v>25</v>
      </c>
      <c r="BJ15" s="216">
        <f t="shared" si="76"/>
        <v>4.166666666666667</v>
      </c>
      <c r="BK15" s="216">
        <f t="shared" si="76"/>
        <v>0</v>
      </c>
      <c r="BL15" s="216">
        <f t="shared" si="76"/>
        <v>25</v>
      </c>
      <c r="BM15" s="97">
        <f t="shared" si="76"/>
        <v>-50</v>
      </c>
      <c r="BN15" s="95">
        <f t="shared" si="76"/>
        <v>100</v>
      </c>
      <c r="BO15" s="215">
        <f t="shared" ref="BO15:BV15" si="77">(BO7*100)/$BV7</f>
        <v>14.285714285714286</v>
      </c>
      <c r="BP15" s="216">
        <f t="shared" si="77"/>
        <v>11.428571428571429</v>
      </c>
      <c r="BQ15" s="216">
        <f t="shared" si="77"/>
        <v>14.285714285714286</v>
      </c>
      <c r="BR15" s="216">
        <f t="shared" si="77"/>
        <v>28.571428571428573</v>
      </c>
      <c r="BS15" s="216">
        <f t="shared" si="77"/>
        <v>31.428571428571427</v>
      </c>
      <c r="BT15" s="216">
        <f t="shared" si="77"/>
        <v>0</v>
      </c>
      <c r="BU15" s="97">
        <f t="shared" si="77"/>
        <v>-65.714285714285708</v>
      </c>
      <c r="BV15" s="49">
        <f t="shared" si="77"/>
        <v>100</v>
      </c>
      <c r="BW15" s="222">
        <f t="shared" ref="BW15:CD15" si="78">(BW7*100)/$CD7</f>
        <v>25</v>
      </c>
      <c r="BX15" s="216">
        <f t="shared" si="78"/>
        <v>20.833333333333332</v>
      </c>
      <c r="BY15" s="216">
        <f t="shared" si="78"/>
        <v>50</v>
      </c>
      <c r="BZ15" s="216">
        <f t="shared" si="78"/>
        <v>4.166666666666667</v>
      </c>
      <c r="CA15" s="216">
        <f t="shared" si="78"/>
        <v>0</v>
      </c>
      <c r="CB15" s="216">
        <f t="shared" si="78"/>
        <v>0</v>
      </c>
      <c r="CC15" s="97">
        <f t="shared" si="78"/>
        <v>-50</v>
      </c>
      <c r="CD15" s="49">
        <f t="shared" si="78"/>
        <v>100</v>
      </c>
      <c r="CE15" s="244">
        <f>(CE7*100)/$CI7</f>
        <v>83.333333333333329</v>
      </c>
      <c r="CF15" s="93">
        <f>(CF7*100)/$CI7</f>
        <v>0</v>
      </c>
      <c r="CG15" s="173">
        <f>(CG7*100)/$CI7</f>
        <v>16.666666666666668</v>
      </c>
      <c r="CH15" s="200">
        <f>(CH7*100)/$CI7</f>
        <v>0</v>
      </c>
      <c r="CI15" s="174">
        <f>(CI7*100)/$CI7</f>
        <v>100</v>
      </c>
      <c r="CJ15" s="215">
        <f t="shared" ref="CJ15:CO15" si="79">(CJ7*100)/$CO7</f>
        <v>25</v>
      </c>
      <c r="CK15" s="216">
        <f t="shared" si="79"/>
        <v>34.375</v>
      </c>
      <c r="CL15" s="216">
        <f t="shared" si="79"/>
        <v>25</v>
      </c>
      <c r="CM15" s="216">
        <f t="shared" si="79"/>
        <v>15.625</v>
      </c>
      <c r="CN15" s="97">
        <f t="shared" si="79"/>
        <v>-62.5</v>
      </c>
      <c r="CO15" s="95">
        <f t="shared" si="79"/>
        <v>100</v>
      </c>
      <c r="CP15" s="215">
        <f t="shared" ref="CP15:CT15" si="80">(CP7*100)/$CT7</f>
        <v>41.666666666666664</v>
      </c>
      <c r="CQ15" s="216">
        <f t="shared" si="80"/>
        <v>8.3333333333333339</v>
      </c>
      <c r="CR15" s="216">
        <f t="shared" si="80"/>
        <v>50</v>
      </c>
      <c r="CS15" s="217">
        <f t="shared" si="80"/>
        <v>0</v>
      </c>
      <c r="CT15" s="95">
        <f t="shared" si="80"/>
        <v>100</v>
      </c>
      <c r="CU15" s="215">
        <f t="shared" ref="CU15:DA15" si="81">(CU7*100)/$DA7</f>
        <v>20</v>
      </c>
      <c r="CV15" s="216">
        <f t="shared" si="81"/>
        <v>20</v>
      </c>
      <c r="CW15" s="216">
        <f t="shared" si="81"/>
        <v>13.333333333333334</v>
      </c>
      <c r="CX15" s="216">
        <f t="shared" si="81"/>
        <v>20</v>
      </c>
      <c r="CY15" s="216">
        <f t="shared" si="81"/>
        <v>26.666666666666668</v>
      </c>
      <c r="CZ15" s="97">
        <f t="shared" si="81"/>
        <v>-60</v>
      </c>
      <c r="DA15" s="49">
        <f t="shared" si="81"/>
        <v>100</v>
      </c>
      <c r="DB15" s="215">
        <f>(DB7*100)/$DF7</f>
        <v>41.666666666666664</v>
      </c>
      <c r="DC15" s="216">
        <f t="shared" ref="DC15:DF15" si="82">(DC7*100)/$DF7</f>
        <v>41.666666666666664</v>
      </c>
      <c r="DD15" s="216">
        <f t="shared" si="82"/>
        <v>16.666666666666668</v>
      </c>
      <c r="DE15" s="217">
        <f t="shared" si="82"/>
        <v>0</v>
      </c>
      <c r="DF15" s="95">
        <f t="shared" si="82"/>
        <v>100</v>
      </c>
      <c r="DG15" s="215">
        <f>(DG7*100)/$DM7</f>
        <v>3.8461538461538463</v>
      </c>
      <c r="DH15" s="216">
        <f t="shared" ref="DH15:DM15" si="83">(DH7*100)/$DM7</f>
        <v>30.76923076923077</v>
      </c>
      <c r="DI15" s="216">
        <f t="shared" si="83"/>
        <v>34.615384615384613</v>
      </c>
      <c r="DJ15" s="216">
        <f t="shared" si="83"/>
        <v>23.076923076923077</v>
      </c>
      <c r="DK15" s="216">
        <f t="shared" si="83"/>
        <v>7.6923076923076925</v>
      </c>
      <c r="DL15" s="97">
        <f t="shared" si="83"/>
        <v>-53.846153846153847</v>
      </c>
      <c r="DM15" s="49">
        <f t="shared" si="83"/>
        <v>100</v>
      </c>
      <c r="DN15" s="215">
        <f>(DN7*100)/$DS7</f>
        <v>0</v>
      </c>
      <c r="DO15" s="216">
        <f t="shared" ref="DO15:DS15" si="84">(DO7*100)/$DS7</f>
        <v>47.826086956521742</v>
      </c>
      <c r="DP15" s="216">
        <f t="shared" si="84"/>
        <v>26.086956521739129</v>
      </c>
      <c r="DQ15" s="216">
        <f t="shared" si="84"/>
        <v>26.086956521739129</v>
      </c>
      <c r="DR15" s="97">
        <f t="shared" si="84"/>
        <v>-47.826086956521742</v>
      </c>
      <c r="DS15" s="95">
        <f t="shared" si="84"/>
        <v>100</v>
      </c>
    </row>
    <row r="16" spans="1:123"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68"/>
      <c r="CH16" s="68"/>
      <c r="CI16" s="68"/>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row>
    <row r="17" spans="1:123" x14ac:dyDescent="0.25">
      <c r="CG17" s="71"/>
      <c r="CH17" s="71"/>
      <c r="CI17" s="71"/>
    </row>
    <row r="18" spans="1:123" ht="21" x14ac:dyDescent="0.25">
      <c r="A18" s="44" t="s">
        <v>87</v>
      </c>
      <c r="CG18" s="71"/>
      <c r="CH18" s="71"/>
      <c r="CI18" s="71"/>
    </row>
    <row r="19" spans="1:123" x14ac:dyDescent="0.25">
      <c r="CG19" s="71"/>
      <c r="CH19" s="71"/>
      <c r="CI19" s="71"/>
    </row>
    <row r="20" spans="1:123" ht="24" customHeight="1" thickBot="1" x14ac:dyDescent="0.3">
      <c r="A20" s="68"/>
      <c r="B20" s="57" t="s">
        <v>1052</v>
      </c>
      <c r="C20" s="58" t="s">
        <v>1053</v>
      </c>
      <c r="D20" s="59" t="s">
        <v>1054</v>
      </c>
      <c r="E20" s="60" t="s">
        <v>1055</v>
      </c>
      <c r="F20" s="66" t="s">
        <v>1056</v>
      </c>
      <c r="G20" s="69" t="s">
        <v>20</v>
      </c>
      <c r="H20" s="58" t="s">
        <v>21</v>
      </c>
      <c r="I20" s="58" t="s">
        <v>22</v>
      </c>
      <c r="J20" s="60" t="s">
        <v>64</v>
      </c>
      <c r="K20" s="66" t="s">
        <v>75</v>
      </c>
      <c r="L20" s="69" t="s">
        <v>1057</v>
      </c>
      <c r="M20" s="58" t="s">
        <v>1058</v>
      </c>
      <c r="N20" s="58" t="s">
        <v>1059</v>
      </c>
      <c r="O20" s="58" t="s">
        <v>1060</v>
      </c>
      <c r="P20" s="60" t="s">
        <v>1061</v>
      </c>
      <c r="Q20" s="66" t="s">
        <v>1062</v>
      </c>
      <c r="R20" s="69" t="s">
        <v>1063</v>
      </c>
      <c r="S20" s="58" t="s">
        <v>1064</v>
      </c>
      <c r="T20" s="58" t="s">
        <v>1065</v>
      </c>
      <c r="U20" s="58" t="s">
        <v>1066</v>
      </c>
      <c r="V20" s="60" t="s">
        <v>1067</v>
      </c>
      <c r="W20" s="66" t="s">
        <v>1068</v>
      </c>
      <c r="X20" s="69" t="s">
        <v>92</v>
      </c>
      <c r="Y20" s="58" t="s">
        <v>93</v>
      </c>
      <c r="Z20" s="58" t="s">
        <v>94</v>
      </c>
      <c r="AA20" s="58" t="s">
        <v>95</v>
      </c>
      <c r="AB20" s="60" t="s">
        <v>430</v>
      </c>
      <c r="AC20" s="66" t="s">
        <v>237</v>
      </c>
      <c r="AD20" s="69" t="s">
        <v>96</v>
      </c>
      <c r="AE20" s="58" t="s">
        <v>97</v>
      </c>
      <c r="AF20" s="58" t="s">
        <v>98</v>
      </c>
      <c r="AG20" s="60" t="s">
        <v>99</v>
      </c>
      <c r="AH20" s="66" t="s">
        <v>239</v>
      </c>
      <c r="AI20" s="69" t="s">
        <v>101</v>
      </c>
      <c r="AJ20" s="58" t="s">
        <v>102</v>
      </c>
      <c r="AK20" s="58" t="s">
        <v>103</v>
      </c>
      <c r="AL20" s="60" t="s">
        <v>104</v>
      </c>
      <c r="AM20" s="66" t="s">
        <v>238</v>
      </c>
      <c r="AN20" s="69" t="s">
        <v>106</v>
      </c>
      <c r="AO20" s="58" t="s">
        <v>107</v>
      </c>
      <c r="AP20" s="58" t="s">
        <v>108</v>
      </c>
      <c r="AQ20" s="58" t="s">
        <v>109</v>
      </c>
      <c r="AR20" s="58" t="s">
        <v>110</v>
      </c>
      <c r="AS20" s="60" t="s">
        <v>431</v>
      </c>
      <c r="AT20" s="70" t="s">
        <v>240</v>
      </c>
      <c r="AU20" s="69" t="s">
        <v>742</v>
      </c>
      <c r="AV20" s="58" t="s">
        <v>743</v>
      </c>
      <c r="AW20" s="58" t="s">
        <v>744</v>
      </c>
      <c r="AX20" s="58" t="s">
        <v>745</v>
      </c>
      <c r="AY20" s="58" t="s">
        <v>746</v>
      </c>
      <c r="AZ20" s="58" t="s">
        <v>747</v>
      </c>
      <c r="BA20" s="58" t="s">
        <v>748</v>
      </c>
      <c r="BB20" s="58" t="s">
        <v>749</v>
      </c>
      <c r="BC20" s="60" t="s">
        <v>750</v>
      </c>
      <c r="BD20" s="70" t="s">
        <v>751</v>
      </c>
      <c r="BE20" s="69" t="s">
        <v>752</v>
      </c>
      <c r="BF20" s="58" t="s">
        <v>753</v>
      </c>
      <c r="BG20" s="58" t="s">
        <v>754</v>
      </c>
      <c r="BH20" s="58" t="s">
        <v>755</v>
      </c>
      <c r="BI20" s="58" t="s">
        <v>756</v>
      </c>
      <c r="BJ20" s="58" t="s">
        <v>757</v>
      </c>
      <c r="BK20" s="58" t="s">
        <v>758</v>
      </c>
      <c r="BL20" s="58" t="s">
        <v>759</v>
      </c>
      <c r="BM20" s="60" t="s">
        <v>760</v>
      </c>
      <c r="BN20" s="70" t="s">
        <v>761</v>
      </c>
      <c r="BO20" s="69" t="s">
        <v>762</v>
      </c>
      <c r="BP20" s="58" t="s">
        <v>763</v>
      </c>
      <c r="BQ20" s="58" t="s">
        <v>764</v>
      </c>
      <c r="BR20" s="58" t="s">
        <v>765</v>
      </c>
      <c r="BS20" s="58" t="s">
        <v>766</v>
      </c>
      <c r="BT20" s="58" t="s">
        <v>767</v>
      </c>
      <c r="BU20" s="60" t="s">
        <v>768</v>
      </c>
      <c r="BV20" s="66" t="s">
        <v>769</v>
      </c>
      <c r="BW20" s="73" t="s">
        <v>770</v>
      </c>
      <c r="BX20" s="58" t="s">
        <v>771</v>
      </c>
      <c r="BY20" s="58" t="s">
        <v>772</v>
      </c>
      <c r="BZ20" s="58" t="s">
        <v>773</v>
      </c>
      <c r="CA20" s="58" t="s">
        <v>774</v>
      </c>
      <c r="CB20" s="58" t="s">
        <v>775</v>
      </c>
      <c r="CC20" s="60" t="s">
        <v>776</v>
      </c>
      <c r="CD20" s="66" t="s">
        <v>777</v>
      </c>
      <c r="CE20" s="69" t="s">
        <v>432</v>
      </c>
      <c r="CF20" s="58" t="s">
        <v>433</v>
      </c>
      <c r="CG20" s="58" t="s">
        <v>434</v>
      </c>
      <c r="CH20" s="60" t="s">
        <v>435</v>
      </c>
      <c r="CI20" s="70" t="s">
        <v>778</v>
      </c>
      <c r="CJ20" s="69" t="s">
        <v>436</v>
      </c>
      <c r="CK20" s="58" t="s">
        <v>437</v>
      </c>
      <c r="CL20" s="58" t="s">
        <v>438</v>
      </c>
      <c r="CM20" s="58" t="s">
        <v>439</v>
      </c>
      <c r="CN20" s="60" t="s">
        <v>440</v>
      </c>
      <c r="CO20" s="70" t="s">
        <v>779</v>
      </c>
      <c r="CP20" s="69" t="s">
        <v>441</v>
      </c>
      <c r="CQ20" s="58" t="s">
        <v>442</v>
      </c>
      <c r="CR20" s="58" t="s">
        <v>443</v>
      </c>
      <c r="CS20" s="60" t="s">
        <v>444</v>
      </c>
      <c r="CT20" s="70" t="s">
        <v>780</v>
      </c>
      <c r="CU20" s="69" t="s">
        <v>445</v>
      </c>
      <c r="CV20" s="58" t="s">
        <v>446</v>
      </c>
      <c r="CW20" s="58" t="s">
        <v>447</v>
      </c>
      <c r="CX20" s="58" t="s">
        <v>448</v>
      </c>
      <c r="CY20" s="58" t="s">
        <v>449</v>
      </c>
      <c r="CZ20" s="60" t="s">
        <v>450</v>
      </c>
      <c r="DA20" s="66" t="s">
        <v>781</v>
      </c>
      <c r="DB20" s="69" t="s">
        <v>451</v>
      </c>
      <c r="DC20" s="58" t="s">
        <v>452</v>
      </c>
      <c r="DD20" s="58" t="s">
        <v>453</v>
      </c>
      <c r="DE20" s="60" t="s">
        <v>454</v>
      </c>
      <c r="DF20" s="70" t="s">
        <v>782</v>
      </c>
      <c r="DG20" s="69" t="s">
        <v>28</v>
      </c>
      <c r="DH20" s="58" t="s">
        <v>29</v>
      </c>
      <c r="DI20" s="58" t="s">
        <v>30</v>
      </c>
      <c r="DJ20" s="58" t="s">
        <v>78</v>
      </c>
      <c r="DK20" s="58" t="s">
        <v>121</v>
      </c>
      <c r="DL20" s="60" t="s">
        <v>455</v>
      </c>
      <c r="DM20" s="66" t="s">
        <v>79</v>
      </c>
      <c r="DN20" s="69" t="s">
        <v>122</v>
      </c>
      <c r="DO20" s="58" t="s">
        <v>123</v>
      </c>
      <c r="DP20" s="58" t="s">
        <v>124</v>
      </c>
      <c r="DQ20" s="58" t="s">
        <v>125</v>
      </c>
      <c r="DR20" s="60" t="s">
        <v>126</v>
      </c>
      <c r="DS20" s="70" t="s">
        <v>80</v>
      </c>
    </row>
    <row r="21" spans="1:123" ht="52.5" customHeight="1" thickBot="1" x14ac:dyDescent="0.3">
      <c r="A21" s="6" t="s">
        <v>1072</v>
      </c>
      <c r="B21" s="20">
        <v>0</v>
      </c>
      <c r="C21" s="21">
        <f>(C5*100)/C$7</f>
        <v>100</v>
      </c>
      <c r="D21" s="22">
        <f>(D5*100)/D$7</f>
        <v>10</v>
      </c>
      <c r="E21" s="23">
        <v>0</v>
      </c>
      <c r="F21" s="40">
        <f>(F5*100)/F$7</f>
        <v>25</v>
      </c>
      <c r="G21" s="41">
        <f>(G5*100)/G$7</f>
        <v>18.181818181818183</v>
      </c>
      <c r="H21" s="21">
        <v>0</v>
      </c>
      <c r="I21" s="21">
        <f>(I5*100)/I$7</f>
        <v>100</v>
      </c>
      <c r="J21" s="23">
        <v>0</v>
      </c>
      <c r="K21" s="40">
        <f>(K5*100)/K$7</f>
        <v>25</v>
      </c>
      <c r="L21" s="41">
        <f>(L5*100)/L$7</f>
        <v>0</v>
      </c>
      <c r="M21" s="21">
        <v>0</v>
      </c>
      <c r="N21" s="21">
        <f t="shared" ref="N21:Q21" si="85">(N5*100)/N$7</f>
        <v>50</v>
      </c>
      <c r="O21" s="21">
        <f t="shared" si="85"/>
        <v>28.571428571428573</v>
      </c>
      <c r="P21" s="23">
        <v>0</v>
      </c>
      <c r="Q21" s="40">
        <f t="shared" si="85"/>
        <v>25</v>
      </c>
      <c r="R21" s="41">
        <f>(R5*100)/R$7</f>
        <v>0</v>
      </c>
      <c r="S21" s="21">
        <v>0</v>
      </c>
      <c r="T21" s="21">
        <f t="shared" ref="T21:W21" si="86">(T5*100)/T$7</f>
        <v>0</v>
      </c>
      <c r="U21" s="21">
        <f t="shared" si="86"/>
        <v>37.5</v>
      </c>
      <c r="V21" s="23">
        <v>0</v>
      </c>
      <c r="W21" s="40">
        <f t="shared" si="86"/>
        <v>25</v>
      </c>
      <c r="X21" s="41">
        <v>0</v>
      </c>
      <c r="Y21" s="21">
        <f>(Y5*100)/Y$7</f>
        <v>0</v>
      </c>
      <c r="Z21" s="21">
        <f t="shared" ref="Z21:AC21" si="87">(Z5*100)/Z$7</f>
        <v>27.272727272727273</v>
      </c>
      <c r="AA21" s="21">
        <v>0</v>
      </c>
      <c r="AB21" s="23">
        <v>0</v>
      </c>
      <c r="AC21" s="40">
        <f t="shared" si="87"/>
        <v>25</v>
      </c>
      <c r="AD21" s="41">
        <f>(AD5*100)/AD$7</f>
        <v>20</v>
      </c>
      <c r="AE21" s="21">
        <v>0</v>
      </c>
      <c r="AF21" s="21">
        <f t="shared" ref="AF21:AH21" si="88">(AF5*100)/AF$7</f>
        <v>50</v>
      </c>
      <c r="AG21" s="23">
        <v>0</v>
      </c>
      <c r="AH21" s="40">
        <f t="shared" si="88"/>
        <v>25</v>
      </c>
      <c r="AI21" s="41">
        <f>(AI5*100)/AI$7</f>
        <v>50</v>
      </c>
      <c r="AJ21" s="21">
        <f t="shared" ref="AJ21:AM21" si="89">(AJ5*100)/AJ$7</f>
        <v>0</v>
      </c>
      <c r="AK21" s="21">
        <f t="shared" si="89"/>
        <v>25</v>
      </c>
      <c r="AL21" s="23">
        <v>0</v>
      </c>
      <c r="AM21" s="40">
        <f t="shared" si="89"/>
        <v>25</v>
      </c>
      <c r="AN21" s="41">
        <v>0</v>
      </c>
      <c r="AO21" s="21">
        <v>0</v>
      </c>
      <c r="AP21" s="21">
        <f>(AP5*100)/AP$7</f>
        <v>25</v>
      </c>
      <c r="AQ21" s="21">
        <v>0</v>
      </c>
      <c r="AR21" s="21">
        <v>0</v>
      </c>
      <c r="AS21" s="23">
        <v>0</v>
      </c>
      <c r="AT21" s="24">
        <f t="shared" ref="AT21" si="90">(AT5*100)/AT$7</f>
        <v>25</v>
      </c>
      <c r="AU21" s="41">
        <f>(AU5*100)/AU$7</f>
        <v>25</v>
      </c>
      <c r="AV21" s="21">
        <f t="shared" ref="AV21:BD21" si="91">(AV5*100)/AV$7</f>
        <v>25</v>
      </c>
      <c r="AW21" s="21">
        <f t="shared" si="91"/>
        <v>0</v>
      </c>
      <c r="AX21" s="21">
        <f t="shared" si="91"/>
        <v>25</v>
      </c>
      <c r="AY21" s="21">
        <f t="shared" si="91"/>
        <v>20</v>
      </c>
      <c r="AZ21" s="21">
        <f t="shared" si="91"/>
        <v>0</v>
      </c>
      <c r="BA21" s="21">
        <v>0</v>
      </c>
      <c r="BB21" s="21">
        <f t="shared" si="91"/>
        <v>33.333333333333336</v>
      </c>
      <c r="BC21" s="48">
        <f t="shared" si="91"/>
        <v>22.580645161290324</v>
      </c>
      <c r="BD21" s="24">
        <f t="shared" si="91"/>
        <v>23.255813953488371</v>
      </c>
      <c r="BE21" s="41">
        <f>(BE5*100)/BE$7</f>
        <v>30</v>
      </c>
      <c r="BF21" s="21">
        <f t="shared" ref="BF21:BN21" si="92">(BF5*100)/BF$7</f>
        <v>0</v>
      </c>
      <c r="BG21" s="21">
        <v>0</v>
      </c>
      <c r="BH21" s="21">
        <v>0</v>
      </c>
      <c r="BI21" s="21">
        <f t="shared" si="92"/>
        <v>16.666666666666668</v>
      </c>
      <c r="BJ21" s="21">
        <f t="shared" si="92"/>
        <v>0</v>
      </c>
      <c r="BK21" s="21">
        <v>0</v>
      </c>
      <c r="BL21" s="21">
        <f t="shared" si="92"/>
        <v>33.333333333333336</v>
      </c>
      <c r="BM21" s="48">
        <f t="shared" si="92"/>
        <v>25</v>
      </c>
      <c r="BN21" s="24">
        <f t="shared" si="92"/>
        <v>25</v>
      </c>
      <c r="BO21" s="41">
        <f>(BO5*100)/BO$7</f>
        <v>40</v>
      </c>
      <c r="BP21" s="21">
        <f t="shared" ref="BP21:BV21" si="93">(BP5*100)/BP$7</f>
        <v>0</v>
      </c>
      <c r="BQ21" s="21">
        <f t="shared" si="93"/>
        <v>40</v>
      </c>
      <c r="BR21" s="21">
        <f t="shared" si="93"/>
        <v>20</v>
      </c>
      <c r="BS21" s="21">
        <f t="shared" si="93"/>
        <v>27.272727272727273</v>
      </c>
      <c r="BT21" s="21">
        <v>0</v>
      </c>
      <c r="BU21" s="48">
        <f t="shared" si="93"/>
        <v>26.086956521739129</v>
      </c>
      <c r="BV21" s="40">
        <f t="shared" si="93"/>
        <v>25.714285714285715</v>
      </c>
      <c r="BW21" s="87">
        <f>(BW5*100)/BW$7</f>
        <v>33.333333333333336</v>
      </c>
      <c r="BX21" s="21">
        <f t="shared" ref="BX21:CD21" si="94">(BX5*100)/BX$7</f>
        <v>20</v>
      </c>
      <c r="BY21" s="88">
        <f t="shared" si="94"/>
        <v>25</v>
      </c>
      <c r="BZ21" s="88">
        <f t="shared" si="94"/>
        <v>0</v>
      </c>
      <c r="CA21" s="88">
        <v>0</v>
      </c>
      <c r="CB21" s="88">
        <v>0</v>
      </c>
      <c r="CC21" s="48">
        <f t="shared" si="94"/>
        <v>25</v>
      </c>
      <c r="CD21" s="40">
        <f t="shared" si="94"/>
        <v>25</v>
      </c>
      <c r="CE21" s="41">
        <f>(CE5*100)/CE$7</f>
        <v>20</v>
      </c>
      <c r="CF21" s="21">
        <v>0</v>
      </c>
      <c r="CG21" s="88">
        <f t="shared" ref="CG21:CI21" si="95">(CG5*100)/CG$7</f>
        <v>50</v>
      </c>
      <c r="CH21" s="154">
        <v>0</v>
      </c>
      <c r="CI21" s="132">
        <f t="shared" si="95"/>
        <v>25</v>
      </c>
      <c r="CJ21" s="41">
        <f t="shared" ref="CJ21:CP21" si="96">(CJ5*100)/CJ$7</f>
        <v>37.5</v>
      </c>
      <c r="CK21" s="21">
        <f t="shared" ref="CK21:CO21" si="97">(CK5*100)/CK$7</f>
        <v>27.272727272727273</v>
      </c>
      <c r="CL21" s="21">
        <f t="shared" si="97"/>
        <v>37.5</v>
      </c>
      <c r="CM21" s="21">
        <f t="shared" si="97"/>
        <v>20</v>
      </c>
      <c r="CN21" s="48">
        <f t="shared" si="97"/>
        <v>35</v>
      </c>
      <c r="CO21" s="24">
        <f t="shared" si="97"/>
        <v>31.25</v>
      </c>
      <c r="CP21" s="41">
        <f t="shared" si="96"/>
        <v>40</v>
      </c>
      <c r="CQ21" s="21">
        <f t="shared" ref="CQ21:CT21" si="98">(CQ5*100)/CQ$7</f>
        <v>0</v>
      </c>
      <c r="CR21" s="21">
        <f t="shared" si="98"/>
        <v>16.666666666666668</v>
      </c>
      <c r="CS21" s="23">
        <v>0</v>
      </c>
      <c r="CT21" s="24">
        <f t="shared" si="98"/>
        <v>25</v>
      </c>
      <c r="CU21" s="41">
        <f t="shared" ref="CU21:DB21" si="99">(CU5*100)/CU$7</f>
        <v>33.333333333333336</v>
      </c>
      <c r="CV21" s="21">
        <f t="shared" ref="CV21:DA21" si="100">(CV5*100)/CV$7</f>
        <v>16.666666666666668</v>
      </c>
      <c r="CW21" s="21">
        <f t="shared" si="100"/>
        <v>25</v>
      </c>
      <c r="CX21" s="21">
        <f t="shared" si="100"/>
        <v>33.333333333333336</v>
      </c>
      <c r="CY21" s="21">
        <f t="shared" si="100"/>
        <v>12.5</v>
      </c>
      <c r="CZ21" s="48">
        <f t="shared" si="100"/>
        <v>22.222222222222221</v>
      </c>
      <c r="DA21" s="40">
        <f t="shared" si="100"/>
        <v>23.333333333333332</v>
      </c>
      <c r="DB21" s="41">
        <f t="shared" si="99"/>
        <v>20</v>
      </c>
      <c r="DC21" s="21">
        <f t="shared" ref="DC21:DF21" si="101">(DC5*100)/DC$7</f>
        <v>20</v>
      </c>
      <c r="DD21" s="21">
        <f t="shared" si="101"/>
        <v>50</v>
      </c>
      <c r="DE21" s="23">
        <v>0</v>
      </c>
      <c r="DF21" s="24">
        <f t="shared" si="101"/>
        <v>25</v>
      </c>
      <c r="DG21" s="41">
        <f t="shared" ref="DG21:DG22" si="102">(DG5*100)/DG$7</f>
        <v>0</v>
      </c>
      <c r="DH21" s="21">
        <f t="shared" ref="DH21:DM21" si="103">(DH5*100)/DH$7</f>
        <v>25</v>
      </c>
      <c r="DI21" s="21">
        <f t="shared" si="103"/>
        <v>22.222222222222221</v>
      </c>
      <c r="DJ21" s="21">
        <f t="shared" si="103"/>
        <v>33.333333333333336</v>
      </c>
      <c r="DK21" s="21">
        <f t="shared" si="103"/>
        <v>0</v>
      </c>
      <c r="DL21" s="48">
        <f t="shared" si="103"/>
        <v>21.428571428571427</v>
      </c>
      <c r="DM21" s="40">
        <f t="shared" si="103"/>
        <v>23.076923076923077</v>
      </c>
      <c r="DN21" s="41">
        <v>0</v>
      </c>
      <c r="DO21" s="21">
        <f t="shared" ref="DO21:DO22" si="104">(DO5*100)/DO$7</f>
        <v>27.272727272727273</v>
      </c>
      <c r="DP21" s="21">
        <f t="shared" ref="DP21:DS21" si="105">(DP5*100)/DP$7</f>
        <v>16.666666666666668</v>
      </c>
      <c r="DQ21" s="21">
        <f t="shared" si="105"/>
        <v>50</v>
      </c>
      <c r="DR21" s="48">
        <f t="shared" si="105"/>
        <v>36.363636363636367</v>
      </c>
      <c r="DS21" s="24">
        <f t="shared" si="105"/>
        <v>30.434782608695652</v>
      </c>
    </row>
    <row r="22" spans="1:123" ht="52.5" customHeight="1" thickBot="1" x14ac:dyDescent="0.3">
      <c r="A22" s="6" t="s">
        <v>1073</v>
      </c>
      <c r="B22" s="20">
        <v>0</v>
      </c>
      <c r="C22" s="21">
        <f>(C6*100)/C$7</f>
        <v>0</v>
      </c>
      <c r="D22" s="22">
        <f>(D6*100)/D$7</f>
        <v>90</v>
      </c>
      <c r="E22" s="23">
        <v>0</v>
      </c>
      <c r="F22" s="40">
        <f>(F6*100)/F$7</f>
        <v>75</v>
      </c>
      <c r="G22" s="41">
        <f>(G6*100)/G$7</f>
        <v>81.818181818181813</v>
      </c>
      <c r="H22" s="21">
        <v>0</v>
      </c>
      <c r="I22" s="21">
        <f>(I6*100)/I$7</f>
        <v>0</v>
      </c>
      <c r="J22" s="23">
        <v>0</v>
      </c>
      <c r="K22" s="40">
        <f>(K6*100)/K$7</f>
        <v>75</v>
      </c>
      <c r="L22" s="41">
        <f>(L6*100)/L$7</f>
        <v>100</v>
      </c>
      <c r="M22" s="21">
        <v>0</v>
      </c>
      <c r="N22" s="21">
        <f t="shared" ref="N22:Q22" si="106">(N6*100)/N$7</f>
        <v>50</v>
      </c>
      <c r="O22" s="21">
        <f t="shared" si="106"/>
        <v>71.428571428571431</v>
      </c>
      <c r="P22" s="23">
        <v>0</v>
      </c>
      <c r="Q22" s="40">
        <f t="shared" si="106"/>
        <v>75</v>
      </c>
      <c r="R22" s="41">
        <f>(R6*100)/R$7</f>
        <v>100</v>
      </c>
      <c r="S22" s="21">
        <v>0</v>
      </c>
      <c r="T22" s="21">
        <f t="shared" ref="T22:W22" si="107">(T6*100)/T$7</f>
        <v>100</v>
      </c>
      <c r="U22" s="21">
        <f t="shared" si="107"/>
        <v>62.5</v>
      </c>
      <c r="V22" s="23">
        <v>0</v>
      </c>
      <c r="W22" s="40">
        <f t="shared" si="107"/>
        <v>75</v>
      </c>
      <c r="X22" s="41">
        <v>0</v>
      </c>
      <c r="Y22" s="21">
        <f>(Y6*100)/Y$7</f>
        <v>100</v>
      </c>
      <c r="Z22" s="21">
        <f t="shared" ref="Z22:AC22" si="108">(Z6*100)/Z$7</f>
        <v>72.727272727272734</v>
      </c>
      <c r="AA22" s="21">
        <v>0</v>
      </c>
      <c r="AB22" s="23">
        <v>0</v>
      </c>
      <c r="AC22" s="40">
        <f t="shared" si="108"/>
        <v>75</v>
      </c>
      <c r="AD22" s="41">
        <f>(AD6*100)/AD$7</f>
        <v>80</v>
      </c>
      <c r="AE22" s="21">
        <v>0</v>
      </c>
      <c r="AF22" s="21">
        <f t="shared" ref="AF22:AH22" si="109">(AF6*100)/AF$7</f>
        <v>50</v>
      </c>
      <c r="AG22" s="23">
        <v>0</v>
      </c>
      <c r="AH22" s="40">
        <f t="shared" si="109"/>
        <v>75</v>
      </c>
      <c r="AI22" s="41">
        <f>(AI6*100)/AI$7</f>
        <v>50</v>
      </c>
      <c r="AJ22" s="21">
        <f t="shared" ref="AJ22:AM22" si="110">(AJ6*100)/AJ$7</f>
        <v>100</v>
      </c>
      <c r="AK22" s="21">
        <f t="shared" si="110"/>
        <v>75</v>
      </c>
      <c r="AL22" s="23">
        <v>0</v>
      </c>
      <c r="AM22" s="40">
        <f t="shared" si="110"/>
        <v>75</v>
      </c>
      <c r="AN22" s="41">
        <v>0</v>
      </c>
      <c r="AO22" s="21">
        <v>0</v>
      </c>
      <c r="AP22" s="21">
        <f>(AP6*100)/AP$7</f>
        <v>75</v>
      </c>
      <c r="AQ22" s="21">
        <v>0</v>
      </c>
      <c r="AR22" s="21">
        <v>0</v>
      </c>
      <c r="AS22" s="23">
        <v>0</v>
      </c>
      <c r="AT22" s="24">
        <f t="shared" ref="AT22" si="111">(AT6*100)/AT$7</f>
        <v>75</v>
      </c>
      <c r="AU22" s="41">
        <f>(AU6*100)/AU$7</f>
        <v>75</v>
      </c>
      <c r="AV22" s="21">
        <f t="shared" ref="AV22:BD22" si="112">(AV6*100)/AV$7</f>
        <v>75</v>
      </c>
      <c r="AW22" s="21">
        <f t="shared" si="112"/>
        <v>100</v>
      </c>
      <c r="AX22" s="21">
        <f t="shared" si="112"/>
        <v>75</v>
      </c>
      <c r="AY22" s="21">
        <f t="shared" si="112"/>
        <v>80</v>
      </c>
      <c r="AZ22" s="21">
        <f t="shared" si="112"/>
        <v>100</v>
      </c>
      <c r="BA22" s="21">
        <v>0</v>
      </c>
      <c r="BB22" s="21">
        <f t="shared" si="112"/>
        <v>66.666666666666671</v>
      </c>
      <c r="BC22" s="48">
        <f t="shared" si="112"/>
        <v>77.41935483870968</v>
      </c>
      <c r="BD22" s="24">
        <f t="shared" si="112"/>
        <v>76.744186046511629</v>
      </c>
      <c r="BE22" s="41">
        <f>(BE6*100)/BE$7</f>
        <v>70</v>
      </c>
      <c r="BF22" s="21">
        <f t="shared" ref="BF22:BN22" si="113">(BF6*100)/BF$7</f>
        <v>100</v>
      </c>
      <c r="BG22" s="21">
        <v>0</v>
      </c>
      <c r="BH22" s="21">
        <v>0</v>
      </c>
      <c r="BI22" s="21">
        <f t="shared" si="113"/>
        <v>83.333333333333329</v>
      </c>
      <c r="BJ22" s="21">
        <f t="shared" si="113"/>
        <v>100</v>
      </c>
      <c r="BK22" s="21">
        <v>0</v>
      </c>
      <c r="BL22" s="21">
        <f t="shared" si="113"/>
        <v>66.666666666666671</v>
      </c>
      <c r="BM22" s="48">
        <f t="shared" si="113"/>
        <v>75</v>
      </c>
      <c r="BN22" s="24">
        <f t="shared" si="113"/>
        <v>75</v>
      </c>
      <c r="BO22" s="41">
        <f>(BO6*100)/BO$7</f>
        <v>60</v>
      </c>
      <c r="BP22" s="21">
        <f t="shared" ref="BP22:BV22" si="114">(BP6*100)/BP$7</f>
        <v>100</v>
      </c>
      <c r="BQ22" s="21">
        <f t="shared" si="114"/>
        <v>60</v>
      </c>
      <c r="BR22" s="21">
        <f t="shared" si="114"/>
        <v>80</v>
      </c>
      <c r="BS22" s="21">
        <f t="shared" si="114"/>
        <v>72.727272727272734</v>
      </c>
      <c r="BT22" s="21">
        <v>0</v>
      </c>
      <c r="BU22" s="48">
        <f t="shared" si="114"/>
        <v>73.913043478260875</v>
      </c>
      <c r="BV22" s="40">
        <f t="shared" si="114"/>
        <v>74.285714285714292</v>
      </c>
      <c r="BW22" s="87">
        <f>(BW6*100)/BW$7</f>
        <v>66.666666666666671</v>
      </c>
      <c r="BX22" s="21">
        <f t="shared" ref="BX22:CD22" si="115">(BX6*100)/BX$7</f>
        <v>80</v>
      </c>
      <c r="BY22" s="21">
        <f t="shared" si="115"/>
        <v>75</v>
      </c>
      <c r="BZ22" s="21">
        <f t="shared" si="115"/>
        <v>100</v>
      </c>
      <c r="CA22" s="21">
        <v>0</v>
      </c>
      <c r="CB22" s="21">
        <v>0</v>
      </c>
      <c r="CC22" s="48">
        <f t="shared" si="115"/>
        <v>75</v>
      </c>
      <c r="CD22" s="40">
        <f t="shared" si="115"/>
        <v>75</v>
      </c>
      <c r="CE22" s="41">
        <f>(CE6*100)/CE$7</f>
        <v>80</v>
      </c>
      <c r="CF22" s="21">
        <v>0</v>
      </c>
      <c r="CG22" s="88">
        <f t="shared" ref="CG22:CI22" si="116">(CG6*100)/CG$7</f>
        <v>50</v>
      </c>
      <c r="CH22" s="154">
        <v>0</v>
      </c>
      <c r="CI22" s="132">
        <f t="shared" si="116"/>
        <v>75</v>
      </c>
      <c r="CJ22" s="41">
        <f t="shared" ref="CJ22:CP22" si="117">(CJ6*100)/CJ$7</f>
        <v>62.5</v>
      </c>
      <c r="CK22" s="21">
        <f t="shared" ref="CK22:CO22" si="118">(CK6*100)/CK$7</f>
        <v>72.727272727272734</v>
      </c>
      <c r="CL22" s="21">
        <f t="shared" si="118"/>
        <v>62.5</v>
      </c>
      <c r="CM22" s="21">
        <f t="shared" si="118"/>
        <v>80</v>
      </c>
      <c r="CN22" s="48">
        <f t="shared" si="118"/>
        <v>65</v>
      </c>
      <c r="CO22" s="24">
        <f t="shared" si="118"/>
        <v>68.75</v>
      </c>
      <c r="CP22" s="41">
        <f t="shared" si="117"/>
        <v>60</v>
      </c>
      <c r="CQ22" s="21">
        <f t="shared" ref="CQ22:CT22" si="119">(CQ6*100)/CQ$7</f>
        <v>100</v>
      </c>
      <c r="CR22" s="21">
        <f t="shared" si="119"/>
        <v>83.333333333333329</v>
      </c>
      <c r="CS22" s="23">
        <v>0</v>
      </c>
      <c r="CT22" s="24">
        <f t="shared" si="119"/>
        <v>75</v>
      </c>
      <c r="CU22" s="41">
        <f t="shared" ref="CU22:DB22" si="120">(CU6*100)/CU$7</f>
        <v>66.666666666666671</v>
      </c>
      <c r="CV22" s="21">
        <f t="shared" ref="CV22:DA22" si="121">(CV6*100)/CV$7</f>
        <v>83.333333333333329</v>
      </c>
      <c r="CW22" s="21">
        <f t="shared" si="121"/>
        <v>75</v>
      </c>
      <c r="CX22" s="21">
        <f t="shared" si="121"/>
        <v>66.666666666666671</v>
      </c>
      <c r="CY22" s="21">
        <f t="shared" si="121"/>
        <v>87.5</v>
      </c>
      <c r="CZ22" s="48">
        <f t="shared" si="121"/>
        <v>77.777777777777771</v>
      </c>
      <c r="DA22" s="40">
        <f t="shared" si="121"/>
        <v>76.666666666666671</v>
      </c>
      <c r="DB22" s="41">
        <f t="shared" si="120"/>
        <v>80</v>
      </c>
      <c r="DC22" s="21">
        <f t="shared" ref="DC22:DF22" si="122">(DC6*100)/DC$7</f>
        <v>80</v>
      </c>
      <c r="DD22" s="21">
        <f t="shared" si="122"/>
        <v>50</v>
      </c>
      <c r="DE22" s="23">
        <v>0</v>
      </c>
      <c r="DF22" s="24">
        <f t="shared" si="122"/>
        <v>75</v>
      </c>
      <c r="DG22" s="41">
        <f t="shared" si="102"/>
        <v>100</v>
      </c>
      <c r="DH22" s="21">
        <f t="shared" ref="DH22:DM22" si="123">(DH6*100)/DH$7</f>
        <v>75</v>
      </c>
      <c r="DI22" s="21">
        <f t="shared" si="123"/>
        <v>77.777777777777771</v>
      </c>
      <c r="DJ22" s="21">
        <f t="shared" si="123"/>
        <v>66.666666666666671</v>
      </c>
      <c r="DK22" s="21">
        <f t="shared" si="123"/>
        <v>100</v>
      </c>
      <c r="DL22" s="48">
        <f t="shared" si="123"/>
        <v>78.571428571428569</v>
      </c>
      <c r="DM22" s="40">
        <f t="shared" si="123"/>
        <v>76.92307692307692</v>
      </c>
      <c r="DN22" s="41">
        <v>0</v>
      </c>
      <c r="DO22" s="21">
        <f t="shared" si="104"/>
        <v>72.727272727272734</v>
      </c>
      <c r="DP22" s="21">
        <f t="shared" ref="DP22:DS22" si="124">(DP6*100)/DP$7</f>
        <v>83.333333333333329</v>
      </c>
      <c r="DQ22" s="21">
        <f t="shared" si="124"/>
        <v>50</v>
      </c>
      <c r="DR22" s="48">
        <f t="shared" si="124"/>
        <v>63.636363636363633</v>
      </c>
      <c r="DS22" s="24">
        <f t="shared" si="124"/>
        <v>69.565217391304344</v>
      </c>
    </row>
    <row r="23" spans="1:123" ht="52.5" customHeight="1" x14ac:dyDescent="0.25">
      <c r="A23" s="32" t="s">
        <v>790</v>
      </c>
      <c r="B23" s="96">
        <v>0</v>
      </c>
      <c r="C23" s="93">
        <f t="shared" ref="C23:AT23" si="125">(C7*100)/C$7</f>
        <v>100</v>
      </c>
      <c r="D23" s="106">
        <f t="shared" si="125"/>
        <v>100</v>
      </c>
      <c r="E23" s="94">
        <v>0</v>
      </c>
      <c r="F23" s="49">
        <f t="shared" si="125"/>
        <v>100</v>
      </c>
      <c r="G23" s="92">
        <f t="shared" si="125"/>
        <v>100</v>
      </c>
      <c r="H23" s="93">
        <v>0</v>
      </c>
      <c r="I23" s="93">
        <f t="shared" si="125"/>
        <v>100</v>
      </c>
      <c r="J23" s="94">
        <v>0</v>
      </c>
      <c r="K23" s="49">
        <f t="shared" si="125"/>
        <v>100</v>
      </c>
      <c r="L23" s="92">
        <f t="shared" si="125"/>
        <v>100</v>
      </c>
      <c r="M23" s="93">
        <v>0</v>
      </c>
      <c r="N23" s="93">
        <f t="shared" si="125"/>
        <v>100</v>
      </c>
      <c r="O23" s="93">
        <f t="shared" si="125"/>
        <v>100</v>
      </c>
      <c r="P23" s="94">
        <v>0</v>
      </c>
      <c r="Q23" s="49">
        <f t="shared" si="125"/>
        <v>100</v>
      </c>
      <c r="R23" s="92">
        <f t="shared" si="125"/>
        <v>100</v>
      </c>
      <c r="S23" s="93">
        <v>0</v>
      </c>
      <c r="T23" s="93">
        <f t="shared" si="125"/>
        <v>100</v>
      </c>
      <c r="U23" s="93">
        <f t="shared" si="125"/>
        <v>100</v>
      </c>
      <c r="V23" s="94">
        <v>0</v>
      </c>
      <c r="W23" s="49">
        <f t="shared" si="125"/>
        <v>100</v>
      </c>
      <c r="X23" s="92">
        <v>0</v>
      </c>
      <c r="Y23" s="93">
        <f t="shared" si="125"/>
        <v>100</v>
      </c>
      <c r="Z23" s="93">
        <f t="shared" si="125"/>
        <v>100</v>
      </c>
      <c r="AA23" s="93">
        <v>0</v>
      </c>
      <c r="AB23" s="94">
        <v>0</v>
      </c>
      <c r="AC23" s="49">
        <f t="shared" si="125"/>
        <v>100</v>
      </c>
      <c r="AD23" s="92">
        <f t="shared" si="125"/>
        <v>100</v>
      </c>
      <c r="AE23" s="93">
        <v>0</v>
      </c>
      <c r="AF23" s="93">
        <f t="shared" si="125"/>
        <v>100</v>
      </c>
      <c r="AG23" s="94">
        <v>0</v>
      </c>
      <c r="AH23" s="49">
        <f t="shared" si="125"/>
        <v>100</v>
      </c>
      <c r="AI23" s="92">
        <f t="shared" ref="AI23:AM23" si="126">(AI7*100)/AI$7</f>
        <v>100</v>
      </c>
      <c r="AJ23" s="93">
        <f t="shared" si="126"/>
        <v>100</v>
      </c>
      <c r="AK23" s="93">
        <f t="shared" si="126"/>
        <v>100</v>
      </c>
      <c r="AL23" s="94">
        <v>0</v>
      </c>
      <c r="AM23" s="49">
        <f t="shared" si="126"/>
        <v>100</v>
      </c>
      <c r="AN23" s="92">
        <v>0</v>
      </c>
      <c r="AO23" s="93">
        <v>0</v>
      </c>
      <c r="AP23" s="93">
        <f t="shared" si="125"/>
        <v>100</v>
      </c>
      <c r="AQ23" s="93">
        <v>0</v>
      </c>
      <c r="AR23" s="93">
        <v>0</v>
      </c>
      <c r="AS23" s="94">
        <v>0</v>
      </c>
      <c r="AT23" s="95">
        <f t="shared" si="125"/>
        <v>100</v>
      </c>
      <c r="AU23" s="92">
        <f t="shared" ref="AU23" si="127">(AU7*100)/AU$7</f>
        <v>100</v>
      </c>
      <c r="AV23" s="93">
        <f t="shared" ref="AV23:CU23" si="128">(AV7*100)/AV$7</f>
        <v>100</v>
      </c>
      <c r="AW23" s="93">
        <f t="shared" si="128"/>
        <v>100</v>
      </c>
      <c r="AX23" s="93">
        <f t="shared" si="128"/>
        <v>100</v>
      </c>
      <c r="AY23" s="93">
        <f t="shared" si="128"/>
        <v>100</v>
      </c>
      <c r="AZ23" s="93">
        <f t="shared" si="128"/>
        <v>100</v>
      </c>
      <c r="BA23" s="93">
        <v>0</v>
      </c>
      <c r="BB23" s="93">
        <f t="shared" si="128"/>
        <v>100</v>
      </c>
      <c r="BC23" s="97">
        <f t="shared" si="128"/>
        <v>100</v>
      </c>
      <c r="BD23" s="95">
        <f t="shared" si="128"/>
        <v>100</v>
      </c>
      <c r="BE23" s="92">
        <f t="shared" si="128"/>
        <v>100</v>
      </c>
      <c r="BF23" s="93">
        <f t="shared" si="128"/>
        <v>100</v>
      </c>
      <c r="BG23" s="93">
        <v>0</v>
      </c>
      <c r="BH23" s="93">
        <v>0</v>
      </c>
      <c r="BI23" s="93">
        <f t="shared" si="128"/>
        <v>100</v>
      </c>
      <c r="BJ23" s="93">
        <f t="shared" si="128"/>
        <v>100</v>
      </c>
      <c r="BK23" s="93">
        <v>0</v>
      </c>
      <c r="BL23" s="93">
        <f t="shared" si="128"/>
        <v>100</v>
      </c>
      <c r="BM23" s="97">
        <f t="shared" si="128"/>
        <v>100</v>
      </c>
      <c r="BN23" s="95">
        <f t="shared" si="128"/>
        <v>100</v>
      </c>
      <c r="BO23" s="92">
        <f t="shared" si="128"/>
        <v>100</v>
      </c>
      <c r="BP23" s="93">
        <f t="shared" si="128"/>
        <v>100</v>
      </c>
      <c r="BQ23" s="93">
        <f t="shared" si="128"/>
        <v>100</v>
      </c>
      <c r="BR23" s="93">
        <f t="shared" si="128"/>
        <v>100</v>
      </c>
      <c r="BS23" s="93">
        <f t="shared" si="128"/>
        <v>100</v>
      </c>
      <c r="BT23" s="93">
        <v>0</v>
      </c>
      <c r="BU23" s="97">
        <f t="shared" si="128"/>
        <v>100</v>
      </c>
      <c r="BV23" s="49">
        <f t="shared" si="128"/>
        <v>100</v>
      </c>
      <c r="BW23" s="98">
        <f t="shared" si="128"/>
        <v>100</v>
      </c>
      <c r="BX23" s="93">
        <f t="shared" ref="BX23:CD23" si="129">(BX7*100)/BX$7</f>
        <v>100</v>
      </c>
      <c r="BY23" s="93">
        <f t="shared" si="129"/>
        <v>100</v>
      </c>
      <c r="BZ23" s="93">
        <f t="shared" si="129"/>
        <v>100</v>
      </c>
      <c r="CA23" s="93">
        <v>0</v>
      </c>
      <c r="CB23" s="93">
        <v>0</v>
      </c>
      <c r="CC23" s="97">
        <f t="shared" si="129"/>
        <v>100</v>
      </c>
      <c r="CD23" s="49">
        <f t="shared" si="129"/>
        <v>100</v>
      </c>
      <c r="CE23" s="92">
        <f t="shared" si="128"/>
        <v>100</v>
      </c>
      <c r="CF23" s="93">
        <v>0</v>
      </c>
      <c r="CG23" s="173">
        <f t="shared" ref="CG23:CI23" si="130">(CG7*100)/CG$7</f>
        <v>100</v>
      </c>
      <c r="CH23" s="200">
        <v>0</v>
      </c>
      <c r="CI23" s="174">
        <f t="shared" si="130"/>
        <v>100</v>
      </c>
      <c r="CJ23" s="92">
        <f t="shared" si="128"/>
        <v>100</v>
      </c>
      <c r="CK23" s="93">
        <f t="shared" ref="CK23:CO23" si="131">(CK7*100)/CK$7</f>
        <v>100</v>
      </c>
      <c r="CL23" s="93">
        <f t="shared" si="131"/>
        <v>100</v>
      </c>
      <c r="CM23" s="93">
        <f t="shared" si="131"/>
        <v>100</v>
      </c>
      <c r="CN23" s="97">
        <f t="shared" si="131"/>
        <v>100</v>
      </c>
      <c r="CO23" s="95">
        <f t="shared" si="131"/>
        <v>100</v>
      </c>
      <c r="CP23" s="92">
        <f t="shared" si="128"/>
        <v>100</v>
      </c>
      <c r="CQ23" s="93">
        <f t="shared" ref="CQ23:CT23" si="132">(CQ7*100)/CQ$7</f>
        <v>100</v>
      </c>
      <c r="CR23" s="93">
        <f t="shared" si="132"/>
        <v>100</v>
      </c>
      <c r="CS23" s="94">
        <v>0</v>
      </c>
      <c r="CT23" s="95">
        <f t="shared" si="132"/>
        <v>100</v>
      </c>
      <c r="CU23" s="92">
        <f t="shared" si="128"/>
        <v>100</v>
      </c>
      <c r="CV23" s="93">
        <f t="shared" ref="CV23:DA23" si="133">(CV7*100)/CV$7</f>
        <v>100</v>
      </c>
      <c r="CW23" s="93">
        <f t="shared" si="133"/>
        <v>100</v>
      </c>
      <c r="CX23" s="93">
        <f t="shared" si="133"/>
        <v>100</v>
      </c>
      <c r="CY23" s="93">
        <f t="shared" si="133"/>
        <v>100</v>
      </c>
      <c r="CZ23" s="97">
        <f t="shared" si="133"/>
        <v>100</v>
      </c>
      <c r="DA23" s="49">
        <f t="shared" si="133"/>
        <v>100</v>
      </c>
      <c r="DB23" s="92">
        <f t="shared" ref="DB23:DO23" si="134">(DB7*100)/DB$7</f>
        <v>100</v>
      </c>
      <c r="DC23" s="93">
        <f t="shared" ref="DC23:DF23" si="135">(DC7*100)/DC$7</f>
        <v>100</v>
      </c>
      <c r="DD23" s="93">
        <f t="shared" si="135"/>
        <v>100</v>
      </c>
      <c r="DE23" s="94">
        <v>0</v>
      </c>
      <c r="DF23" s="95">
        <f t="shared" si="135"/>
        <v>100</v>
      </c>
      <c r="DG23" s="92">
        <f t="shared" si="134"/>
        <v>100</v>
      </c>
      <c r="DH23" s="93">
        <f t="shared" ref="DH23:DM23" si="136">(DH7*100)/DH$7</f>
        <v>100</v>
      </c>
      <c r="DI23" s="93">
        <f t="shared" si="136"/>
        <v>100</v>
      </c>
      <c r="DJ23" s="93">
        <f t="shared" si="136"/>
        <v>100</v>
      </c>
      <c r="DK23" s="93">
        <f t="shared" si="136"/>
        <v>100</v>
      </c>
      <c r="DL23" s="97">
        <f t="shared" si="136"/>
        <v>100</v>
      </c>
      <c r="DM23" s="49">
        <f t="shared" si="136"/>
        <v>100</v>
      </c>
      <c r="DN23" s="92">
        <v>0</v>
      </c>
      <c r="DO23" s="93">
        <f t="shared" si="134"/>
        <v>100</v>
      </c>
      <c r="DP23" s="93">
        <f t="shared" ref="DP23:DS23" si="137">(DP7*100)/DP$7</f>
        <v>100</v>
      </c>
      <c r="DQ23" s="93">
        <f t="shared" si="137"/>
        <v>100</v>
      </c>
      <c r="DR23" s="97">
        <f t="shared" si="137"/>
        <v>100</v>
      </c>
      <c r="DS23" s="95">
        <f t="shared" si="137"/>
        <v>100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1"/>
  <sheetViews>
    <sheetView topLeftCell="A157" workbookViewId="0">
      <selection activeCell="F170" sqref="F170"/>
    </sheetView>
  </sheetViews>
  <sheetFormatPr defaultRowHeight="18.75" x14ac:dyDescent="0.25"/>
  <cols>
    <col min="1" max="16384" width="9.140625" style="2"/>
  </cols>
  <sheetData>
    <row r="1" spans="1:19" s="1" customFormat="1" x14ac:dyDescent="0.25">
      <c r="A1" s="1" t="s">
        <v>153</v>
      </c>
    </row>
    <row r="2" spans="1:19" s="1" customFormat="1" x14ac:dyDescent="0.25">
      <c r="A2" s="1" t="s">
        <v>461</v>
      </c>
    </row>
    <row r="4" spans="1:19" x14ac:dyDescent="0.25">
      <c r="A4" s="1" t="s">
        <v>141</v>
      </c>
    </row>
    <row r="5" spans="1:19" x14ac:dyDescent="0.25">
      <c r="A5" s="2" t="s">
        <v>2</v>
      </c>
    </row>
    <row r="6" spans="1:19" x14ac:dyDescent="0.25">
      <c r="A6" s="2" t="s">
        <v>3</v>
      </c>
    </row>
    <row r="7" spans="1:19" x14ac:dyDescent="0.25">
      <c r="A7" s="2" t="s">
        <v>4</v>
      </c>
    </row>
    <row r="8" spans="1:19" x14ac:dyDescent="0.25">
      <c r="A8" s="2" t="s">
        <v>61</v>
      </c>
    </row>
    <row r="10" spans="1:19" ht="37.5" customHeight="1" x14ac:dyDescent="0.25">
      <c r="A10" s="272" t="s">
        <v>793</v>
      </c>
      <c r="B10" s="272"/>
      <c r="C10" s="272"/>
      <c r="D10" s="272"/>
      <c r="E10" s="272"/>
      <c r="F10" s="272"/>
      <c r="G10" s="272"/>
      <c r="H10" s="272"/>
      <c r="I10" s="272"/>
      <c r="J10" s="272"/>
      <c r="K10" s="272"/>
      <c r="L10" s="272"/>
      <c r="M10" s="272"/>
      <c r="N10" s="272"/>
      <c r="O10" s="272"/>
      <c r="P10" s="272"/>
      <c r="Q10" s="272"/>
      <c r="R10" s="272"/>
      <c r="S10" s="272"/>
    </row>
    <row r="11" spans="1:19" x14ac:dyDescent="0.25">
      <c r="A11" s="2" t="s">
        <v>5</v>
      </c>
    </row>
    <row r="12" spans="1:19" x14ac:dyDescent="0.25">
      <c r="A12" s="2" t="s">
        <v>6</v>
      </c>
    </row>
    <row r="13" spans="1:19" x14ac:dyDescent="0.25">
      <c r="A13" s="2" t="s">
        <v>142</v>
      </c>
    </row>
    <row r="14" spans="1:19" x14ac:dyDescent="0.25">
      <c r="A14" s="2" t="s">
        <v>61</v>
      </c>
    </row>
    <row r="16" spans="1:19" s="1" customFormat="1" x14ac:dyDescent="0.25">
      <c r="A16" s="1" t="s">
        <v>156</v>
      </c>
    </row>
    <row r="17" spans="1:1" x14ac:dyDescent="0.25">
      <c r="A17" s="2" t="s">
        <v>143</v>
      </c>
    </row>
    <row r="18" spans="1:1" x14ac:dyDescent="0.25">
      <c r="A18" s="2" t="s">
        <v>154</v>
      </c>
    </row>
    <row r="19" spans="1:1" x14ac:dyDescent="0.25">
      <c r="A19" s="2" t="s">
        <v>155</v>
      </c>
    </row>
    <row r="20" spans="1:1" x14ac:dyDescent="0.25">
      <c r="A20" s="2" t="s">
        <v>708</v>
      </c>
    </row>
    <row r="21" spans="1:1" x14ac:dyDescent="0.25">
      <c r="A21" s="2" t="s">
        <v>63</v>
      </c>
    </row>
    <row r="23" spans="1:1" x14ac:dyDescent="0.25">
      <c r="A23" s="1" t="s">
        <v>157</v>
      </c>
    </row>
    <row r="24" spans="1:1" x14ac:dyDescent="0.25">
      <c r="A24" s="2" t="s">
        <v>143</v>
      </c>
    </row>
    <row r="25" spans="1:1" x14ac:dyDescent="0.25">
      <c r="A25" s="2" t="s">
        <v>154</v>
      </c>
    </row>
    <row r="26" spans="1:1" x14ac:dyDescent="0.25">
      <c r="A26" s="2" t="s">
        <v>155</v>
      </c>
    </row>
    <row r="27" spans="1:1" x14ac:dyDescent="0.25">
      <c r="A27" s="2" t="s">
        <v>708</v>
      </c>
    </row>
    <row r="28" spans="1:1" x14ac:dyDescent="0.25">
      <c r="A28" s="2" t="s">
        <v>63</v>
      </c>
    </row>
    <row r="30" spans="1:1" x14ac:dyDescent="0.25">
      <c r="A30" s="1" t="s">
        <v>158</v>
      </c>
    </row>
    <row r="31" spans="1:1" x14ac:dyDescent="0.25">
      <c r="A31" s="2" t="s">
        <v>160</v>
      </c>
    </row>
    <row r="32" spans="1:1" x14ac:dyDescent="0.25">
      <c r="A32" s="2" t="s">
        <v>161</v>
      </c>
    </row>
    <row r="33" spans="1:1" x14ac:dyDescent="0.25">
      <c r="A33" s="2" t="s">
        <v>707</v>
      </c>
    </row>
    <row r="34" spans="1:1" x14ac:dyDescent="0.25">
      <c r="A34" s="2" t="s">
        <v>144</v>
      </c>
    </row>
    <row r="35" spans="1:1" x14ac:dyDescent="0.25">
      <c r="A35" s="2" t="s">
        <v>63</v>
      </c>
    </row>
    <row r="37" spans="1:1" x14ac:dyDescent="0.25">
      <c r="A37" s="1" t="s">
        <v>159</v>
      </c>
    </row>
    <row r="38" spans="1:1" x14ac:dyDescent="0.25">
      <c r="A38" s="2" t="s">
        <v>5</v>
      </c>
    </row>
    <row r="39" spans="1:1" x14ac:dyDescent="0.25">
      <c r="A39" s="2" t="s">
        <v>6</v>
      </c>
    </row>
    <row r="40" spans="1:1" x14ac:dyDescent="0.25">
      <c r="A40" s="2" t="s">
        <v>142</v>
      </c>
    </row>
    <row r="41" spans="1:1" x14ac:dyDescent="0.25">
      <c r="A41" s="2" t="s">
        <v>61</v>
      </c>
    </row>
    <row r="43" spans="1:1" x14ac:dyDescent="0.25">
      <c r="A43" s="1" t="s">
        <v>162</v>
      </c>
    </row>
    <row r="44" spans="1:1" x14ac:dyDescent="0.25">
      <c r="A44" s="2" t="s">
        <v>145</v>
      </c>
    </row>
    <row r="45" spans="1:1" x14ac:dyDescent="0.25">
      <c r="A45" s="2" t="s">
        <v>146</v>
      </c>
    </row>
    <row r="46" spans="1:1" x14ac:dyDescent="0.25">
      <c r="A46" s="2" t="s">
        <v>147</v>
      </c>
    </row>
    <row r="47" spans="1:1" x14ac:dyDescent="0.25">
      <c r="A47" s="2" t="s">
        <v>148</v>
      </c>
    </row>
    <row r="48" spans="1:1" x14ac:dyDescent="0.25">
      <c r="A48" s="2" t="s">
        <v>149</v>
      </c>
    </row>
    <row r="49" spans="1:19" x14ac:dyDescent="0.25">
      <c r="A49" s="2" t="s">
        <v>150</v>
      </c>
    </row>
    <row r="51" spans="1:19" x14ac:dyDescent="0.25">
      <c r="A51" s="1" t="s">
        <v>163</v>
      </c>
    </row>
    <row r="52" spans="1:19" x14ac:dyDescent="0.25">
      <c r="A52" s="2" t="s">
        <v>164</v>
      </c>
    </row>
    <row r="53" spans="1:19" x14ac:dyDescent="0.25">
      <c r="A53" s="2" t="s">
        <v>165</v>
      </c>
    </row>
    <row r="54" spans="1:19" x14ac:dyDescent="0.25">
      <c r="A54" s="2" t="s">
        <v>166</v>
      </c>
    </row>
    <row r="55" spans="1:19" x14ac:dyDescent="0.25">
      <c r="A55" s="2" t="s">
        <v>167</v>
      </c>
    </row>
    <row r="56" spans="1:19" x14ac:dyDescent="0.25">
      <c r="A56" s="2" t="s">
        <v>168</v>
      </c>
    </row>
    <row r="57" spans="1:19" x14ac:dyDescent="0.25">
      <c r="A57" s="2" t="s">
        <v>150</v>
      </c>
    </row>
    <row r="59" spans="1:19" ht="36.75" customHeight="1" x14ac:dyDescent="0.25">
      <c r="A59" s="272" t="s">
        <v>169</v>
      </c>
      <c r="B59" s="272"/>
      <c r="C59" s="272"/>
      <c r="D59" s="272"/>
      <c r="E59" s="272"/>
      <c r="F59" s="272"/>
      <c r="G59" s="272"/>
      <c r="H59" s="272"/>
      <c r="I59" s="272"/>
      <c r="J59" s="272"/>
      <c r="K59" s="272"/>
      <c r="L59" s="272"/>
      <c r="M59" s="272"/>
      <c r="N59" s="272"/>
      <c r="O59" s="272"/>
      <c r="P59" s="272"/>
      <c r="Q59" s="272"/>
      <c r="R59" s="272"/>
      <c r="S59" s="272"/>
    </row>
    <row r="60" spans="1:19" x14ac:dyDescent="0.25">
      <c r="A60" s="2" t="s">
        <v>170</v>
      </c>
    </row>
    <row r="61" spans="1:19" x14ac:dyDescent="0.25">
      <c r="A61" s="2" t="s">
        <v>171</v>
      </c>
    </row>
    <row r="62" spans="1:19" x14ac:dyDescent="0.25">
      <c r="A62" s="2" t="s">
        <v>172</v>
      </c>
    </row>
    <row r="63" spans="1:19" x14ac:dyDescent="0.25">
      <c r="A63" s="2" t="s">
        <v>173</v>
      </c>
    </row>
    <row r="64" spans="1:19" x14ac:dyDescent="0.25">
      <c r="A64" s="2" t="s">
        <v>174</v>
      </c>
    </row>
    <row r="65" spans="1:19" x14ac:dyDescent="0.25">
      <c r="A65" s="2" t="s">
        <v>150</v>
      </c>
    </row>
    <row r="67" spans="1:19" ht="37.5" customHeight="1" x14ac:dyDescent="0.25">
      <c r="A67" s="272" t="s">
        <v>175</v>
      </c>
      <c r="B67" s="272"/>
      <c r="C67" s="272"/>
      <c r="D67" s="272"/>
      <c r="E67" s="272"/>
      <c r="F67" s="272"/>
      <c r="G67" s="272"/>
      <c r="H67" s="272"/>
      <c r="I67" s="272"/>
      <c r="J67" s="272"/>
      <c r="K67" s="272"/>
      <c r="L67" s="272"/>
      <c r="M67" s="272"/>
      <c r="N67" s="272"/>
      <c r="O67" s="272"/>
      <c r="P67" s="272"/>
      <c r="Q67" s="272"/>
      <c r="R67" s="272"/>
      <c r="S67" s="272"/>
    </row>
    <row r="68" spans="1:19" x14ac:dyDescent="0.25">
      <c r="A68" s="2" t="s">
        <v>170</v>
      </c>
    </row>
    <row r="69" spans="1:19" x14ac:dyDescent="0.25">
      <c r="A69" s="2" t="s">
        <v>177</v>
      </c>
    </row>
    <row r="70" spans="1:19" x14ac:dyDescent="0.25">
      <c r="A70" s="2" t="s">
        <v>178</v>
      </c>
    </row>
    <row r="71" spans="1:19" x14ac:dyDescent="0.25">
      <c r="A71" s="2" t="s">
        <v>179</v>
      </c>
    </row>
    <row r="72" spans="1:19" x14ac:dyDescent="0.25">
      <c r="A72" s="2" t="s">
        <v>180</v>
      </c>
    </row>
    <row r="73" spans="1:19" x14ac:dyDescent="0.25">
      <c r="A73" s="2" t="s">
        <v>176</v>
      </c>
    </row>
    <row r="74" spans="1:19" x14ac:dyDescent="0.25">
      <c r="A74" s="2" t="s">
        <v>181</v>
      </c>
    </row>
    <row r="75" spans="1:19" x14ac:dyDescent="0.25">
      <c r="A75" s="2" t="s">
        <v>151</v>
      </c>
    </row>
    <row r="77" spans="1:19" ht="37.5" customHeight="1" x14ac:dyDescent="0.25">
      <c r="A77" s="272" t="s">
        <v>266</v>
      </c>
      <c r="B77" s="272"/>
      <c r="C77" s="272"/>
      <c r="D77" s="272"/>
      <c r="E77" s="272"/>
      <c r="F77" s="272"/>
      <c r="G77" s="272"/>
      <c r="H77" s="272"/>
      <c r="I77" s="272"/>
      <c r="J77" s="272"/>
      <c r="K77" s="272"/>
      <c r="L77" s="272"/>
      <c r="M77" s="272"/>
      <c r="N77" s="272"/>
      <c r="O77" s="272"/>
      <c r="P77" s="272"/>
      <c r="Q77" s="272"/>
      <c r="R77" s="272"/>
      <c r="S77" s="272"/>
    </row>
    <row r="78" spans="1:19" x14ac:dyDescent="0.25">
      <c r="A78" s="2" t="s">
        <v>170</v>
      </c>
    </row>
    <row r="79" spans="1:19" x14ac:dyDescent="0.25">
      <c r="A79" s="2" t="s">
        <v>177</v>
      </c>
    </row>
    <row r="80" spans="1:19" x14ac:dyDescent="0.25">
      <c r="A80" s="2" t="s">
        <v>178</v>
      </c>
    </row>
    <row r="81" spans="1:19" x14ac:dyDescent="0.25">
      <c r="A81" s="2" t="s">
        <v>179</v>
      </c>
    </row>
    <row r="82" spans="1:19" x14ac:dyDescent="0.25">
      <c r="A82" s="2" t="s">
        <v>180</v>
      </c>
    </row>
    <row r="83" spans="1:19" x14ac:dyDescent="0.25">
      <c r="A83" s="2" t="s">
        <v>176</v>
      </c>
    </row>
    <row r="84" spans="1:19" x14ac:dyDescent="0.25">
      <c r="A84" s="2" t="s">
        <v>181</v>
      </c>
    </row>
    <row r="85" spans="1:19" x14ac:dyDescent="0.25">
      <c r="A85" s="2" t="s">
        <v>151</v>
      </c>
    </row>
    <row r="87" spans="1:19" ht="36.75" customHeight="1" x14ac:dyDescent="0.25">
      <c r="A87" s="272" t="s">
        <v>182</v>
      </c>
      <c r="B87" s="272"/>
      <c r="C87" s="272"/>
      <c r="D87" s="272"/>
      <c r="E87" s="272"/>
      <c r="F87" s="272"/>
      <c r="G87" s="272"/>
      <c r="H87" s="272"/>
      <c r="I87" s="272"/>
      <c r="J87" s="272"/>
      <c r="K87" s="272"/>
      <c r="L87" s="272"/>
      <c r="M87" s="272"/>
      <c r="N87" s="272"/>
      <c r="O87" s="272"/>
      <c r="P87" s="272"/>
      <c r="Q87" s="272"/>
      <c r="R87" s="272"/>
      <c r="S87" s="272"/>
    </row>
    <row r="88" spans="1:19" x14ac:dyDescent="0.25">
      <c r="A88" s="2" t="s">
        <v>170</v>
      </c>
    </row>
    <row r="89" spans="1:19" x14ac:dyDescent="0.25">
      <c r="A89" s="2" t="s">
        <v>183</v>
      </c>
    </row>
    <row r="90" spans="1:19" x14ac:dyDescent="0.25">
      <c r="A90" s="2" t="s">
        <v>184</v>
      </c>
    </row>
    <row r="91" spans="1:19" x14ac:dyDescent="0.25">
      <c r="A91" s="2" t="s">
        <v>185</v>
      </c>
    </row>
    <row r="92" spans="1:19" x14ac:dyDescent="0.25">
      <c r="A92" s="2" t="s">
        <v>186</v>
      </c>
    </row>
    <row r="93" spans="1:19" x14ac:dyDescent="0.25">
      <c r="A93" s="2" t="s">
        <v>187</v>
      </c>
    </row>
    <row r="94" spans="1:19" x14ac:dyDescent="0.25">
      <c r="A94" s="2" t="s">
        <v>188</v>
      </c>
    </row>
    <row r="95" spans="1:19" x14ac:dyDescent="0.25">
      <c r="A95" s="2" t="s">
        <v>151</v>
      </c>
    </row>
    <row r="97" spans="1:19" ht="38.25" customHeight="1" x14ac:dyDescent="0.25">
      <c r="A97" s="272" t="s">
        <v>190</v>
      </c>
      <c r="B97" s="272"/>
      <c r="C97" s="272"/>
      <c r="D97" s="272"/>
      <c r="E97" s="272"/>
      <c r="F97" s="272"/>
      <c r="G97" s="272"/>
      <c r="H97" s="272"/>
      <c r="I97" s="272"/>
      <c r="J97" s="272"/>
      <c r="K97" s="272"/>
      <c r="L97" s="272"/>
      <c r="M97" s="272"/>
      <c r="N97" s="272"/>
      <c r="O97" s="272"/>
      <c r="P97" s="272"/>
      <c r="Q97" s="272"/>
      <c r="R97" s="272"/>
      <c r="S97" s="272"/>
    </row>
    <row r="98" spans="1:19" x14ac:dyDescent="0.25">
      <c r="A98" s="2" t="s">
        <v>170</v>
      </c>
    </row>
    <row r="99" spans="1:19" x14ac:dyDescent="0.25">
      <c r="A99" s="2" t="s">
        <v>183</v>
      </c>
    </row>
    <row r="100" spans="1:19" x14ac:dyDescent="0.25">
      <c r="A100" s="2" t="s">
        <v>184</v>
      </c>
    </row>
    <row r="101" spans="1:19" x14ac:dyDescent="0.25">
      <c r="A101" s="2" t="s">
        <v>185</v>
      </c>
    </row>
    <row r="102" spans="1:19" x14ac:dyDescent="0.25">
      <c r="A102" s="2" t="s">
        <v>186</v>
      </c>
    </row>
    <row r="103" spans="1:19" x14ac:dyDescent="0.25">
      <c r="A103" s="2" t="s">
        <v>189</v>
      </c>
    </row>
    <row r="104" spans="1:19" x14ac:dyDescent="0.25">
      <c r="A104" s="2" t="s">
        <v>188</v>
      </c>
    </row>
    <row r="105" spans="1:19" x14ac:dyDescent="0.25">
      <c r="A105" s="2" t="s">
        <v>151</v>
      </c>
    </row>
    <row r="107" spans="1:19" ht="36.75" customHeight="1" x14ac:dyDescent="0.25">
      <c r="A107" s="272" t="s">
        <v>191</v>
      </c>
      <c r="B107" s="272"/>
      <c r="C107" s="272"/>
      <c r="D107" s="272"/>
      <c r="E107" s="272"/>
      <c r="F107" s="272"/>
      <c r="G107" s="272"/>
      <c r="H107" s="272"/>
      <c r="I107" s="272"/>
      <c r="J107" s="272"/>
      <c r="K107" s="272"/>
      <c r="L107" s="272"/>
      <c r="M107" s="272"/>
      <c r="N107" s="272"/>
      <c r="O107" s="272"/>
      <c r="P107" s="272"/>
      <c r="Q107" s="272"/>
      <c r="R107" s="272"/>
      <c r="S107" s="272"/>
    </row>
    <row r="108" spans="1:19" x14ac:dyDescent="0.25">
      <c r="A108" s="2" t="s">
        <v>170</v>
      </c>
    </row>
    <row r="109" spans="1:19" x14ac:dyDescent="0.25">
      <c r="A109" s="2" t="s">
        <v>212</v>
      </c>
    </row>
    <row r="110" spans="1:19" x14ac:dyDescent="0.25">
      <c r="A110" s="2" t="s">
        <v>192</v>
      </c>
    </row>
    <row r="111" spans="1:19" x14ac:dyDescent="0.25">
      <c r="A111" s="2" t="s">
        <v>193</v>
      </c>
    </row>
    <row r="112" spans="1:19" x14ac:dyDescent="0.25">
      <c r="A112" s="2" t="s">
        <v>194</v>
      </c>
    </row>
    <row r="113" spans="1:19" x14ac:dyDescent="0.25">
      <c r="A113" s="2" t="s">
        <v>150</v>
      </c>
    </row>
    <row r="115" spans="1:19" ht="38.25" customHeight="1" x14ac:dyDescent="0.25">
      <c r="A115" s="272" t="s">
        <v>214</v>
      </c>
      <c r="B115" s="272"/>
      <c r="C115" s="272"/>
      <c r="D115" s="272"/>
      <c r="E115" s="272"/>
      <c r="F115" s="272"/>
      <c r="G115" s="272"/>
      <c r="H115" s="272"/>
      <c r="I115" s="272"/>
      <c r="J115" s="272"/>
      <c r="K115" s="272"/>
      <c r="L115" s="272"/>
      <c r="M115" s="272"/>
      <c r="N115" s="272"/>
      <c r="O115" s="272"/>
      <c r="P115" s="272"/>
      <c r="Q115" s="272"/>
      <c r="R115" s="272"/>
      <c r="S115" s="272"/>
    </row>
    <row r="116" spans="1:19" x14ac:dyDescent="0.25">
      <c r="A116" s="2" t="s">
        <v>170</v>
      </c>
    </row>
    <row r="117" spans="1:19" x14ac:dyDescent="0.25">
      <c r="A117" s="2" t="s">
        <v>212</v>
      </c>
    </row>
    <row r="118" spans="1:19" x14ac:dyDescent="0.25">
      <c r="A118" s="2" t="s">
        <v>192</v>
      </c>
    </row>
    <row r="119" spans="1:19" x14ac:dyDescent="0.25">
      <c r="A119" s="2" t="s">
        <v>193</v>
      </c>
    </row>
    <row r="120" spans="1:19" x14ac:dyDescent="0.25">
      <c r="A120" s="2" t="s">
        <v>194</v>
      </c>
    </row>
    <row r="121" spans="1:19" x14ac:dyDescent="0.25">
      <c r="A121" s="2" t="s">
        <v>150</v>
      </c>
    </row>
    <row r="123" spans="1:19" ht="39" customHeight="1" x14ac:dyDescent="0.25">
      <c r="A123" s="272" t="s">
        <v>215</v>
      </c>
      <c r="B123" s="272"/>
      <c r="C123" s="272"/>
      <c r="D123" s="272"/>
      <c r="E123" s="272"/>
      <c r="F123" s="272"/>
      <c r="G123" s="272"/>
      <c r="H123" s="272"/>
      <c r="I123" s="272"/>
      <c r="J123" s="272"/>
      <c r="K123" s="272"/>
      <c r="L123" s="272"/>
      <c r="M123" s="272"/>
      <c r="N123" s="272"/>
      <c r="O123" s="272"/>
      <c r="P123" s="272"/>
      <c r="Q123" s="272"/>
      <c r="R123" s="272"/>
      <c r="S123" s="272"/>
    </row>
    <row r="124" spans="1:19" x14ac:dyDescent="0.25">
      <c r="A124" s="2" t="s">
        <v>170</v>
      </c>
    </row>
    <row r="125" spans="1:19" x14ac:dyDescent="0.25">
      <c r="A125" s="2" t="s">
        <v>195</v>
      </c>
    </row>
    <row r="126" spans="1:19" x14ac:dyDescent="0.25">
      <c r="A126" s="2" t="s">
        <v>196</v>
      </c>
    </row>
    <row r="127" spans="1:19" x14ac:dyDescent="0.25">
      <c r="A127" s="2" t="s">
        <v>197</v>
      </c>
    </row>
    <row r="128" spans="1:19" x14ac:dyDescent="0.25">
      <c r="A128" s="2" t="s">
        <v>63</v>
      </c>
    </row>
    <row r="130" spans="1:19" ht="37.5" customHeight="1" x14ac:dyDescent="0.25">
      <c r="A130" s="272" t="s">
        <v>216</v>
      </c>
      <c r="B130" s="272"/>
      <c r="C130" s="272"/>
      <c r="D130" s="272"/>
      <c r="E130" s="272"/>
      <c r="F130" s="272"/>
      <c r="G130" s="272"/>
      <c r="H130" s="272"/>
      <c r="I130" s="272"/>
      <c r="J130" s="272"/>
      <c r="K130" s="272"/>
      <c r="L130" s="272"/>
      <c r="M130" s="272"/>
      <c r="N130" s="272"/>
      <c r="O130" s="272"/>
      <c r="P130" s="272"/>
      <c r="Q130" s="272"/>
      <c r="R130" s="272"/>
      <c r="S130" s="272"/>
    </row>
    <row r="131" spans="1:19" x14ac:dyDescent="0.25">
      <c r="A131" s="2" t="s">
        <v>170</v>
      </c>
    </row>
    <row r="132" spans="1:19" x14ac:dyDescent="0.25">
      <c r="A132" s="2" t="s">
        <v>198</v>
      </c>
    </row>
    <row r="133" spans="1:19" x14ac:dyDescent="0.25">
      <c r="A133" s="2" t="s">
        <v>199</v>
      </c>
    </row>
    <row r="134" spans="1:19" x14ac:dyDescent="0.25">
      <c r="A134" s="2" t="s">
        <v>200</v>
      </c>
    </row>
    <row r="135" spans="1:19" x14ac:dyDescent="0.25">
      <c r="A135" s="2" t="s">
        <v>201</v>
      </c>
    </row>
    <row r="136" spans="1:19" x14ac:dyDescent="0.25">
      <c r="A136" s="2" t="s">
        <v>202</v>
      </c>
    </row>
    <row r="137" spans="1:19" x14ac:dyDescent="0.25">
      <c r="A137" s="2" t="s">
        <v>152</v>
      </c>
    </row>
    <row r="139" spans="1:19" ht="39" customHeight="1" x14ac:dyDescent="0.25">
      <c r="A139" s="272" t="s">
        <v>217</v>
      </c>
      <c r="B139" s="272"/>
      <c r="C139" s="272"/>
      <c r="D139" s="272"/>
      <c r="E139" s="272"/>
      <c r="F139" s="272"/>
      <c r="G139" s="272"/>
      <c r="H139" s="272"/>
      <c r="I139" s="272"/>
      <c r="J139" s="272"/>
      <c r="K139" s="272"/>
      <c r="L139" s="272"/>
      <c r="M139" s="272"/>
      <c r="N139" s="272"/>
      <c r="O139" s="272"/>
      <c r="P139" s="272"/>
      <c r="Q139" s="272"/>
      <c r="R139" s="272"/>
      <c r="S139" s="272"/>
    </row>
    <row r="140" spans="1:19" x14ac:dyDescent="0.25">
      <c r="A140" s="2" t="s">
        <v>5</v>
      </c>
    </row>
    <row r="141" spans="1:19" x14ac:dyDescent="0.25">
      <c r="A141" s="2" t="s">
        <v>6</v>
      </c>
    </row>
    <row r="142" spans="1:19" x14ac:dyDescent="0.25">
      <c r="A142" s="2" t="s">
        <v>142</v>
      </c>
    </row>
    <row r="143" spans="1:19" x14ac:dyDescent="0.25">
      <c r="A143" s="2" t="s">
        <v>61</v>
      </c>
    </row>
    <row r="145" spans="1:19" ht="38.25" customHeight="1" x14ac:dyDescent="0.25">
      <c r="A145" s="272" t="s">
        <v>218</v>
      </c>
      <c r="B145" s="272"/>
      <c r="C145" s="272"/>
      <c r="D145" s="272"/>
      <c r="E145" s="272"/>
      <c r="F145" s="272"/>
      <c r="G145" s="272"/>
      <c r="H145" s="272"/>
      <c r="I145" s="272"/>
      <c r="J145" s="272"/>
      <c r="K145" s="272"/>
      <c r="L145" s="272"/>
      <c r="M145" s="272"/>
      <c r="N145" s="272"/>
      <c r="O145" s="272"/>
      <c r="P145" s="272"/>
      <c r="Q145" s="272"/>
      <c r="R145" s="272"/>
      <c r="S145" s="272"/>
    </row>
    <row r="146" spans="1:19" x14ac:dyDescent="0.25">
      <c r="A146" s="2" t="s">
        <v>170</v>
      </c>
    </row>
    <row r="147" spans="1:19" x14ac:dyDescent="0.25">
      <c r="A147" s="2" t="s">
        <v>203</v>
      </c>
    </row>
    <row r="148" spans="1:19" x14ac:dyDescent="0.25">
      <c r="A148" s="2" t="s">
        <v>204</v>
      </c>
    </row>
    <row r="149" spans="1:19" x14ac:dyDescent="0.25">
      <c r="A149" s="2" t="s">
        <v>205</v>
      </c>
    </row>
    <row r="150" spans="1:19" x14ac:dyDescent="0.25">
      <c r="A150" s="2" t="s">
        <v>206</v>
      </c>
    </row>
    <row r="151" spans="1:19" x14ac:dyDescent="0.25">
      <c r="A151" s="2" t="s">
        <v>150</v>
      </c>
    </row>
    <row r="153" spans="1:19" ht="36.75" customHeight="1" x14ac:dyDescent="0.25">
      <c r="A153" s="272" t="s">
        <v>219</v>
      </c>
      <c r="B153" s="272"/>
      <c r="C153" s="272"/>
      <c r="D153" s="272"/>
      <c r="E153" s="272"/>
      <c r="F153" s="272"/>
      <c r="G153" s="272"/>
      <c r="H153" s="272"/>
      <c r="I153" s="272"/>
      <c r="J153" s="272"/>
      <c r="K153" s="272"/>
      <c r="L153" s="272"/>
      <c r="M153" s="272"/>
      <c r="N153" s="272"/>
      <c r="O153" s="272"/>
      <c r="P153" s="272"/>
      <c r="Q153" s="272"/>
      <c r="R153" s="272"/>
      <c r="S153" s="272"/>
    </row>
    <row r="154" spans="1:19" x14ac:dyDescent="0.25">
      <c r="A154" s="2" t="s">
        <v>5</v>
      </c>
    </row>
    <row r="155" spans="1:19" x14ac:dyDescent="0.25">
      <c r="A155" s="2" t="s">
        <v>6</v>
      </c>
    </row>
    <row r="156" spans="1:19" x14ac:dyDescent="0.25">
      <c r="A156" s="2" t="s">
        <v>142</v>
      </c>
    </row>
    <row r="157" spans="1:19" x14ac:dyDescent="0.25">
      <c r="A157" s="2" t="s">
        <v>61</v>
      </c>
    </row>
    <row r="159" spans="1:19" ht="39" customHeight="1" x14ac:dyDescent="0.25">
      <c r="A159" s="272" t="s">
        <v>220</v>
      </c>
      <c r="B159" s="272"/>
      <c r="C159" s="272"/>
      <c r="D159" s="272"/>
      <c r="E159" s="272"/>
      <c r="F159" s="272"/>
      <c r="G159" s="272"/>
      <c r="H159" s="272"/>
      <c r="I159" s="272"/>
      <c r="J159" s="272"/>
      <c r="K159" s="272"/>
      <c r="L159" s="272"/>
      <c r="M159" s="272"/>
      <c r="N159" s="272"/>
      <c r="O159" s="272"/>
      <c r="P159" s="272"/>
      <c r="Q159" s="272"/>
      <c r="R159" s="272"/>
      <c r="S159" s="272"/>
    </row>
    <row r="160" spans="1:19" x14ac:dyDescent="0.25">
      <c r="A160" s="2" t="s">
        <v>170</v>
      </c>
    </row>
    <row r="161" spans="1:19" x14ac:dyDescent="0.25">
      <c r="A161" s="2" t="s">
        <v>207</v>
      </c>
    </row>
    <row r="162" spans="1:19" x14ac:dyDescent="0.25">
      <c r="A162" s="2" t="s">
        <v>208</v>
      </c>
    </row>
    <row r="163" spans="1:19" x14ac:dyDescent="0.25">
      <c r="A163" s="2" t="s">
        <v>209</v>
      </c>
    </row>
    <row r="164" spans="1:19" x14ac:dyDescent="0.25">
      <c r="A164" s="2" t="s">
        <v>210</v>
      </c>
    </row>
    <row r="165" spans="1:19" x14ac:dyDescent="0.25">
      <c r="A165" s="2" t="s">
        <v>150</v>
      </c>
    </row>
    <row r="167" spans="1:19" x14ac:dyDescent="0.25">
      <c r="A167" s="1" t="s">
        <v>221</v>
      </c>
    </row>
    <row r="168" spans="1:19" x14ac:dyDescent="0.25">
      <c r="A168" s="2" t="s">
        <v>164</v>
      </c>
    </row>
    <row r="169" spans="1:19" x14ac:dyDescent="0.25">
      <c r="A169" s="2" t="s">
        <v>165</v>
      </c>
    </row>
    <row r="170" spans="1:19" x14ac:dyDescent="0.25">
      <c r="A170" s="2" t="s">
        <v>166</v>
      </c>
    </row>
    <row r="171" spans="1:19" x14ac:dyDescent="0.25">
      <c r="A171" s="2" t="s">
        <v>167</v>
      </c>
    </row>
    <row r="172" spans="1:19" x14ac:dyDescent="0.25">
      <c r="A172" s="2" t="s">
        <v>168</v>
      </c>
    </row>
    <row r="173" spans="1:19" x14ac:dyDescent="0.25">
      <c r="A173" s="2" t="s">
        <v>150</v>
      </c>
    </row>
    <row r="175" spans="1:19" ht="36" customHeight="1" x14ac:dyDescent="0.25">
      <c r="A175" s="272" t="s">
        <v>223</v>
      </c>
      <c r="B175" s="272"/>
      <c r="C175" s="272"/>
      <c r="D175" s="272"/>
      <c r="E175" s="272"/>
      <c r="F175" s="272"/>
      <c r="G175" s="272"/>
      <c r="H175" s="272"/>
      <c r="I175" s="272"/>
      <c r="J175" s="272"/>
      <c r="K175" s="272"/>
      <c r="L175" s="272"/>
      <c r="M175" s="272"/>
      <c r="N175" s="272"/>
      <c r="O175" s="272"/>
      <c r="P175" s="272"/>
      <c r="Q175" s="272"/>
      <c r="R175" s="272"/>
      <c r="S175" s="272"/>
    </row>
    <row r="176" spans="1:19" x14ac:dyDescent="0.25">
      <c r="A176" s="2" t="s">
        <v>170</v>
      </c>
    </row>
    <row r="177" spans="1:19" x14ac:dyDescent="0.25">
      <c r="A177" s="2" t="s">
        <v>171</v>
      </c>
    </row>
    <row r="178" spans="1:19" x14ac:dyDescent="0.25">
      <c r="A178" s="2" t="s">
        <v>172</v>
      </c>
    </row>
    <row r="179" spans="1:19" x14ac:dyDescent="0.25">
      <c r="A179" s="2" t="s">
        <v>173</v>
      </c>
    </row>
    <row r="180" spans="1:19" x14ac:dyDescent="0.25">
      <c r="A180" s="2" t="s">
        <v>174</v>
      </c>
    </row>
    <row r="181" spans="1:19" x14ac:dyDescent="0.25">
      <c r="A181" s="2" t="s">
        <v>150</v>
      </c>
    </row>
    <row r="183" spans="1:19" ht="37.5" customHeight="1" x14ac:dyDescent="0.25">
      <c r="A183" s="272" t="s">
        <v>222</v>
      </c>
      <c r="B183" s="272"/>
      <c r="C183" s="272"/>
      <c r="D183" s="272"/>
      <c r="E183" s="272"/>
      <c r="F183" s="272"/>
      <c r="G183" s="272"/>
      <c r="H183" s="272"/>
      <c r="I183" s="272"/>
      <c r="J183" s="272"/>
      <c r="K183" s="272"/>
      <c r="L183" s="272"/>
      <c r="M183" s="272"/>
      <c r="N183" s="272"/>
      <c r="O183" s="272"/>
      <c r="P183" s="272"/>
      <c r="Q183" s="272"/>
      <c r="R183" s="272"/>
      <c r="S183" s="272"/>
    </row>
    <row r="184" spans="1:19" x14ac:dyDescent="0.25">
      <c r="A184" s="2" t="s">
        <v>170</v>
      </c>
    </row>
    <row r="185" spans="1:19" x14ac:dyDescent="0.25">
      <c r="A185" s="2" t="s">
        <v>177</v>
      </c>
    </row>
    <row r="186" spans="1:19" x14ac:dyDescent="0.25">
      <c r="A186" s="2" t="s">
        <v>178</v>
      </c>
    </row>
    <row r="187" spans="1:19" x14ac:dyDescent="0.25">
      <c r="A187" s="2" t="s">
        <v>179</v>
      </c>
    </row>
    <row r="188" spans="1:19" x14ac:dyDescent="0.25">
      <c r="A188" s="2" t="s">
        <v>180</v>
      </c>
    </row>
    <row r="189" spans="1:19" x14ac:dyDescent="0.25">
      <c r="A189" s="2" t="s">
        <v>176</v>
      </c>
    </row>
    <row r="190" spans="1:19" x14ac:dyDescent="0.25">
      <c r="A190" s="2" t="s">
        <v>181</v>
      </c>
    </row>
    <row r="191" spans="1:19" x14ac:dyDescent="0.25">
      <c r="A191" s="2" t="s">
        <v>151</v>
      </c>
    </row>
    <row r="193" spans="1:19" ht="37.5" customHeight="1" x14ac:dyDescent="0.25">
      <c r="A193" s="272" t="s">
        <v>224</v>
      </c>
      <c r="B193" s="272"/>
      <c r="C193" s="272"/>
      <c r="D193" s="272"/>
      <c r="E193" s="272"/>
      <c r="F193" s="272"/>
      <c r="G193" s="272"/>
      <c r="H193" s="272"/>
      <c r="I193" s="272"/>
      <c r="J193" s="272"/>
      <c r="K193" s="272"/>
      <c r="L193" s="272"/>
      <c r="M193" s="272"/>
      <c r="N193" s="272"/>
      <c r="O193" s="272"/>
      <c r="P193" s="272"/>
      <c r="Q193" s="272"/>
      <c r="R193" s="272"/>
      <c r="S193" s="272"/>
    </row>
    <row r="194" spans="1:19" x14ac:dyDescent="0.25">
      <c r="A194" s="2" t="s">
        <v>170</v>
      </c>
    </row>
    <row r="195" spans="1:19" x14ac:dyDescent="0.25">
      <c r="A195" s="2" t="s">
        <v>177</v>
      </c>
    </row>
    <row r="196" spans="1:19" x14ac:dyDescent="0.25">
      <c r="A196" s="2" t="s">
        <v>178</v>
      </c>
    </row>
    <row r="197" spans="1:19" x14ac:dyDescent="0.25">
      <c r="A197" s="2" t="s">
        <v>179</v>
      </c>
    </row>
    <row r="198" spans="1:19" x14ac:dyDescent="0.25">
      <c r="A198" s="2" t="s">
        <v>180</v>
      </c>
    </row>
    <row r="199" spans="1:19" x14ac:dyDescent="0.25">
      <c r="A199" s="2" t="s">
        <v>176</v>
      </c>
    </row>
    <row r="200" spans="1:19" x14ac:dyDescent="0.25">
      <c r="A200" s="2" t="s">
        <v>181</v>
      </c>
    </row>
    <row r="201" spans="1:19" x14ac:dyDescent="0.25">
      <c r="A201" s="2" t="s">
        <v>151</v>
      </c>
    </row>
    <row r="203" spans="1:19" ht="36" customHeight="1" x14ac:dyDescent="0.25">
      <c r="A203" s="272" t="s">
        <v>225</v>
      </c>
      <c r="B203" s="272"/>
      <c r="C203" s="272"/>
      <c r="D203" s="272"/>
      <c r="E203" s="272"/>
      <c r="F203" s="272"/>
      <c r="G203" s="272"/>
      <c r="H203" s="272"/>
      <c r="I203" s="272"/>
      <c r="J203" s="272"/>
      <c r="K203" s="272"/>
      <c r="L203" s="272"/>
      <c r="M203" s="272"/>
      <c r="N203" s="272"/>
      <c r="O203" s="272"/>
      <c r="P203" s="272"/>
      <c r="Q203" s="272"/>
      <c r="R203" s="272"/>
      <c r="S203" s="272"/>
    </row>
    <row r="204" spans="1:19" x14ac:dyDescent="0.25">
      <c r="A204" s="2" t="s">
        <v>170</v>
      </c>
    </row>
    <row r="205" spans="1:19" x14ac:dyDescent="0.25">
      <c r="A205" s="2" t="s">
        <v>183</v>
      </c>
    </row>
    <row r="206" spans="1:19" x14ac:dyDescent="0.25">
      <c r="A206" s="2" t="s">
        <v>184</v>
      </c>
    </row>
    <row r="207" spans="1:19" x14ac:dyDescent="0.25">
      <c r="A207" s="2" t="s">
        <v>211</v>
      </c>
    </row>
    <row r="208" spans="1:19" x14ac:dyDescent="0.25">
      <c r="A208" s="2" t="s">
        <v>186</v>
      </c>
    </row>
    <row r="209" spans="1:19" x14ac:dyDescent="0.25">
      <c r="A209" s="2" t="s">
        <v>189</v>
      </c>
    </row>
    <row r="210" spans="1:19" x14ac:dyDescent="0.25">
      <c r="A210" s="2" t="s">
        <v>188</v>
      </c>
    </row>
    <row r="211" spans="1:19" x14ac:dyDescent="0.25">
      <c r="A211" s="2" t="s">
        <v>151</v>
      </c>
    </row>
    <row r="213" spans="1:19" ht="37.5" customHeight="1" x14ac:dyDescent="0.25">
      <c r="A213" s="272" t="s">
        <v>226</v>
      </c>
      <c r="B213" s="272"/>
      <c r="C213" s="272"/>
      <c r="D213" s="272"/>
      <c r="E213" s="272"/>
      <c r="F213" s="272"/>
      <c r="G213" s="272"/>
      <c r="H213" s="272"/>
      <c r="I213" s="272"/>
      <c r="J213" s="272"/>
      <c r="K213" s="272"/>
      <c r="L213" s="272"/>
      <c r="M213" s="272"/>
      <c r="N213" s="272"/>
      <c r="O213" s="272"/>
      <c r="P213" s="272"/>
      <c r="Q213" s="272"/>
      <c r="R213" s="272"/>
      <c r="S213" s="272"/>
    </row>
    <row r="214" spans="1:19" x14ac:dyDescent="0.25">
      <c r="A214" s="2" t="s">
        <v>170</v>
      </c>
      <c r="B214" s="61"/>
    </row>
    <row r="215" spans="1:19" x14ac:dyDescent="0.25">
      <c r="A215" s="2" t="s">
        <v>183</v>
      </c>
      <c r="B215" s="61"/>
    </row>
    <row r="216" spans="1:19" x14ac:dyDescent="0.25">
      <c r="A216" s="2" t="s">
        <v>184</v>
      </c>
      <c r="B216" s="61"/>
    </row>
    <row r="217" spans="1:19" x14ac:dyDescent="0.25">
      <c r="A217" s="2" t="s">
        <v>185</v>
      </c>
      <c r="B217" s="61"/>
    </row>
    <row r="218" spans="1:19" x14ac:dyDescent="0.25">
      <c r="A218" s="2" t="s">
        <v>186</v>
      </c>
      <c r="B218" s="61"/>
    </row>
    <row r="219" spans="1:19" x14ac:dyDescent="0.25">
      <c r="A219" s="2" t="s">
        <v>189</v>
      </c>
      <c r="B219" s="61"/>
    </row>
    <row r="220" spans="1:19" x14ac:dyDescent="0.25">
      <c r="A220" s="2" t="s">
        <v>188</v>
      </c>
      <c r="B220" s="61"/>
    </row>
    <row r="221" spans="1:19" x14ac:dyDescent="0.25">
      <c r="A221" s="2" t="s">
        <v>151</v>
      </c>
      <c r="B221" s="61"/>
    </row>
    <row r="222" spans="1:19" ht="17.25" customHeight="1" x14ac:dyDescent="0.25">
      <c r="B222" s="61"/>
    </row>
    <row r="223" spans="1:19" ht="36.75" customHeight="1" x14ac:dyDescent="0.25">
      <c r="A223" s="272" t="s">
        <v>227</v>
      </c>
      <c r="B223" s="272"/>
      <c r="C223" s="272"/>
      <c r="D223" s="272"/>
      <c r="E223" s="272"/>
      <c r="F223" s="272"/>
      <c r="G223" s="272"/>
      <c r="H223" s="272"/>
      <c r="I223" s="272"/>
      <c r="J223" s="272"/>
      <c r="K223" s="272"/>
      <c r="L223" s="272"/>
      <c r="M223" s="272"/>
      <c r="N223" s="272"/>
      <c r="O223" s="272"/>
      <c r="P223" s="272"/>
      <c r="Q223" s="272"/>
      <c r="R223" s="272"/>
      <c r="S223" s="272"/>
    </row>
    <row r="224" spans="1:19" x14ac:dyDescent="0.25">
      <c r="A224" s="2" t="s">
        <v>170</v>
      </c>
      <c r="B224" s="61"/>
    </row>
    <row r="225" spans="1:19" x14ac:dyDescent="0.25">
      <c r="A225" s="2" t="s">
        <v>212</v>
      </c>
      <c r="B225" s="61"/>
    </row>
    <row r="226" spans="1:19" x14ac:dyDescent="0.25">
      <c r="A226" s="2" t="s">
        <v>192</v>
      </c>
      <c r="B226" s="61"/>
    </row>
    <row r="227" spans="1:19" x14ac:dyDescent="0.25">
      <c r="A227" s="2" t="s">
        <v>193</v>
      </c>
    </row>
    <row r="228" spans="1:19" x14ac:dyDescent="0.25">
      <c r="A228" s="2" t="s">
        <v>194</v>
      </c>
    </row>
    <row r="229" spans="1:19" x14ac:dyDescent="0.25">
      <c r="A229" s="2" t="s">
        <v>150</v>
      </c>
    </row>
    <row r="231" spans="1:19" ht="37.5" customHeight="1" x14ac:dyDescent="0.25">
      <c r="A231" s="271" t="s">
        <v>228</v>
      </c>
      <c r="B231" s="271"/>
      <c r="C231" s="271"/>
      <c r="D231" s="271"/>
      <c r="E231" s="271"/>
      <c r="F231" s="271"/>
      <c r="G231" s="271"/>
      <c r="H231" s="271"/>
      <c r="I231" s="271"/>
      <c r="J231" s="271"/>
      <c r="K231" s="271"/>
      <c r="L231" s="271"/>
      <c r="M231" s="271"/>
      <c r="N231" s="271"/>
      <c r="O231" s="271"/>
      <c r="P231" s="271"/>
      <c r="Q231" s="271"/>
      <c r="R231" s="271"/>
      <c r="S231" s="271"/>
    </row>
    <row r="232" spans="1:19" x14ac:dyDescent="0.25">
      <c r="A232" s="102" t="s">
        <v>170</v>
      </c>
      <c r="B232" s="102"/>
      <c r="C232" s="102"/>
      <c r="D232" s="102"/>
      <c r="E232" s="102"/>
      <c r="F232" s="102"/>
      <c r="G232" s="102"/>
      <c r="H232" s="102"/>
      <c r="I232" s="102"/>
      <c r="J232" s="102"/>
      <c r="K232" s="102"/>
      <c r="L232" s="102"/>
      <c r="M232" s="102"/>
      <c r="N232" s="102"/>
      <c r="O232" s="102"/>
      <c r="P232" s="102"/>
      <c r="Q232" s="102"/>
      <c r="R232" s="102"/>
      <c r="S232" s="102"/>
    </row>
    <row r="233" spans="1:19" ht="26.25" x14ac:dyDescent="0.25">
      <c r="A233" s="102" t="s">
        <v>212</v>
      </c>
      <c r="B233" s="102"/>
      <c r="C233" s="102"/>
      <c r="D233" s="102"/>
      <c r="E233" s="102"/>
      <c r="F233" s="104"/>
      <c r="G233" s="104"/>
      <c r="H233" s="105" t="s">
        <v>412</v>
      </c>
      <c r="I233" s="103"/>
      <c r="J233" s="103"/>
      <c r="K233" s="103"/>
      <c r="L233" s="102"/>
      <c r="M233" s="102"/>
      <c r="N233" s="102"/>
      <c r="O233" s="102"/>
      <c r="P233" s="102"/>
      <c r="Q233" s="102"/>
      <c r="R233" s="102"/>
      <c r="S233" s="102"/>
    </row>
    <row r="234" spans="1:19" x14ac:dyDescent="0.25">
      <c r="A234" s="102" t="s">
        <v>192</v>
      </c>
      <c r="B234" s="102"/>
      <c r="C234" s="102"/>
      <c r="D234" s="102"/>
      <c r="E234" s="102"/>
      <c r="F234" s="102"/>
      <c r="G234" s="102"/>
      <c r="H234" s="102"/>
      <c r="I234" s="102"/>
      <c r="J234" s="102"/>
      <c r="K234" s="102"/>
      <c r="L234" s="102"/>
      <c r="M234" s="102"/>
      <c r="N234" s="104"/>
      <c r="O234" s="102"/>
      <c r="P234" s="102"/>
      <c r="Q234" s="102"/>
      <c r="R234" s="102"/>
      <c r="S234" s="102"/>
    </row>
    <row r="235" spans="1:19" x14ac:dyDescent="0.25">
      <c r="A235" s="102" t="s">
        <v>193</v>
      </c>
      <c r="B235" s="102"/>
      <c r="C235" s="102"/>
      <c r="D235" s="102"/>
      <c r="E235" s="102"/>
      <c r="F235" s="102"/>
      <c r="G235" s="102"/>
      <c r="H235" s="102"/>
      <c r="I235" s="102"/>
      <c r="J235" s="102"/>
      <c r="K235" s="102"/>
      <c r="L235" s="102"/>
      <c r="M235" s="102"/>
      <c r="N235" s="102"/>
      <c r="O235" s="102"/>
      <c r="P235" s="102"/>
      <c r="Q235" s="102"/>
      <c r="R235" s="102"/>
      <c r="S235" s="102"/>
    </row>
    <row r="236" spans="1:19" x14ac:dyDescent="0.25">
      <c r="A236" s="102" t="s">
        <v>194</v>
      </c>
      <c r="B236" s="102"/>
      <c r="C236" s="102"/>
      <c r="D236" s="102"/>
      <c r="E236" s="102"/>
      <c r="F236" s="102"/>
      <c r="G236" s="102"/>
      <c r="H236" s="102"/>
      <c r="I236" s="102"/>
      <c r="J236" s="102"/>
      <c r="K236" s="102"/>
      <c r="L236" s="102"/>
      <c r="M236" s="102"/>
      <c r="N236" s="102"/>
      <c r="O236" s="102"/>
      <c r="P236" s="102"/>
      <c r="Q236" s="102"/>
      <c r="R236" s="102"/>
      <c r="S236" s="102"/>
    </row>
    <row r="237" spans="1:19" x14ac:dyDescent="0.25">
      <c r="A237" s="102" t="s">
        <v>150</v>
      </c>
      <c r="B237" s="102"/>
      <c r="C237" s="102"/>
      <c r="D237" s="102"/>
      <c r="E237" s="102"/>
      <c r="F237" s="102"/>
      <c r="G237" s="102"/>
      <c r="H237" s="102"/>
      <c r="I237" s="102"/>
      <c r="J237" s="102"/>
      <c r="K237" s="102"/>
      <c r="L237" s="102"/>
      <c r="M237" s="102"/>
      <c r="N237" s="102"/>
      <c r="O237" s="102"/>
      <c r="P237" s="102"/>
      <c r="Q237" s="102"/>
      <c r="R237" s="102"/>
      <c r="S237" s="102"/>
    </row>
    <row r="239" spans="1:19" ht="37.5" customHeight="1" x14ac:dyDescent="0.25">
      <c r="A239" s="272" t="s">
        <v>230</v>
      </c>
      <c r="B239" s="272"/>
      <c r="C239" s="272"/>
      <c r="D239" s="272"/>
      <c r="E239" s="272"/>
      <c r="F239" s="272"/>
      <c r="G239" s="272"/>
      <c r="H239" s="272"/>
      <c r="I239" s="272"/>
      <c r="J239" s="272"/>
      <c r="K239" s="272"/>
      <c r="L239" s="272"/>
      <c r="M239" s="272"/>
      <c r="N239" s="272"/>
      <c r="O239" s="272"/>
      <c r="P239" s="272"/>
      <c r="Q239" s="272"/>
      <c r="R239" s="272"/>
      <c r="S239" s="272"/>
    </row>
    <row r="240" spans="1:19" x14ac:dyDescent="0.25">
      <c r="A240" s="2" t="s">
        <v>170</v>
      </c>
    </row>
    <row r="241" spans="1:19" x14ac:dyDescent="0.25">
      <c r="A241" s="2" t="s">
        <v>195</v>
      </c>
    </row>
    <row r="242" spans="1:19" x14ac:dyDescent="0.25">
      <c r="A242" s="2" t="s">
        <v>196</v>
      </c>
    </row>
    <row r="243" spans="1:19" x14ac:dyDescent="0.25">
      <c r="A243" s="2" t="s">
        <v>197</v>
      </c>
    </row>
    <row r="244" spans="1:19" x14ac:dyDescent="0.25">
      <c r="A244" s="2" t="s">
        <v>63</v>
      </c>
    </row>
    <row r="246" spans="1:19" ht="37.5" customHeight="1" x14ac:dyDescent="0.25">
      <c r="A246" s="272" t="s">
        <v>229</v>
      </c>
      <c r="B246" s="272"/>
      <c r="C246" s="272"/>
      <c r="D246" s="272"/>
      <c r="E246" s="272"/>
      <c r="F246" s="272"/>
      <c r="G246" s="272"/>
      <c r="H246" s="272"/>
      <c r="I246" s="272"/>
      <c r="J246" s="272"/>
      <c r="K246" s="272"/>
      <c r="L246" s="272"/>
      <c r="M246" s="272"/>
      <c r="N246" s="272"/>
      <c r="O246" s="272"/>
      <c r="P246" s="272"/>
      <c r="Q246" s="272"/>
      <c r="R246" s="272"/>
      <c r="S246" s="272"/>
    </row>
    <row r="247" spans="1:19" x14ac:dyDescent="0.25">
      <c r="A247" s="2" t="s">
        <v>170</v>
      </c>
    </row>
    <row r="248" spans="1:19" x14ac:dyDescent="0.25">
      <c r="A248" s="2" t="s">
        <v>198</v>
      </c>
    </row>
    <row r="249" spans="1:19" x14ac:dyDescent="0.25">
      <c r="A249" s="2" t="s">
        <v>199</v>
      </c>
    </row>
    <row r="250" spans="1:19" x14ac:dyDescent="0.25">
      <c r="A250" s="2" t="s">
        <v>200</v>
      </c>
    </row>
    <row r="251" spans="1:19" x14ac:dyDescent="0.25">
      <c r="A251" s="2" t="s">
        <v>201</v>
      </c>
    </row>
    <row r="252" spans="1:19" x14ac:dyDescent="0.25">
      <c r="A252" s="2" t="s">
        <v>202</v>
      </c>
    </row>
    <row r="253" spans="1:19" x14ac:dyDescent="0.25">
      <c r="A253" s="2" t="s">
        <v>152</v>
      </c>
    </row>
    <row r="255" spans="1:19" ht="36.75" customHeight="1" x14ac:dyDescent="0.25">
      <c r="A255" s="272" t="s">
        <v>231</v>
      </c>
      <c r="B255" s="272"/>
      <c r="C255" s="272"/>
      <c r="D255" s="272"/>
      <c r="E255" s="272"/>
      <c r="F255" s="272"/>
      <c r="G255" s="272"/>
      <c r="H255" s="272"/>
      <c r="I255" s="272"/>
      <c r="J255" s="272"/>
      <c r="K255" s="272"/>
      <c r="L255" s="272"/>
      <c r="M255" s="272"/>
      <c r="N255" s="272"/>
      <c r="O255" s="272"/>
      <c r="P255" s="272"/>
      <c r="Q255" s="272"/>
      <c r="R255" s="272"/>
      <c r="S255" s="272"/>
    </row>
    <row r="256" spans="1:19" x14ac:dyDescent="0.25">
      <c r="A256" s="2" t="s">
        <v>5</v>
      </c>
    </row>
    <row r="257" spans="1:19" x14ac:dyDescent="0.25">
      <c r="A257" s="2" t="s">
        <v>6</v>
      </c>
    </row>
    <row r="258" spans="1:19" x14ac:dyDescent="0.25">
      <c r="A258" s="2" t="s">
        <v>142</v>
      </c>
    </row>
    <row r="259" spans="1:19" x14ac:dyDescent="0.25">
      <c r="A259" s="2" t="s">
        <v>61</v>
      </c>
    </row>
    <row r="261" spans="1:19" ht="38.25" customHeight="1" x14ac:dyDescent="0.25">
      <c r="A261" s="272" t="s">
        <v>232</v>
      </c>
      <c r="B261" s="272"/>
      <c r="C261" s="272"/>
      <c r="D261" s="272"/>
      <c r="E261" s="272"/>
      <c r="F261" s="272"/>
      <c r="G261" s="272"/>
      <c r="H261" s="272"/>
      <c r="I261" s="272"/>
      <c r="J261" s="272"/>
      <c r="K261" s="272"/>
      <c r="L261" s="272"/>
      <c r="M261" s="272"/>
      <c r="N261" s="272"/>
      <c r="O261" s="272"/>
      <c r="P261" s="272"/>
      <c r="Q261" s="272"/>
      <c r="R261" s="272"/>
      <c r="S261" s="272"/>
    </row>
    <row r="262" spans="1:19" x14ac:dyDescent="0.25">
      <c r="A262" s="2" t="s">
        <v>170</v>
      </c>
    </row>
    <row r="263" spans="1:19" x14ac:dyDescent="0.25">
      <c r="A263" s="2" t="s">
        <v>203</v>
      </c>
    </row>
    <row r="264" spans="1:19" x14ac:dyDescent="0.25">
      <c r="A264" s="2" t="s">
        <v>204</v>
      </c>
    </row>
    <row r="265" spans="1:19" x14ac:dyDescent="0.25">
      <c r="A265" s="2" t="s">
        <v>205</v>
      </c>
    </row>
    <row r="266" spans="1:19" x14ac:dyDescent="0.25">
      <c r="A266" s="2" t="s">
        <v>206</v>
      </c>
    </row>
    <row r="267" spans="1:19" x14ac:dyDescent="0.25">
      <c r="A267" s="2" t="s">
        <v>150</v>
      </c>
    </row>
    <row r="269" spans="1:19" ht="37.5" customHeight="1" x14ac:dyDescent="0.25">
      <c r="A269" s="272" t="s">
        <v>233</v>
      </c>
      <c r="B269" s="272"/>
      <c r="C269" s="272"/>
      <c r="D269" s="272"/>
      <c r="E269" s="272"/>
      <c r="F269" s="272"/>
      <c r="G269" s="272"/>
      <c r="H269" s="272"/>
      <c r="I269" s="272"/>
      <c r="J269" s="272"/>
      <c r="K269" s="272"/>
      <c r="L269" s="272"/>
      <c r="M269" s="272"/>
      <c r="N269" s="272"/>
      <c r="O269" s="272"/>
      <c r="P269" s="272"/>
      <c r="Q269" s="272"/>
      <c r="R269" s="272"/>
      <c r="S269" s="272"/>
    </row>
    <row r="270" spans="1:19" x14ac:dyDescent="0.25">
      <c r="A270" s="2" t="s">
        <v>5</v>
      </c>
    </row>
    <row r="271" spans="1:19" x14ac:dyDescent="0.25">
      <c r="A271" s="2" t="s">
        <v>6</v>
      </c>
    </row>
    <row r="272" spans="1:19" x14ac:dyDescent="0.25">
      <c r="A272" s="2" t="s">
        <v>142</v>
      </c>
    </row>
    <row r="273" spans="1:19" x14ac:dyDescent="0.25">
      <c r="A273" s="2" t="s">
        <v>61</v>
      </c>
    </row>
    <row r="275" spans="1:19" ht="37.5" customHeight="1" x14ac:dyDescent="0.25">
      <c r="A275" s="272" t="s">
        <v>234</v>
      </c>
      <c r="B275" s="272"/>
      <c r="C275" s="272"/>
      <c r="D275" s="272"/>
      <c r="E275" s="272"/>
      <c r="F275" s="272"/>
      <c r="G275" s="272"/>
      <c r="H275" s="272"/>
      <c r="I275" s="272"/>
      <c r="J275" s="272"/>
      <c r="K275" s="272"/>
      <c r="L275" s="272"/>
      <c r="M275" s="272"/>
      <c r="N275" s="272"/>
      <c r="O275" s="272"/>
      <c r="P275" s="272"/>
      <c r="Q275" s="272"/>
      <c r="R275" s="272"/>
      <c r="S275" s="272"/>
    </row>
    <row r="276" spans="1:19" x14ac:dyDescent="0.25">
      <c r="A276" s="2" t="s">
        <v>170</v>
      </c>
    </row>
    <row r="277" spans="1:19" x14ac:dyDescent="0.25">
      <c r="A277" s="2" t="s">
        <v>207</v>
      </c>
    </row>
    <row r="278" spans="1:19" x14ac:dyDescent="0.25">
      <c r="A278" s="2" t="s">
        <v>213</v>
      </c>
    </row>
    <row r="279" spans="1:19" x14ac:dyDescent="0.25">
      <c r="A279" s="2" t="s">
        <v>209</v>
      </c>
    </row>
    <row r="280" spans="1:19" x14ac:dyDescent="0.25">
      <c r="A280" s="2" t="s">
        <v>210</v>
      </c>
    </row>
    <row r="281" spans="1:19" x14ac:dyDescent="0.25">
      <c r="A281" s="2" t="s">
        <v>150</v>
      </c>
    </row>
  </sheetData>
  <mergeCells count="27">
    <mergeCell ref="A97:S97"/>
    <mergeCell ref="A10:S10"/>
    <mergeCell ref="A59:S59"/>
    <mergeCell ref="A67:S67"/>
    <mergeCell ref="A77:S77"/>
    <mergeCell ref="A87:S87"/>
    <mergeCell ref="A203:S203"/>
    <mergeCell ref="A107:S107"/>
    <mergeCell ref="A123:S123"/>
    <mergeCell ref="A115:S115"/>
    <mergeCell ref="A130:S130"/>
    <mergeCell ref="A139:S139"/>
    <mergeCell ref="A145:S145"/>
    <mergeCell ref="A153:S153"/>
    <mergeCell ref="A159:S159"/>
    <mergeCell ref="A175:S175"/>
    <mergeCell ref="A183:S183"/>
    <mergeCell ref="A193:S193"/>
    <mergeCell ref="A261:S261"/>
    <mergeCell ref="A269:S269"/>
    <mergeCell ref="A275:S275"/>
    <mergeCell ref="A213:S213"/>
    <mergeCell ref="A223:S223"/>
    <mergeCell ref="A231:S231"/>
    <mergeCell ref="A239:S239"/>
    <mergeCell ref="A246:S246"/>
    <mergeCell ref="A255:S255"/>
  </mergeCells>
  <pageMargins left="0.7" right="0.7" top="0.75" bottom="0.75" header="0.3" footer="0.3"/>
  <pageSetup paperSize="9" scale="75" fitToHeight="0"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23"/>
  <sheetViews>
    <sheetView topLeftCell="AI1" workbookViewId="0">
      <selection activeCell="EH18" sqref="EH18"/>
    </sheetView>
  </sheetViews>
  <sheetFormatPr defaultRowHeight="15.75" x14ac:dyDescent="0.25"/>
  <cols>
    <col min="1" max="1" width="39.28515625" style="62" customWidth="1"/>
    <col min="2" max="5" width="10" style="62" customWidth="1"/>
    <col min="6" max="6" width="10.7109375" style="62" customWidth="1"/>
    <col min="7" max="10" width="10" style="62" customWidth="1"/>
    <col min="11" max="11" width="10.7109375" style="62" customWidth="1"/>
    <col min="12" max="16" width="10" style="62" customWidth="1"/>
    <col min="17" max="17" width="10.7109375" style="62" customWidth="1"/>
    <col min="18" max="22" width="10" style="62" customWidth="1"/>
    <col min="23" max="23" width="10.7109375" style="62" customWidth="1"/>
    <col min="24" max="28" width="10" style="62" customWidth="1"/>
    <col min="29" max="29" width="10.7109375" style="62" customWidth="1"/>
    <col min="30" max="33" width="10" style="62" customWidth="1"/>
    <col min="34" max="34" width="10.7109375" style="62" customWidth="1"/>
    <col min="35" max="40" width="10" style="62" customWidth="1"/>
    <col min="41" max="41" width="10.7109375" style="62" customWidth="1"/>
    <col min="42" max="47" width="10" style="62" customWidth="1"/>
    <col min="48" max="48" width="12.140625" style="62" customWidth="1"/>
    <col min="49" max="54" width="10" style="62" customWidth="1"/>
    <col min="55" max="55" width="12.140625" style="62" customWidth="1"/>
    <col min="56" max="63" width="10" style="62" customWidth="1"/>
    <col min="64" max="64" width="13.5703125" style="62" customWidth="1"/>
    <col min="65" max="72" width="10" style="62" customWidth="1"/>
    <col min="73" max="73" width="13.5703125" style="62" customWidth="1"/>
    <col min="74" max="81" width="10" style="62" customWidth="1"/>
    <col min="82" max="82" width="13.5703125" style="62" customWidth="1"/>
    <col min="83" max="90" width="10" style="62" customWidth="1"/>
    <col min="91" max="91" width="12.85546875" style="62" customWidth="1"/>
    <col min="92" max="97" width="10" style="62" customWidth="1"/>
    <col min="98" max="98" width="12.85546875" style="62" customWidth="1"/>
    <col min="99" max="104" width="10" style="62" customWidth="1"/>
    <col min="105" max="105" width="12.85546875" style="62" customWidth="1"/>
    <col min="106" max="110" width="10" style="62" customWidth="1"/>
    <col min="111" max="111" width="10.7109375" style="62" customWidth="1"/>
    <col min="112" max="118" width="10" style="62" customWidth="1"/>
    <col min="119" max="119" width="10.7109375" style="62" customWidth="1"/>
    <col min="120" max="123" width="10" style="62" customWidth="1"/>
    <col min="124" max="124" width="12.140625" style="62" customWidth="1"/>
    <col min="125" max="130" width="10" style="62" customWidth="1"/>
    <col min="131" max="131" width="12.140625" style="62" customWidth="1"/>
    <col min="132" max="135" width="10" style="62" customWidth="1"/>
    <col min="136" max="136" width="12.140625" style="62" customWidth="1"/>
    <col min="137" max="142" width="10" style="62" customWidth="1"/>
    <col min="143" max="143" width="12.140625" style="62" customWidth="1"/>
    <col min="144" max="149" width="10" style="62" customWidth="1"/>
    <col min="150" max="150" width="12.140625" style="62" customWidth="1"/>
    <col min="151" max="156" width="10" style="62" customWidth="1"/>
    <col min="157" max="157" width="12.140625" style="62" customWidth="1"/>
    <col min="158" max="165" width="10" style="62" customWidth="1"/>
    <col min="166" max="166" width="12.85546875" style="62" customWidth="1"/>
    <col min="167" max="174" width="10" style="62" customWidth="1"/>
    <col min="175" max="175" width="12.85546875" style="62" customWidth="1"/>
    <col min="176" max="183" width="10" style="62" customWidth="1"/>
    <col min="184" max="184" width="12.85546875" style="62" customWidth="1"/>
    <col min="185" max="192" width="10" style="62" customWidth="1"/>
    <col min="193" max="193" width="12.7109375" style="62" customWidth="1"/>
    <col min="194" max="199" width="10" style="62" customWidth="1"/>
    <col min="200" max="207" width="12.85546875" style="62" customWidth="1"/>
    <col min="208" max="212" width="10" style="62" customWidth="1"/>
    <col min="213" max="213" width="10.7109375" style="62" customWidth="1"/>
    <col min="214" max="220" width="10" style="62" customWidth="1"/>
    <col min="221" max="221" width="10.7109375" style="62" customWidth="1"/>
    <col min="222" max="225" width="10" style="62" customWidth="1"/>
    <col min="226" max="226" width="12.140625" style="62" customWidth="1"/>
    <col min="227" max="232" width="10" style="62" customWidth="1"/>
    <col min="233" max="233" width="12.140625" style="62" customWidth="1"/>
    <col min="234" max="237" width="10" style="62" customWidth="1"/>
    <col min="238" max="238" width="12.140625" style="62" customWidth="1"/>
    <col min="239" max="244" width="10" style="62" customWidth="1"/>
    <col min="245" max="245" width="12.140625" style="82" customWidth="1"/>
    <col min="246" max="16384" width="9.140625" style="62"/>
  </cols>
  <sheetData>
    <row r="1" spans="1:245"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30">
        <f>AVERAGE(AD5:AG5)</f>
        <v>0.75</v>
      </c>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68"/>
      <c r="BY1" s="68"/>
      <c r="BZ1" s="68"/>
      <c r="CA1" s="68"/>
      <c r="CB1" s="68"/>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30">
        <f>AVERAGE(EN5:ER5)</f>
        <v>2</v>
      </c>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row>
    <row r="2" spans="1:245" ht="21" x14ac:dyDescent="0.25">
      <c r="A2" s="44" t="s">
        <v>59</v>
      </c>
      <c r="B2" s="4"/>
      <c r="C2" s="4"/>
      <c r="D2" s="4"/>
      <c r="E2" s="4"/>
      <c r="F2" s="4"/>
      <c r="G2" s="4"/>
      <c r="H2" s="4"/>
      <c r="I2" s="4"/>
      <c r="J2" s="4"/>
      <c r="K2" s="4"/>
      <c r="L2" s="4"/>
      <c r="M2" s="4"/>
      <c r="N2" s="4"/>
      <c r="O2" s="4"/>
      <c r="P2" s="4"/>
      <c r="Q2" s="4"/>
      <c r="R2" s="4"/>
      <c r="S2" s="4"/>
      <c r="T2" s="4"/>
      <c r="U2" s="4"/>
      <c r="V2" s="4"/>
      <c r="W2" s="4"/>
      <c r="X2" s="4"/>
      <c r="Y2" s="4"/>
      <c r="Z2" s="4"/>
      <c r="AA2" s="4"/>
      <c r="AB2" s="4"/>
      <c r="AC2" s="4"/>
      <c r="AD2" s="270">
        <f>AVERAGE(AD6:AG6)</f>
        <v>7.75</v>
      </c>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68"/>
      <c r="BY2" s="68"/>
      <c r="BZ2" s="68"/>
      <c r="CA2" s="68"/>
      <c r="CB2" s="68"/>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270">
        <f>AVERAGE(EN6:ER6)</f>
        <v>15.6</v>
      </c>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row>
    <row r="3" spans="1:245" x14ac:dyDescent="0.25">
      <c r="A3" s="4"/>
      <c r="B3" s="4"/>
      <c r="C3" s="4"/>
      <c r="D3" s="4"/>
      <c r="E3" s="4"/>
      <c r="F3" s="4"/>
      <c r="G3" s="4"/>
      <c r="H3" s="4"/>
      <c r="I3" s="4"/>
      <c r="J3" s="4"/>
      <c r="K3" s="4"/>
      <c r="L3" s="4"/>
      <c r="M3" s="4"/>
      <c r="N3" s="4"/>
      <c r="O3" s="4"/>
      <c r="P3" s="4"/>
      <c r="Q3" s="4"/>
      <c r="R3" s="4"/>
      <c r="S3" s="4"/>
      <c r="T3" s="4"/>
      <c r="U3" s="4"/>
      <c r="V3" s="4"/>
      <c r="W3" s="4"/>
      <c r="X3" s="4"/>
      <c r="Y3" s="4"/>
      <c r="Z3" s="4"/>
      <c r="AA3" s="4"/>
      <c r="AB3" s="4"/>
      <c r="AC3" s="4"/>
      <c r="AD3" s="30">
        <f>AVERAGE(AD7:AG7)</f>
        <v>8.5</v>
      </c>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68"/>
      <c r="BY3" s="68"/>
      <c r="BZ3" s="68"/>
      <c r="CA3" s="68"/>
      <c r="CB3" s="70"/>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30">
        <f>AVERAGE(EN7:ER7)</f>
        <v>17.600000000000001</v>
      </c>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row>
    <row r="4" spans="1:245" s="71" customFormat="1" ht="24" customHeight="1" thickBot="1" x14ac:dyDescent="0.3">
      <c r="A4" s="68"/>
      <c r="B4" s="57" t="s">
        <v>88</v>
      </c>
      <c r="C4" s="58" t="s">
        <v>89</v>
      </c>
      <c r="D4" s="59" t="s">
        <v>90</v>
      </c>
      <c r="E4" s="60" t="s">
        <v>91</v>
      </c>
      <c r="F4" s="66" t="s">
        <v>236</v>
      </c>
      <c r="G4" s="69" t="s">
        <v>92</v>
      </c>
      <c r="H4" s="58" t="s">
        <v>93</v>
      </c>
      <c r="I4" s="58" t="s">
        <v>94</v>
      </c>
      <c r="J4" s="60" t="s">
        <v>95</v>
      </c>
      <c r="K4" s="66" t="s">
        <v>237</v>
      </c>
      <c r="L4" s="69" t="s">
        <v>96</v>
      </c>
      <c r="M4" s="58" t="s">
        <v>97</v>
      </c>
      <c r="N4" s="58" t="s">
        <v>98</v>
      </c>
      <c r="O4" s="58" t="s">
        <v>99</v>
      </c>
      <c r="P4" s="60" t="s">
        <v>100</v>
      </c>
      <c r="Q4" s="66" t="s">
        <v>239</v>
      </c>
      <c r="R4" s="69" t="s">
        <v>101</v>
      </c>
      <c r="S4" s="58" t="s">
        <v>102</v>
      </c>
      <c r="T4" s="58" t="s">
        <v>103</v>
      </c>
      <c r="U4" s="58" t="s">
        <v>104</v>
      </c>
      <c r="V4" s="60" t="s">
        <v>105</v>
      </c>
      <c r="W4" s="66" t="s">
        <v>238</v>
      </c>
      <c r="X4" s="69" t="s">
        <v>106</v>
      </c>
      <c r="Y4" s="58" t="s">
        <v>107</v>
      </c>
      <c r="Z4" s="58" t="s">
        <v>108</v>
      </c>
      <c r="AA4" s="58" t="s">
        <v>109</v>
      </c>
      <c r="AB4" s="60" t="s">
        <v>110</v>
      </c>
      <c r="AC4" s="66" t="s">
        <v>240</v>
      </c>
      <c r="AD4" s="69" t="s">
        <v>111</v>
      </c>
      <c r="AE4" s="58" t="s">
        <v>112</v>
      </c>
      <c r="AF4" s="58" t="s">
        <v>113</v>
      </c>
      <c r="AG4" s="60" t="s">
        <v>114</v>
      </c>
      <c r="AH4" s="66" t="s">
        <v>241</v>
      </c>
      <c r="AI4" s="69" t="s">
        <v>115</v>
      </c>
      <c r="AJ4" s="58" t="s">
        <v>116</v>
      </c>
      <c r="AK4" s="58" t="s">
        <v>117</v>
      </c>
      <c r="AL4" s="58" t="s">
        <v>118</v>
      </c>
      <c r="AM4" s="58" t="s">
        <v>119</v>
      </c>
      <c r="AN4" s="60" t="s">
        <v>120</v>
      </c>
      <c r="AO4" s="70" t="s">
        <v>242</v>
      </c>
      <c r="AP4" s="69" t="s">
        <v>243</v>
      </c>
      <c r="AQ4" s="58" t="s">
        <v>244</v>
      </c>
      <c r="AR4" s="58" t="s">
        <v>245</v>
      </c>
      <c r="AS4" s="58" t="s">
        <v>246</v>
      </c>
      <c r="AT4" s="58" t="s">
        <v>247</v>
      </c>
      <c r="AU4" s="60" t="s">
        <v>248</v>
      </c>
      <c r="AV4" s="66" t="s">
        <v>249</v>
      </c>
      <c r="AW4" s="69" t="s">
        <v>251</v>
      </c>
      <c r="AX4" s="58" t="s">
        <v>252</v>
      </c>
      <c r="AY4" s="58" t="s">
        <v>253</v>
      </c>
      <c r="AZ4" s="58" t="s">
        <v>254</v>
      </c>
      <c r="BA4" s="58" t="s">
        <v>255</v>
      </c>
      <c r="BB4" s="60" t="s">
        <v>256</v>
      </c>
      <c r="BC4" s="70" t="s">
        <v>250</v>
      </c>
      <c r="BD4" s="69" t="s">
        <v>257</v>
      </c>
      <c r="BE4" s="58" t="s">
        <v>258</v>
      </c>
      <c r="BF4" s="58" t="s">
        <v>259</v>
      </c>
      <c r="BG4" s="58" t="s">
        <v>260</v>
      </c>
      <c r="BH4" s="58" t="s">
        <v>261</v>
      </c>
      <c r="BI4" s="58" t="s">
        <v>262</v>
      </c>
      <c r="BJ4" s="58" t="s">
        <v>263</v>
      </c>
      <c r="BK4" s="60" t="s">
        <v>264</v>
      </c>
      <c r="BL4" s="70" t="s">
        <v>265</v>
      </c>
      <c r="BM4" s="69" t="s">
        <v>267</v>
      </c>
      <c r="BN4" s="58" t="s">
        <v>268</v>
      </c>
      <c r="BO4" s="58" t="s">
        <v>269</v>
      </c>
      <c r="BP4" s="58" t="s">
        <v>270</v>
      </c>
      <c r="BQ4" s="58" t="s">
        <v>271</v>
      </c>
      <c r="BR4" s="58" t="s">
        <v>272</v>
      </c>
      <c r="BS4" s="58" t="s">
        <v>273</v>
      </c>
      <c r="BT4" s="60" t="s">
        <v>274</v>
      </c>
      <c r="BU4" s="66" t="s">
        <v>275</v>
      </c>
      <c r="BV4" s="73" t="s">
        <v>276</v>
      </c>
      <c r="BW4" s="58" t="s">
        <v>277</v>
      </c>
      <c r="BX4" s="58" t="s">
        <v>278</v>
      </c>
      <c r="BY4" s="58" t="s">
        <v>279</v>
      </c>
      <c r="BZ4" s="58" t="s">
        <v>280</v>
      </c>
      <c r="CA4" s="58" t="s">
        <v>281</v>
      </c>
      <c r="CB4" s="58" t="s">
        <v>282</v>
      </c>
      <c r="CC4" s="60" t="s">
        <v>283</v>
      </c>
      <c r="CD4" s="66" t="s">
        <v>284</v>
      </c>
      <c r="CE4" s="69" t="s">
        <v>285</v>
      </c>
      <c r="CF4" s="58" t="s">
        <v>286</v>
      </c>
      <c r="CG4" s="58" t="s">
        <v>287</v>
      </c>
      <c r="CH4" s="58" t="s">
        <v>288</v>
      </c>
      <c r="CI4" s="58" t="s">
        <v>289</v>
      </c>
      <c r="CJ4" s="58" t="s">
        <v>290</v>
      </c>
      <c r="CK4" s="58" t="s">
        <v>291</v>
      </c>
      <c r="CL4" s="60" t="s">
        <v>292</v>
      </c>
      <c r="CM4" s="70" t="s">
        <v>294</v>
      </c>
      <c r="CN4" s="69" t="s">
        <v>295</v>
      </c>
      <c r="CO4" s="58" t="s">
        <v>296</v>
      </c>
      <c r="CP4" s="58" t="s">
        <v>297</v>
      </c>
      <c r="CQ4" s="58" t="s">
        <v>298</v>
      </c>
      <c r="CR4" s="58" t="s">
        <v>299</v>
      </c>
      <c r="CS4" s="60" t="s">
        <v>300</v>
      </c>
      <c r="CT4" s="70" t="s">
        <v>293</v>
      </c>
      <c r="CU4" s="69" t="s">
        <v>301</v>
      </c>
      <c r="CV4" s="58" t="s">
        <v>302</v>
      </c>
      <c r="CW4" s="58" t="s">
        <v>303</v>
      </c>
      <c r="CX4" s="58" t="s">
        <v>304</v>
      </c>
      <c r="CY4" s="58" t="s">
        <v>305</v>
      </c>
      <c r="CZ4" s="60" t="s">
        <v>306</v>
      </c>
      <c r="DA4" s="76" t="s">
        <v>307</v>
      </c>
      <c r="DB4" s="69" t="s">
        <v>28</v>
      </c>
      <c r="DC4" s="58" t="s">
        <v>29</v>
      </c>
      <c r="DD4" s="58" t="s">
        <v>30</v>
      </c>
      <c r="DE4" s="58" t="s">
        <v>78</v>
      </c>
      <c r="DF4" s="60" t="s">
        <v>121</v>
      </c>
      <c r="DG4" s="76" t="s">
        <v>79</v>
      </c>
      <c r="DH4" s="69" t="s">
        <v>122</v>
      </c>
      <c r="DI4" s="58" t="s">
        <v>123</v>
      </c>
      <c r="DJ4" s="58" t="s">
        <v>124</v>
      </c>
      <c r="DK4" s="58" t="s">
        <v>125</v>
      </c>
      <c r="DL4" s="58" t="s">
        <v>126</v>
      </c>
      <c r="DM4" s="58" t="s">
        <v>127</v>
      </c>
      <c r="DN4" s="60" t="s">
        <v>128</v>
      </c>
      <c r="DO4" s="70" t="s">
        <v>80</v>
      </c>
      <c r="DP4" s="69" t="s">
        <v>37</v>
      </c>
      <c r="DQ4" s="58" t="s">
        <v>38</v>
      </c>
      <c r="DR4" s="58" t="s">
        <v>39</v>
      </c>
      <c r="DS4" s="60" t="s">
        <v>40</v>
      </c>
      <c r="DT4" s="70" t="s">
        <v>84</v>
      </c>
      <c r="DU4" s="69" t="s">
        <v>45</v>
      </c>
      <c r="DV4" s="58" t="s">
        <v>46</v>
      </c>
      <c r="DW4" s="58" t="s">
        <v>47</v>
      </c>
      <c r="DX4" s="58" t="s">
        <v>48</v>
      </c>
      <c r="DY4" s="58" t="s">
        <v>70</v>
      </c>
      <c r="DZ4" s="60" t="s">
        <v>308</v>
      </c>
      <c r="EA4" s="70" t="s">
        <v>86</v>
      </c>
      <c r="EB4" s="69" t="s">
        <v>309</v>
      </c>
      <c r="EC4" s="58" t="s">
        <v>310</v>
      </c>
      <c r="ED4" s="58" t="s">
        <v>311</v>
      </c>
      <c r="EE4" s="60" t="s">
        <v>312</v>
      </c>
      <c r="EF4" s="70" t="s">
        <v>313</v>
      </c>
      <c r="EG4" s="69" t="s">
        <v>314</v>
      </c>
      <c r="EH4" s="58" t="s">
        <v>315</v>
      </c>
      <c r="EI4" s="58" t="s">
        <v>316</v>
      </c>
      <c r="EJ4" s="58" t="s">
        <v>317</v>
      </c>
      <c r="EK4" s="58" t="s">
        <v>318</v>
      </c>
      <c r="EL4" s="60" t="s">
        <v>319</v>
      </c>
      <c r="EM4" s="70" t="s">
        <v>320</v>
      </c>
      <c r="EN4" s="69" t="s">
        <v>321</v>
      </c>
      <c r="EO4" s="58" t="s">
        <v>322</v>
      </c>
      <c r="EP4" s="58" t="s">
        <v>323</v>
      </c>
      <c r="EQ4" s="58" t="s">
        <v>324</v>
      </c>
      <c r="ER4" s="58" t="s">
        <v>325</v>
      </c>
      <c r="ES4" s="60" t="s">
        <v>326</v>
      </c>
      <c r="ET4" s="70" t="s">
        <v>327</v>
      </c>
      <c r="EU4" s="69" t="s">
        <v>328</v>
      </c>
      <c r="EV4" s="58" t="s">
        <v>329</v>
      </c>
      <c r="EW4" s="58" t="s">
        <v>330</v>
      </c>
      <c r="EX4" s="58" t="s">
        <v>331</v>
      </c>
      <c r="EY4" s="58" t="s">
        <v>332</v>
      </c>
      <c r="EZ4" s="60" t="s">
        <v>333</v>
      </c>
      <c r="FA4" s="70" t="s">
        <v>334</v>
      </c>
      <c r="FB4" s="69" t="s">
        <v>335</v>
      </c>
      <c r="FC4" s="58" t="s">
        <v>336</v>
      </c>
      <c r="FD4" s="58" t="s">
        <v>337</v>
      </c>
      <c r="FE4" s="58" t="s">
        <v>338</v>
      </c>
      <c r="FF4" s="58" t="s">
        <v>339</v>
      </c>
      <c r="FG4" s="58" t="s">
        <v>340</v>
      </c>
      <c r="FH4" s="58" t="s">
        <v>341</v>
      </c>
      <c r="FI4" s="60" t="s">
        <v>342</v>
      </c>
      <c r="FJ4" s="70" t="s">
        <v>343</v>
      </c>
      <c r="FK4" s="69" t="s">
        <v>345</v>
      </c>
      <c r="FL4" s="58" t="s">
        <v>346</v>
      </c>
      <c r="FM4" s="58" t="s">
        <v>347</v>
      </c>
      <c r="FN4" s="58" t="s">
        <v>348</v>
      </c>
      <c r="FO4" s="58" t="s">
        <v>349</v>
      </c>
      <c r="FP4" s="58" t="s">
        <v>350</v>
      </c>
      <c r="FQ4" s="58" t="s">
        <v>351</v>
      </c>
      <c r="FR4" s="60" t="s">
        <v>352</v>
      </c>
      <c r="FS4" s="70" t="s">
        <v>344</v>
      </c>
      <c r="FT4" s="69" t="s">
        <v>353</v>
      </c>
      <c r="FU4" s="58" t="s">
        <v>354</v>
      </c>
      <c r="FV4" s="58" t="s">
        <v>355</v>
      </c>
      <c r="FW4" s="58" t="s">
        <v>356</v>
      </c>
      <c r="FX4" s="58" t="s">
        <v>357</v>
      </c>
      <c r="FY4" s="58" t="s">
        <v>358</v>
      </c>
      <c r="FZ4" s="58" t="s">
        <v>359</v>
      </c>
      <c r="GA4" s="60" t="s">
        <v>360</v>
      </c>
      <c r="GB4" s="70" t="s">
        <v>361</v>
      </c>
      <c r="GC4" s="69" t="s">
        <v>362</v>
      </c>
      <c r="GD4" s="58" t="s">
        <v>363</v>
      </c>
      <c r="GE4" s="58" t="s">
        <v>364</v>
      </c>
      <c r="GF4" s="58" t="s">
        <v>365</v>
      </c>
      <c r="GG4" s="58" t="s">
        <v>366</v>
      </c>
      <c r="GH4" s="58" t="s">
        <v>367</v>
      </c>
      <c r="GI4" s="58" t="s">
        <v>368</v>
      </c>
      <c r="GJ4" s="60" t="s">
        <v>369</v>
      </c>
      <c r="GK4" s="70" t="s">
        <v>370</v>
      </c>
      <c r="GL4" s="69" t="s">
        <v>373</v>
      </c>
      <c r="GM4" s="58" t="s">
        <v>374</v>
      </c>
      <c r="GN4" s="58" t="s">
        <v>375</v>
      </c>
      <c r="GO4" s="58" t="s">
        <v>376</v>
      </c>
      <c r="GP4" s="58" t="s">
        <v>377</v>
      </c>
      <c r="GQ4" s="60" t="s">
        <v>378</v>
      </c>
      <c r="GR4" s="70" t="s">
        <v>371</v>
      </c>
      <c r="GS4" s="69" t="s">
        <v>379</v>
      </c>
      <c r="GT4" s="58" t="s">
        <v>380</v>
      </c>
      <c r="GU4" s="58" t="s">
        <v>381</v>
      </c>
      <c r="GV4" s="58" t="s">
        <v>382</v>
      </c>
      <c r="GW4" s="58" t="s">
        <v>383</v>
      </c>
      <c r="GX4" s="60" t="s">
        <v>384</v>
      </c>
      <c r="GY4" s="66" t="s">
        <v>372</v>
      </c>
      <c r="GZ4" s="69" t="s">
        <v>129</v>
      </c>
      <c r="HA4" s="58" t="s">
        <v>130</v>
      </c>
      <c r="HB4" s="58" t="s">
        <v>131</v>
      </c>
      <c r="HC4" s="58" t="s">
        <v>132</v>
      </c>
      <c r="HD4" s="60" t="s">
        <v>133</v>
      </c>
      <c r="HE4" s="70" t="s">
        <v>385</v>
      </c>
      <c r="HF4" s="69" t="s">
        <v>134</v>
      </c>
      <c r="HG4" s="58" t="s">
        <v>135</v>
      </c>
      <c r="HH4" s="58" t="s">
        <v>136</v>
      </c>
      <c r="HI4" s="58" t="s">
        <v>137</v>
      </c>
      <c r="HJ4" s="58" t="s">
        <v>138</v>
      </c>
      <c r="HK4" s="58" t="s">
        <v>139</v>
      </c>
      <c r="HL4" s="60" t="s">
        <v>140</v>
      </c>
      <c r="HM4" s="70" t="s">
        <v>386</v>
      </c>
      <c r="HN4" s="69" t="s">
        <v>387</v>
      </c>
      <c r="HO4" s="58" t="s">
        <v>388</v>
      </c>
      <c r="HP4" s="58" t="s">
        <v>389</v>
      </c>
      <c r="HQ4" s="60" t="s">
        <v>390</v>
      </c>
      <c r="HR4" s="70" t="s">
        <v>391</v>
      </c>
      <c r="HS4" s="69" t="s">
        <v>392</v>
      </c>
      <c r="HT4" s="58" t="s">
        <v>393</v>
      </c>
      <c r="HU4" s="58" t="s">
        <v>394</v>
      </c>
      <c r="HV4" s="58" t="s">
        <v>395</v>
      </c>
      <c r="HW4" s="58" t="s">
        <v>396</v>
      </c>
      <c r="HX4" s="60" t="s">
        <v>397</v>
      </c>
      <c r="HY4" s="70" t="s">
        <v>398</v>
      </c>
      <c r="HZ4" s="69" t="s">
        <v>399</v>
      </c>
      <c r="IA4" s="58" t="s">
        <v>400</v>
      </c>
      <c r="IB4" s="58" t="s">
        <v>401</v>
      </c>
      <c r="IC4" s="60" t="s">
        <v>402</v>
      </c>
      <c r="ID4" s="70" t="s">
        <v>403</v>
      </c>
      <c r="IE4" s="69" t="s">
        <v>404</v>
      </c>
      <c r="IF4" s="58" t="s">
        <v>405</v>
      </c>
      <c r="IG4" s="58" t="s">
        <v>406</v>
      </c>
      <c r="IH4" s="58" t="s">
        <v>407</v>
      </c>
      <c r="II4" s="58" t="s">
        <v>408</v>
      </c>
      <c r="IJ4" s="60" t="s">
        <v>409</v>
      </c>
      <c r="IK4" s="66" t="s">
        <v>410</v>
      </c>
    </row>
    <row r="5" spans="1:245" ht="52.5" customHeight="1" thickBot="1" x14ac:dyDescent="0.3">
      <c r="A5" s="6" t="s">
        <v>1075</v>
      </c>
      <c r="B5" s="11">
        <v>0</v>
      </c>
      <c r="C5" s="12">
        <v>1</v>
      </c>
      <c r="D5" s="18">
        <v>2</v>
      </c>
      <c r="E5" s="13">
        <f>3-(SUM(B5:D5))</f>
        <v>0</v>
      </c>
      <c r="F5" s="35">
        <f>SUM(B5:E5)</f>
        <v>3</v>
      </c>
      <c r="G5" s="36">
        <v>3</v>
      </c>
      <c r="H5" s="12">
        <v>0</v>
      </c>
      <c r="I5" s="12">
        <v>0</v>
      </c>
      <c r="J5" s="13">
        <f>3-(SUM(G5:I5))</f>
        <v>0</v>
      </c>
      <c r="K5" s="35">
        <f>SUM(G5:J5)</f>
        <v>3</v>
      </c>
      <c r="L5" s="36">
        <v>0</v>
      </c>
      <c r="M5" s="12">
        <v>0</v>
      </c>
      <c r="N5" s="12">
        <v>1</v>
      </c>
      <c r="O5" s="12">
        <v>2</v>
      </c>
      <c r="P5" s="13">
        <f>3-(SUM(L5:O5))</f>
        <v>0</v>
      </c>
      <c r="Q5" s="35">
        <f>SUM(L5:P5)</f>
        <v>3</v>
      </c>
      <c r="R5" s="36">
        <v>0</v>
      </c>
      <c r="S5" s="12">
        <v>0</v>
      </c>
      <c r="T5" s="12">
        <v>1</v>
      </c>
      <c r="U5" s="12">
        <v>2</v>
      </c>
      <c r="V5" s="13">
        <f>3-(SUM(R5:U5))</f>
        <v>0</v>
      </c>
      <c r="W5" s="35">
        <f>SUM(R5:V5)</f>
        <v>3</v>
      </c>
      <c r="X5" s="36">
        <v>0</v>
      </c>
      <c r="Y5" s="12">
        <v>0</v>
      </c>
      <c r="Z5" s="12">
        <v>3</v>
      </c>
      <c r="AA5" s="12">
        <v>0</v>
      </c>
      <c r="AB5" s="13">
        <f>3-(SUM(X5:AA5))</f>
        <v>0</v>
      </c>
      <c r="AC5" s="35">
        <f>SUM(X5:AB5)</f>
        <v>3</v>
      </c>
      <c r="AD5" s="36">
        <v>1</v>
      </c>
      <c r="AE5" s="12">
        <v>0</v>
      </c>
      <c r="AF5" s="12">
        <v>2</v>
      </c>
      <c r="AG5" s="13">
        <f>3-(SUM(AD5:AF5))</f>
        <v>0</v>
      </c>
      <c r="AH5" s="35">
        <f>SUM(AD5:AG5)</f>
        <v>3</v>
      </c>
      <c r="AI5" s="36">
        <v>0</v>
      </c>
      <c r="AJ5" s="12">
        <v>0</v>
      </c>
      <c r="AK5" s="12">
        <v>3</v>
      </c>
      <c r="AL5" s="12">
        <v>0</v>
      </c>
      <c r="AM5" s="12">
        <v>0</v>
      </c>
      <c r="AN5" s="13">
        <f>3-(SUM(AI5:AM5))</f>
        <v>0</v>
      </c>
      <c r="AO5" s="7">
        <f>SUM(AI5:AN5)</f>
        <v>3</v>
      </c>
      <c r="AP5" s="36">
        <v>3</v>
      </c>
      <c r="AQ5" s="12">
        <v>3</v>
      </c>
      <c r="AR5" s="12">
        <v>3</v>
      </c>
      <c r="AS5" s="12">
        <v>3</v>
      </c>
      <c r="AT5" s="12">
        <v>2</v>
      </c>
      <c r="AU5" s="45">
        <f>3-(SUM(AP5:AT5))</f>
        <v>-11</v>
      </c>
      <c r="AV5" s="35">
        <f>SUM(AP5:AT5)</f>
        <v>14</v>
      </c>
      <c r="AW5" s="36">
        <v>0</v>
      </c>
      <c r="AX5" s="12">
        <v>3</v>
      </c>
      <c r="AY5" s="12">
        <v>2</v>
      </c>
      <c r="AZ5" s="12">
        <v>3</v>
      </c>
      <c r="BA5" s="12">
        <v>2</v>
      </c>
      <c r="BB5" s="45">
        <f>3-(SUM(AW5:BA5))</f>
        <v>-7</v>
      </c>
      <c r="BC5" s="7">
        <f>SUM(AW5:BA5)</f>
        <v>10</v>
      </c>
      <c r="BD5" s="36">
        <v>0</v>
      </c>
      <c r="BE5" s="12">
        <v>1</v>
      </c>
      <c r="BF5" s="12">
        <v>2</v>
      </c>
      <c r="BG5" s="12">
        <v>1</v>
      </c>
      <c r="BH5" s="12">
        <v>3</v>
      </c>
      <c r="BI5" s="12">
        <v>1</v>
      </c>
      <c r="BJ5" s="12">
        <v>2</v>
      </c>
      <c r="BK5" s="45">
        <f>3-(SUM(BD5:BJ5))</f>
        <v>-7</v>
      </c>
      <c r="BL5" s="7">
        <f>SUM(BD5:BJ5)</f>
        <v>10</v>
      </c>
      <c r="BM5" s="36">
        <v>0</v>
      </c>
      <c r="BN5" s="12">
        <v>0</v>
      </c>
      <c r="BO5" s="12">
        <v>0</v>
      </c>
      <c r="BP5" s="12">
        <v>1</v>
      </c>
      <c r="BQ5" s="12">
        <v>2</v>
      </c>
      <c r="BR5" s="12">
        <v>0</v>
      </c>
      <c r="BS5" s="12">
        <v>2</v>
      </c>
      <c r="BT5" s="45">
        <f>3-(SUM(BM5:BS5))</f>
        <v>-2</v>
      </c>
      <c r="BU5" s="35">
        <f>SUM(BM5:BS5)</f>
        <v>5</v>
      </c>
      <c r="BV5" s="74">
        <v>0</v>
      </c>
      <c r="BW5" s="12">
        <v>2</v>
      </c>
      <c r="BX5" s="72">
        <v>2</v>
      </c>
      <c r="BY5" s="72">
        <v>2</v>
      </c>
      <c r="BZ5" s="72">
        <v>1</v>
      </c>
      <c r="CA5" s="72">
        <v>0</v>
      </c>
      <c r="CB5" s="72">
        <v>1</v>
      </c>
      <c r="CC5" s="45">
        <f>3-(SUM(BV5:CB5))</f>
        <v>-5</v>
      </c>
      <c r="CD5" s="35">
        <f t="shared" ref="CD5:CD7" si="0">SUM(BV5:CB5)</f>
        <v>8</v>
      </c>
      <c r="CE5" s="36">
        <v>0</v>
      </c>
      <c r="CF5" s="12">
        <v>0</v>
      </c>
      <c r="CG5" s="12">
        <v>0</v>
      </c>
      <c r="CH5" s="12">
        <v>2</v>
      </c>
      <c r="CI5" s="12">
        <v>1</v>
      </c>
      <c r="CJ5" s="12">
        <v>0</v>
      </c>
      <c r="CK5" s="12">
        <v>0</v>
      </c>
      <c r="CL5" s="45">
        <f>3-(SUM(CE5:CK5))</f>
        <v>0</v>
      </c>
      <c r="CM5" s="7">
        <f>SUM(CE5:CK5)</f>
        <v>3</v>
      </c>
      <c r="CN5" s="36">
        <v>0</v>
      </c>
      <c r="CO5" s="12">
        <v>3</v>
      </c>
      <c r="CP5" s="12">
        <v>3</v>
      </c>
      <c r="CQ5" s="12">
        <v>1</v>
      </c>
      <c r="CR5" s="12">
        <v>2</v>
      </c>
      <c r="CS5" s="45">
        <f>3-(SUM(CN5:CR5))</f>
        <v>-6</v>
      </c>
      <c r="CT5" s="7">
        <f>SUM(CN5:CR5)</f>
        <v>9</v>
      </c>
      <c r="CU5" s="36">
        <v>0</v>
      </c>
      <c r="CV5" s="12">
        <v>0</v>
      </c>
      <c r="CW5" s="12">
        <v>0</v>
      </c>
      <c r="CX5" s="12">
        <v>1</v>
      </c>
      <c r="CY5" s="12">
        <v>2</v>
      </c>
      <c r="CZ5" s="45">
        <f>3-(SUM(CU5:CY5))</f>
        <v>0</v>
      </c>
      <c r="DA5" s="7">
        <f>SUM(CU5:CY5)</f>
        <v>3</v>
      </c>
      <c r="DB5" s="36">
        <v>0</v>
      </c>
      <c r="DC5" s="12">
        <v>1</v>
      </c>
      <c r="DD5" s="12">
        <v>1</v>
      </c>
      <c r="DE5" s="12">
        <v>3</v>
      </c>
      <c r="DF5" s="45">
        <f>3-(SUM(DB5:DE5))</f>
        <v>-2</v>
      </c>
      <c r="DG5" s="7">
        <f>SUM(DB5:DE5)</f>
        <v>5</v>
      </c>
      <c r="DH5" s="36">
        <v>0</v>
      </c>
      <c r="DI5" s="12">
        <v>3</v>
      </c>
      <c r="DJ5" s="12">
        <v>2</v>
      </c>
      <c r="DK5" s="12">
        <v>2</v>
      </c>
      <c r="DL5" s="12">
        <v>0</v>
      </c>
      <c r="DM5" s="12">
        <v>3</v>
      </c>
      <c r="DN5" s="45">
        <f>3-(SUM(DH5:DM5))</f>
        <v>-7</v>
      </c>
      <c r="DO5" s="7">
        <f>SUM(DH5:DM5)</f>
        <v>10</v>
      </c>
      <c r="DP5" s="36">
        <v>0</v>
      </c>
      <c r="DQ5" s="12">
        <v>1</v>
      </c>
      <c r="DR5" s="12">
        <v>2</v>
      </c>
      <c r="DS5" s="13">
        <f>3-(SUM(DP5:DR5))</f>
        <v>0</v>
      </c>
      <c r="DT5" s="7">
        <f>SUM(DP5:DS5)</f>
        <v>3</v>
      </c>
      <c r="DU5" s="36">
        <v>0</v>
      </c>
      <c r="DV5" s="12">
        <v>1</v>
      </c>
      <c r="DW5" s="12">
        <v>2</v>
      </c>
      <c r="DX5" s="12">
        <v>3</v>
      </c>
      <c r="DY5" s="12">
        <v>1</v>
      </c>
      <c r="DZ5" s="45">
        <f>3-(SUM(DU5:DY5))</f>
        <v>-4</v>
      </c>
      <c r="EA5" s="7">
        <f>SUM(DU5:DY5)</f>
        <v>7</v>
      </c>
      <c r="EB5" s="36">
        <v>1</v>
      </c>
      <c r="EC5" s="12">
        <v>1</v>
      </c>
      <c r="ED5" s="12">
        <v>1</v>
      </c>
      <c r="EE5" s="13">
        <f>3-(SUM(EB5:ED5))</f>
        <v>0</v>
      </c>
      <c r="EF5" s="7">
        <f>SUM(EB5:EE5)</f>
        <v>3</v>
      </c>
      <c r="EG5" s="36">
        <v>0</v>
      </c>
      <c r="EH5" s="12">
        <v>0</v>
      </c>
      <c r="EI5" s="12">
        <v>1</v>
      </c>
      <c r="EJ5" s="12">
        <v>2</v>
      </c>
      <c r="EK5" s="12">
        <v>1</v>
      </c>
      <c r="EL5" s="45">
        <f>3-(SUM(EG5:EK5))</f>
        <v>-1</v>
      </c>
      <c r="EM5" s="7">
        <f>SUM(EG5:EK5)</f>
        <v>4</v>
      </c>
      <c r="EN5" s="36">
        <v>1</v>
      </c>
      <c r="EO5" s="12">
        <v>1</v>
      </c>
      <c r="EP5" s="12">
        <v>3</v>
      </c>
      <c r="EQ5" s="12">
        <v>3</v>
      </c>
      <c r="ER5" s="12">
        <v>2</v>
      </c>
      <c r="ES5" s="45">
        <f>3-(SUM(EN5:ER5))</f>
        <v>-7</v>
      </c>
      <c r="ET5" s="7">
        <f>SUM(EN5:ER5)</f>
        <v>10</v>
      </c>
      <c r="EU5" s="36">
        <v>0</v>
      </c>
      <c r="EV5" s="12">
        <v>2</v>
      </c>
      <c r="EW5" s="12">
        <v>1</v>
      </c>
      <c r="EX5" s="12">
        <v>3</v>
      </c>
      <c r="EY5" s="12">
        <v>2</v>
      </c>
      <c r="EZ5" s="45">
        <f>3-(SUM(EU5:EY5))</f>
        <v>-5</v>
      </c>
      <c r="FA5" s="7">
        <f>SUM(EU5:EY5)</f>
        <v>8</v>
      </c>
      <c r="FB5" s="36">
        <v>0</v>
      </c>
      <c r="FC5" s="12">
        <v>0</v>
      </c>
      <c r="FD5" s="12">
        <v>1</v>
      </c>
      <c r="FE5" s="12">
        <v>2</v>
      </c>
      <c r="FF5" s="12">
        <v>3</v>
      </c>
      <c r="FG5" s="12">
        <v>3</v>
      </c>
      <c r="FH5" s="12">
        <v>3</v>
      </c>
      <c r="FI5" s="45">
        <f>3-(SUM(FB5:FH5))</f>
        <v>-9</v>
      </c>
      <c r="FJ5" s="7">
        <f>SUM(FB5:FH5)</f>
        <v>12</v>
      </c>
      <c r="FK5" s="36">
        <v>0</v>
      </c>
      <c r="FL5" s="12">
        <v>0</v>
      </c>
      <c r="FM5" s="12">
        <v>0</v>
      </c>
      <c r="FN5" s="12">
        <v>2</v>
      </c>
      <c r="FO5" s="12">
        <v>1</v>
      </c>
      <c r="FP5" s="12">
        <v>0</v>
      </c>
      <c r="FQ5" s="12">
        <v>0</v>
      </c>
      <c r="FR5" s="45">
        <f>3-(SUM(FK5:FQ5))</f>
        <v>0</v>
      </c>
      <c r="FS5" s="7">
        <f>SUM(FK5:FQ5)</f>
        <v>3</v>
      </c>
      <c r="FT5" s="36">
        <v>0</v>
      </c>
      <c r="FU5" s="12">
        <v>2</v>
      </c>
      <c r="FV5" s="12">
        <v>2</v>
      </c>
      <c r="FW5" s="12">
        <v>3</v>
      </c>
      <c r="FX5" s="12">
        <v>1</v>
      </c>
      <c r="FY5" s="12">
        <v>0</v>
      </c>
      <c r="FZ5" s="12">
        <v>3</v>
      </c>
      <c r="GA5" s="45">
        <f>3-(SUM(FT5:FZ5))</f>
        <v>-8</v>
      </c>
      <c r="GB5" s="7">
        <f>SUM(FT5:FZ5)</f>
        <v>11</v>
      </c>
      <c r="GC5" s="36">
        <v>0</v>
      </c>
      <c r="GD5" s="12">
        <v>1</v>
      </c>
      <c r="GE5" s="12">
        <v>2</v>
      </c>
      <c r="GF5" s="12">
        <v>1</v>
      </c>
      <c r="GG5" s="12">
        <v>0</v>
      </c>
      <c r="GH5" s="12">
        <v>0</v>
      </c>
      <c r="GI5" s="12">
        <v>0</v>
      </c>
      <c r="GJ5" s="45">
        <f>3-(SUM(GC5:GI5))</f>
        <v>-1</v>
      </c>
      <c r="GK5" s="7">
        <f>SUM(GC5:GI5)</f>
        <v>4</v>
      </c>
      <c r="GL5" s="36">
        <v>0</v>
      </c>
      <c r="GM5" s="12">
        <v>3</v>
      </c>
      <c r="GN5" s="12">
        <v>2</v>
      </c>
      <c r="GO5" s="12">
        <v>1</v>
      </c>
      <c r="GP5" s="12">
        <v>2</v>
      </c>
      <c r="GQ5" s="45">
        <f>3-(SUM(GL5:GP5))</f>
        <v>-5</v>
      </c>
      <c r="GR5" s="7">
        <f>SUM(GL5:GP5)</f>
        <v>8</v>
      </c>
      <c r="GS5" s="83" t="s">
        <v>411</v>
      </c>
      <c r="GT5" s="84" t="s">
        <v>411</v>
      </c>
      <c r="GU5" s="84" t="s">
        <v>411</v>
      </c>
      <c r="GV5" s="84" t="s">
        <v>411</v>
      </c>
      <c r="GW5" s="84" t="s">
        <v>411</v>
      </c>
      <c r="GX5" s="148" t="s">
        <v>411</v>
      </c>
      <c r="GY5" s="77" t="s">
        <v>411</v>
      </c>
      <c r="GZ5" s="36">
        <v>0</v>
      </c>
      <c r="HA5" s="12">
        <v>2</v>
      </c>
      <c r="HB5" s="12">
        <v>3</v>
      </c>
      <c r="HC5" s="12">
        <v>3</v>
      </c>
      <c r="HD5" s="45">
        <f>3-(SUM(GZ5:HC5))</f>
        <v>-5</v>
      </c>
      <c r="HE5" s="7">
        <f>SUM(GZ5:HC5)</f>
        <v>8</v>
      </c>
      <c r="HF5" s="36">
        <v>0</v>
      </c>
      <c r="HG5" s="12">
        <v>3</v>
      </c>
      <c r="HH5" s="12">
        <v>3</v>
      </c>
      <c r="HI5" s="12">
        <v>2</v>
      </c>
      <c r="HJ5" s="12">
        <v>1</v>
      </c>
      <c r="HK5" s="12">
        <v>3</v>
      </c>
      <c r="HL5" s="45">
        <f>3-(SUM(HF5:HK5))</f>
        <v>-9</v>
      </c>
      <c r="HM5" s="7">
        <f>SUM(HF5:HK5)</f>
        <v>12</v>
      </c>
      <c r="HN5" s="36">
        <v>2</v>
      </c>
      <c r="HO5" s="12">
        <v>1</v>
      </c>
      <c r="HP5" s="12">
        <v>0</v>
      </c>
      <c r="HQ5" s="13">
        <f>3-(SUM(HN5:HP5))</f>
        <v>0</v>
      </c>
      <c r="HR5" s="7">
        <f>SUM(HN5:HQ5)</f>
        <v>3</v>
      </c>
      <c r="HS5" s="36">
        <v>0</v>
      </c>
      <c r="HT5" s="12">
        <v>1</v>
      </c>
      <c r="HU5" s="12">
        <v>1</v>
      </c>
      <c r="HV5" s="12">
        <v>3</v>
      </c>
      <c r="HW5" s="12">
        <v>1</v>
      </c>
      <c r="HX5" s="45">
        <f>3-(SUM(HS5:HW5))</f>
        <v>-3</v>
      </c>
      <c r="HY5" s="7">
        <f>SUM(HS5:HW5)</f>
        <v>6</v>
      </c>
      <c r="HZ5" s="36">
        <v>1</v>
      </c>
      <c r="IA5" s="12">
        <v>1</v>
      </c>
      <c r="IB5" s="12">
        <v>1</v>
      </c>
      <c r="IC5" s="13">
        <f>3-(SUM(HZ5:IB5))</f>
        <v>0</v>
      </c>
      <c r="ID5" s="7">
        <f>SUM(HZ5:IC5)</f>
        <v>3</v>
      </c>
      <c r="IE5" s="36">
        <v>0</v>
      </c>
      <c r="IF5" s="12">
        <v>0</v>
      </c>
      <c r="IG5" s="12">
        <v>1</v>
      </c>
      <c r="IH5" s="12">
        <v>2</v>
      </c>
      <c r="II5" s="12">
        <v>1</v>
      </c>
      <c r="IJ5" s="45">
        <f>3-(SUM(IE5:II5))</f>
        <v>-1</v>
      </c>
      <c r="IK5" s="35">
        <f>SUM(IE5:II5)</f>
        <v>4</v>
      </c>
    </row>
    <row r="6" spans="1:245" ht="52.5" customHeight="1" thickBot="1" x14ac:dyDescent="0.3">
      <c r="A6" s="6" t="s">
        <v>1074</v>
      </c>
      <c r="B6" s="11">
        <v>1</v>
      </c>
      <c r="C6" s="12">
        <v>11</v>
      </c>
      <c r="D6" s="18">
        <v>18</v>
      </c>
      <c r="E6" s="13">
        <f>31-(SUM(B6:D6))</f>
        <v>1</v>
      </c>
      <c r="F6" s="35">
        <f t="shared" ref="F6:F7" si="1">SUM(B6:E6)</f>
        <v>31</v>
      </c>
      <c r="G6" s="36">
        <v>24</v>
      </c>
      <c r="H6" s="12">
        <v>2</v>
      </c>
      <c r="I6" s="12">
        <v>4</v>
      </c>
      <c r="J6" s="13">
        <f>31-(SUM(G6:I6))</f>
        <v>1</v>
      </c>
      <c r="K6" s="35">
        <f t="shared" ref="K6:K7" si="2">SUM(G6:J6)</f>
        <v>31</v>
      </c>
      <c r="L6" s="36">
        <v>10</v>
      </c>
      <c r="M6" s="12">
        <v>1</v>
      </c>
      <c r="N6" s="12">
        <v>9</v>
      </c>
      <c r="O6" s="12">
        <v>8</v>
      </c>
      <c r="P6" s="13">
        <f>31-(SUM(L6:O6))</f>
        <v>3</v>
      </c>
      <c r="Q6" s="35">
        <f t="shared" ref="Q6:Q7" si="3">SUM(L6:P6)</f>
        <v>31</v>
      </c>
      <c r="R6" s="36">
        <v>10</v>
      </c>
      <c r="S6" s="12">
        <v>2</v>
      </c>
      <c r="T6" s="12">
        <v>5</v>
      </c>
      <c r="U6" s="12">
        <v>10</v>
      </c>
      <c r="V6" s="13">
        <f>31-(SUM(R6:U6))</f>
        <v>4</v>
      </c>
      <c r="W6" s="35">
        <f t="shared" ref="W6:W7" si="4">SUM(R6:V6)</f>
        <v>31</v>
      </c>
      <c r="X6" s="36">
        <v>0</v>
      </c>
      <c r="Y6" s="12">
        <v>0</v>
      </c>
      <c r="Z6" s="12">
        <v>30</v>
      </c>
      <c r="AA6" s="12">
        <v>0</v>
      </c>
      <c r="AB6" s="13">
        <f>31-(SUM(X6:AA6))</f>
        <v>1</v>
      </c>
      <c r="AC6" s="35">
        <f t="shared" ref="AC6:AC7" si="5">SUM(X6:AB6)</f>
        <v>31</v>
      </c>
      <c r="AD6" s="36">
        <v>10</v>
      </c>
      <c r="AE6" s="12">
        <v>7</v>
      </c>
      <c r="AF6" s="12">
        <v>13</v>
      </c>
      <c r="AG6" s="13">
        <f>31-(SUM(AD6:AF6))</f>
        <v>1</v>
      </c>
      <c r="AH6" s="35">
        <f t="shared" ref="AH6:AH7" si="6">SUM(AD6:AG6)</f>
        <v>31</v>
      </c>
      <c r="AI6" s="36">
        <v>0</v>
      </c>
      <c r="AJ6" s="12">
        <v>0</v>
      </c>
      <c r="AK6" s="12">
        <v>27</v>
      </c>
      <c r="AL6" s="12">
        <v>0</v>
      </c>
      <c r="AM6" s="12">
        <v>3</v>
      </c>
      <c r="AN6" s="13">
        <f>31-(SUM(AI6:AM6))</f>
        <v>1</v>
      </c>
      <c r="AO6" s="7">
        <f t="shared" ref="AO6:AO7" si="7">SUM(AI6:AN6)</f>
        <v>31</v>
      </c>
      <c r="AP6" s="36">
        <v>24</v>
      </c>
      <c r="AQ6" s="12">
        <v>24</v>
      </c>
      <c r="AR6" s="12">
        <v>24</v>
      </c>
      <c r="AS6" s="12">
        <v>19</v>
      </c>
      <c r="AT6" s="12">
        <v>17</v>
      </c>
      <c r="AU6" s="45">
        <f>31-(SUM(AP6:AT6))</f>
        <v>-77</v>
      </c>
      <c r="AV6" s="35">
        <f t="shared" ref="AV6:AV7" si="8">SUM(AP6:AT6)</f>
        <v>108</v>
      </c>
      <c r="AW6" s="36">
        <v>1</v>
      </c>
      <c r="AX6" s="12">
        <v>23</v>
      </c>
      <c r="AY6" s="12">
        <v>20</v>
      </c>
      <c r="AZ6" s="12">
        <v>23</v>
      </c>
      <c r="BA6" s="12">
        <v>17</v>
      </c>
      <c r="BB6" s="45">
        <f>31-(SUM(AW6:BA6))</f>
        <v>-53</v>
      </c>
      <c r="BC6" s="7">
        <f t="shared" ref="BC6:BC7" si="9">SUM(AW6:BA6)</f>
        <v>84</v>
      </c>
      <c r="BD6" s="36">
        <v>1</v>
      </c>
      <c r="BE6" s="12">
        <v>17</v>
      </c>
      <c r="BF6" s="12">
        <v>14</v>
      </c>
      <c r="BG6" s="12">
        <v>19</v>
      </c>
      <c r="BH6" s="12">
        <v>14</v>
      </c>
      <c r="BI6" s="12">
        <v>19</v>
      </c>
      <c r="BJ6" s="12">
        <v>15</v>
      </c>
      <c r="BK6" s="45">
        <f>31-(SUM(BD6:BJ6))</f>
        <v>-68</v>
      </c>
      <c r="BL6" s="7">
        <f t="shared" ref="BL6:BL7" si="10">SUM(BD6:BJ6)</f>
        <v>99</v>
      </c>
      <c r="BM6" s="36">
        <v>0</v>
      </c>
      <c r="BN6" s="12">
        <v>14</v>
      </c>
      <c r="BO6" s="12">
        <v>7</v>
      </c>
      <c r="BP6" s="12">
        <v>0</v>
      </c>
      <c r="BQ6" s="12">
        <v>8</v>
      </c>
      <c r="BR6" s="12">
        <v>1</v>
      </c>
      <c r="BS6" s="12">
        <v>10</v>
      </c>
      <c r="BT6" s="45">
        <f>31-(SUM(BM6:BS6))</f>
        <v>-9</v>
      </c>
      <c r="BU6" s="35">
        <f t="shared" ref="BU6:BU7" si="11">SUM(BM6:BS6)</f>
        <v>40</v>
      </c>
      <c r="BV6" s="74">
        <v>0</v>
      </c>
      <c r="BW6" s="12">
        <v>19</v>
      </c>
      <c r="BX6" s="12">
        <v>20</v>
      </c>
      <c r="BY6" s="12">
        <v>17</v>
      </c>
      <c r="BZ6" s="12">
        <v>13</v>
      </c>
      <c r="CA6" s="12">
        <v>15</v>
      </c>
      <c r="CB6" s="12">
        <v>22</v>
      </c>
      <c r="CC6" s="45">
        <f>31-(SUM(BV6:CB6))</f>
        <v>-75</v>
      </c>
      <c r="CD6" s="35">
        <f t="shared" si="0"/>
        <v>106</v>
      </c>
      <c r="CE6" s="36">
        <v>0</v>
      </c>
      <c r="CF6" s="12">
        <v>1</v>
      </c>
      <c r="CG6" s="12">
        <v>4</v>
      </c>
      <c r="CH6" s="12">
        <v>20</v>
      </c>
      <c r="CI6" s="12">
        <v>12</v>
      </c>
      <c r="CJ6" s="12">
        <v>13</v>
      </c>
      <c r="CK6" s="12">
        <v>3</v>
      </c>
      <c r="CL6" s="45">
        <f>31-(SUM(CE6:CK6))</f>
        <v>-22</v>
      </c>
      <c r="CM6" s="7">
        <f t="shared" ref="CM6:CM7" si="12">SUM(CE6:CK6)</f>
        <v>53</v>
      </c>
      <c r="CN6" s="36">
        <v>0</v>
      </c>
      <c r="CO6" s="12">
        <v>20</v>
      </c>
      <c r="CP6" s="12">
        <v>27</v>
      </c>
      <c r="CQ6" s="12">
        <v>15</v>
      </c>
      <c r="CR6" s="12">
        <v>14</v>
      </c>
      <c r="CS6" s="45">
        <f>31-(SUM(CN6:CR6))</f>
        <v>-45</v>
      </c>
      <c r="CT6" s="7">
        <f t="shared" ref="CT6:CT7" si="13">SUM(CN6:CR6)</f>
        <v>76</v>
      </c>
      <c r="CU6" s="36">
        <v>0</v>
      </c>
      <c r="CV6" s="12">
        <v>0</v>
      </c>
      <c r="CW6" s="12">
        <v>0</v>
      </c>
      <c r="CX6" s="12">
        <v>13</v>
      </c>
      <c r="CY6" s="12">
        <v>16</v>
      </c>
      <c r="CZ6" s="45">
        <f>31-(SUM(CU6:CY6))</f>
        <v>2</v>
      </c>
      <c r="DA6" s="7">
        <f t="shared" ref="DA6:DA7" si="14">SUM(CU6:CY6)</f>
        <v>29</v>
      </c>
      <c r="DB6" s="36">
        <v>3</v>
      </c>
      <c r="DC6" s="12">
        <v>13</v>
      </c>
      <c r="DD6" s="12">
        <v>9</v>
      </c>
      <c r="DE6" s="12">
        <v>19</v>
      </c>
      <c r="DF6" s="45">
        <f>31-(SUM(DB6:DE6))</f>
        <v>-13</v>
      </c>
      <c r="DG6" s="7">
        <f t="shared" ref="DG6:DG7" si="15">SUM(DB6:DE6)</f>
        <v>44</v>
      </c>
      <c r="DH6" s="36">
        <v>2</v>
      </c>
      <c r="DI6" s="12">
        <v>17</v>
      </c>
      <c r="DJ6" s="12">
        <v>8</v>
      </c>
      <c r="DK6" s="12">
        <v>19</v>
      </c>
      <c r="DL6" s="12">
        <v>14</v>
      </c>
      <c r="DM6" s="12">
        <v>18</v>
      </c>
      <c r="DN6" s="45">
        <f>31-(SUM(DH6:DM6))</f>
        <v>-47</v>
      </c>
      <c r="DO6" s="7">
        <f t="shared" ref="DO6:DO7" si="16">SUM(DH6:DM6)</f>
        <v>78</v>
      </c>
      <c r="DP6" s="36">
        <v>1</v>
      </c>
      <c r="DQ6" s="12">
        <v>11</v>
      </c>
      <c r="DR6" s="12">
        <v>18</v>
      </c>
      <c r="DS6" s="13">
        <f>31-(SUM(DP6:DR6))</f>
        <v>1</v>
      </c>
      <c r="DT6" s="7">
        <f t="shared" ref="DT6:DT7" si="17">SUM(DP6:DS6)</f>
        <v>31</v>
      </c>
      <c r="DU6" s="36">
        <v>1</v>
      </c>
      <c r="DV6" s="12">
        <v>23</v>
      </c>
      <c r="DW6" s="12">
        <v>25</v>
      </c>
      <c r="DX6" s="12">
        <v>14</v>
      </c>
      <c r="DY6" s="12">
        <v>6</v>
      </c>
      <c r="DZ6" s="45">
        <f>31-(SUM(DU6:DY6))</f>
        <v>-38</v>
      </c>
      <c r="EA6" s="7">
        <f t="shared" ref="EA6:EA7" si="18">SUM(DU6:DY6)</f>
        <v>69</v>
      </c>
      <c r="EB6" s="36">
        <v>8</v>
      </c>
      <c r="EC6" s="12">
        <v>7</v>
      </c>
      <c r="ED6" s="12">
        <v>12</v>
      </c>
      <c r="EE6" s="13">
        <f>31-(SUM(EB6:ED6))</f>
        <v>4</v>
      </c>
      <c r="EF6" s="7">
        <f t="shared" ref="EF6:EF7" si="19">SUM(EB6:EE6)</f>
        <v>31</v>
      </c>
      <c r="EG6" s="36">
        <v>1</v>
      </c>
      <c r="EH6" s="12">
        <v>15</v>
      </c>
      <c r="EI6" s="12">
        <v>5</v>
      </c>
      <c r="EJ6" s="12">
        <v>7</v>
      </c>
      <c r="EK6" s="12">
        <v>18</v>
      </c>
      <c r="EL6" s="45">
        <f>31-(SUM(EG6:EK6))</f>
        <v>-15</v>
      </c>
      <c r="EM6" s="7">
        <f t="shared" ref="EM6:EM7" si="20">SUM(EG6:EK6)</f>
        <v>46</v>
      </c>
      <c r="EN6" s="36">
        <v>14</v>
      </c>
      <c r="EO6" s="12">
        <v>10</v>
      </c>
      <c r="EP6" s="12">
        <v>20</v>
      </c>
      <c r="EQ6" s="12">
        <v>16</v>
      </c>
      <c r="ER6" s="12">
        <v>18</v>
      </c>
      <c r="ES6" s="45">
        <f>31-(SUM(EN6:ER6))</f>
        <v>-47</v>
      </c>
      <c r="ET6" s="7">
        <f t="shared" ref="ET6:ET7" si="21">SUM(EN6:ER6)</f>
        <v>78</v>
      </c>
      <c r="EU6" s="36">
        <v>1</v>
      </c>
      <c r="EV6" s="12">
        <v>15</v>
      </c>
      <c r="EW6" s="12">
        <v>20</v>
      </c>
      <c r="EX6" s="12">
        <v>18</v>
      </c>
      <c r="EY6" s="12">
        <v>9</v>
      </c>
      <c r="EZ6" s="45">
        <f>31-(SUM(EU6:EY6))</f>
        <v>-32</v>
      </c>
      <c r="FA6" s="7">
        <f t="shared" ref="FA6:FA7" si="22">SUM(EU6:EY6)</f>
        <v>63</v>
      </c>
      <c r="FB6" s="36">
        <v>1</v>
      </c>
      <c r="FC6" s="12">
        <v>12</v>
      </c>
      <c r="FD6" s="12">
        <v>9</v>
      </c>
      <c r="FE6" s="12">
        <v>16</v>
      </c>
      <c r="FF6" s="12">
        <v>14</v>
      </c>
      <c r="FG6" s="12">
        <v>18</v>
      </c>
      <c r="FH6" s="12">
        <v>18</v>
      </c>
      <c r="FI6" s="45">
        <f>31-(SUM(FB6:FH6))</f>
        <v>-57</v>
      </c>
      <c r="FJ6" s="7">
        <f t="shared" ref="FJ6:FJ7" si="23">SUM(FB6:FH6)</f>
        <v>88</v>
      </c>
      <c r="FK6" s="36">
        <v>0</v>
      </c>
      <c r="FL6" s="12">
        <v>0</v>
      </c>
      <c r="FM6" s="12">
        <v>0</v>
      </c>
      <c r="FN6" s="12">
        <v>14</v>
      </c>
      <c r="FO6" s="12">
        <v>10</v>
      </c>
      <c r="FP6" s="12">
        <v>0</v>
      </c>
      <c r="FQ6" s="12">
        <v>0</v>
      </c>
      <c r="FR6" s="45">
        <f>31-(SUM(FK6:FQ6))</f>
        <v>7</v>
      </c>
      <c r="FS6" s="7">
        <f t="shared" ref="FS6:FS7" si="24">SUM(FK6:FQ6)</f>
        <v>24</v>
      </c>
      <c r="FT6" s="36">
        <v>0</v>
      </c>
      <c r="FU6" s="12">
        <v>18</v>
      </c>
      <c r="FV6" s="12">
        <v>17</v>
      </c>
      <c r="FW6" s="12">
        <v>17</v>
      </c>
      <c r="FX6" s="12">
        <v>12</v>
      </c>
      <c r="FY6" s="12">
        <v>16</v>
      </c>
      <c r="FZ6" s="12">
        <v>19</v>
      </c>
      <c r="GA6" s="45">
        <f>31-(SUM(FT6:FZ6))</f>
        <v>-68</v>
      </c>
      <c r="GB6" s="7">
        <f t="shared" ref="GB6:GB7" si="25">SUM(FT6:FZ6)</f>
        <v>99</v>
      </c>
      <c r="GC6" s="36">
        <v>0</v>
      </c>
      <c r="GD6" s="12">
        <v>15</v>
      </c>
      <c r="GE6" s="12">
        <v>14</v>
      </c>
      <c r="GF6" s="12">
        <v>11</v>
      </c>
      <c r="GG6" s="12">
        <v>0</v>
      </c>
      <c r="GH6" s="12">
        <v>0</v>
      </c>
      <c r="GI6" s="12">
        <v>0</v>
      </c>
      <c r="GJ6" s="45">
        <f>31-(SUM(GC6:GI6))</f>
        <v>-9</v>
      </c>
      <c r="GK6" s="7">
        <f t="shared" ref="GK6:GK7" si="26">SUM(GC6:GI6)</f>
        <v>40</v>
      </c>
      <c r="GL6" s="36">
        <v>1</v>
      </c>
      <c r="GM6" s="12">
        <v>20</v>
      </c>
      <c r="GN6" s="12">
        <v>22</v>
      </c>
      <c r="GO6" s="12">
        <v>5</v>
      </c>
      <c r="GP6" s="12">
        <v>18</v>
      </c>
      <c r="GQ6" s="45">
        <f>31-(SUM(GL6:GP6))</f>
        <v>-35</v>
      </c>
      <c r="GR6" s="7">
        <f t="shared" ref="GR6:GR7" si="27">SUM(GL6:GP6)</f>
        <v>66</v>
      </c>
      <c r="GS6" s="83" t="s">
        <v>411</v>
      </c>
      <c r="GT6" s="84" t="s">
        <v>411</v>
      </c>
      <c r="GU6" s="84" t="s">
        <v>411</v>
      </c>
      <c r="GV6" s="84" t="s">
        <v>411</v>
      </c>
      <c r="GW6" s="84" t="s">
        <v>411</v>
      </c>
      <c r="GX6" s="148" t="s">
        <v>411</v>
      </c>
      <c r="GY6" s="77" t="s">
        <v>411</v>
      </c>
      <c r="GZ6" s="36">
        <v>1</v>
      </c>
      <c r="HA6" s="12">
        <v>7</v>
      </c>
      <c r="HB6" s="12">
        <v>6</v>
      </c>
      <c r="HC6" s="12">
        <v>22</v>
      </c>
      <c r="HD6" s="45">
        <f>31-(SUM(GZ6:HC6))</f>
        <v>-5</v>
      </c>
      <c r="HE6" s="7">
        <f t="shared" ref="HE6:HE7" si="28">SUM(GZ6:HC6)</f>
        <v>36</v>
      </c>
      <c r="HF6" s="36">
        <v>0</v>
      </c>
      <c r="HG6" s="12">
        <v>12</v>
      </c>
      <c r="HH6" s="12">
        <v>10</v>
      </c>
      <c r="HI6" s="12">
        <v>15</v>
      </c>
      <c r="HJ6" s="12">
        <v>5</v>
      </c>
      <c r="HK6" s="12">
        <v>19</v>
      </c>
      <c r="HL6" s="45">
        <f>31-(SUM(HF6:HK6))</f>
        <v>-30</v>
      </c>
      <c r="HM6" s="7">
        <f t="shared" ref="HM6:HM7" si="29">SUM(HF6:HK6)</f>
        <v>61</v>
      </c>
      <c r="HN6" s="36">
        <v>13</v>
      </c>
      <c r="HO6" s="12">
        <v>5</v>
      </c>
      <c r="HP6" s="12">
        <v>8</v>
      </c>
      <c r="HQ6" s="13">
        <f>31-(SUM(HN6:HP6))</f>
        <v>5</v>
      </c>
      <c r="HR6" s="7">
        <f t="shared" ref="HR6:HR7" si="30">SUM(HN6:HQ6)</f>
        <v>31</v>
      </c>
      <c r="HS6" s="36">
        <v>1</v>
      </c>
      <c r="HT6" s="12">
        <v>13</v>
      </c>
      <c r="HU6" s="12">
        <v>18</v>
      </c>
      <c r="HV6" s="12">
        <v>11</v>
      </c>
      <c r="HW6" s="12">
        <v>5</v>
      </c>
      <c r="HX6" s="45">
        <f>31-(SUM(HS6:HW6))</f>
        <v>-17</v>
      </c>
      <c r="HY6" s="7">
        <f t="shared" ref="HY6:HY7" si="31">SUM(HS6:HW6)</f>
        <v>48</v>
      </c>
      <c r="HZ6" s="36">
        <v>10</v>
      </c>
      <c r="IA6" s="12">
        <v>2</v>
      </c>
      <c r="IB6" s="12">
        <v>13</v>
      </c>
      <c r="IC6" s="13">
        <f>31-(SUM(HZ6:IB6))</f>
        <v>6</v>
      </c>
      <c r="ID6" s="7">
        <f t="shared" ref="ID6:ID7" si="32">SUM(HZ6:IC6)</f>
        <v>31</v>
      </c>
      <c r="IE6" s="36">
        <v>5</v>
      </c>
      <c r="IF6" s="12">
        <v>12</v>
      </c>
      <c r="IG6" s="12">
        <v>3</v>
      </c>
      <c r="IH6" s="12">
        <v>7</v>
      </c>
      <c r="II6" s="12">
        <v>11</v>
      </c>
      <c r="IJ6" s="45">
        <f>31-(SUM(IE6:II6))</f>
        <v>-7</v>
      </c>
      <c r="IK6" s="35">
        <f t="shared" ref="IK6:IK7" si="33">SUM(IE6:II6)</f>
        <v>38</v>
      </c>
    </row>
    <row r="7" spans="1:245" ht="52.5" customHeight="1" x14ac:dyDescent="0.25">
      <c r="A7" s="32" t="s">
        <v>235</v>
      </c>
      <c r="B7" s="54">
        <f>SUM(B5:B6)</f>
        <v>1</v>
      </c>
      <c r="C7" s="55">
        <f>SUM(C5:C6)</f>
        <v>12</v>
      </c>
      <c r="D7" s="63">
        <f>SUM(D5:D6)</f>
        <v>20</v>
      </c>
      <c r="E7" s="56">
        <f>SUM(E5:E6)</f>
        <v>1</v>
      </c>
      <c r="F7" s="39">
        <f t="shared" si="1"/>
        <v>34</v>
      </c>
      <c r="G7" s="64">
        <f>SUM(G5:G6)</f>
        <v>27</v>
      </c>
      <c r="H7" s="55">
        <f>SUM(H5:H6)</f>
        <v>2</v>
      </c>
      <c r="I7" s="55">
        <f>SUM(I5:I6)</f>
        <v>4</v>
      </c>
      <c r="J7" s="56">
        <f>SUM(J5:J6)</f>
        <v>1</v>
      </c>
      <c r="K7" s="39">
        <f t="shared" si="2"/>
        <v>34</v>
      </c>
      <c r="L7" s="64">
        <f>SUM(L5:L6)</f>
        <v>10</v>
      </c>
      <c r="M7" s="55">
        <f>SUM(M5:M6)</f>
        <v>1</v>
      </c>
      <c r="N7" s="55">
        <f>SUM(N5:N6)</f>
        <v>10</v>
      </c>
      <c r="O7" s="55">
        <f>SUM(O5:O6)</f>
        <v>10</v>
      </c>
      <c r="P7" s="56">
        <f>SUM(P5:P6)</f>
        <v>3</v>
      </c>
      <c r="Q7" s="39">
        <f t="shared" si="3"/>
        <v>34</v>
      </c>
      <c r="R7" s="64">
        <f>SUM(R5:R6)</f>
        <v>10</v>
      </c>
      <c r="S7" s="55">
        <f>SUM(S5:S6)</f>
        <v>2</v>
      </c>
      <c r="T7" s="55">
        <f>SUM(T5:T6)</f>
        <v>6</v>
      </c>
      <c r="U7" s="55">
        <f>SUM(U5:U6)</f>
        <v>12</v>
      </c>
      <c r="V7" s="56">
        <f>SUM(V5:V6)</f>
        <v>4</v>
      </c>
      <c r="W7" s="39">
        <f t="shared" si="4"/>
        <v>34</v>
      </c>
      <c r="X7" s="64">
        <f>SUM(X5:X6)</f>
        <v>0</v>
      </c>
      <c r="Y7" s="55">
        <f>SUM(Y5:Y6)</f>
        <v>0</v>
      </c>
      <c r="Z7" s="55">
        <f>SUM(Z5:Z6)</f>
        <v>33</v>
      </c>
      <c r="AA7" s="55">
        <f>SUM(AA5:AA6)</f>
        <v>0</v>
      </c>
      <c r="AB7" s="56">
        <f>SUM(AB5:AB6)</f>
        <v>1</v>
      </c>
      <c r="AC7" s="39">
        <f t="shared" si="5"/>
        <v>34</v>
      </c>
      <c r="AD7" s="64">
        <f>SUM(AD5:AD6)</f>
        <v>11</v>
      </c>
      <c r="AE7" s="55">
        <f>SUM(AE5:AE6)</f>
        <v>7</v>
      </c>
      <c r="AF7" s="55">
        <f>SUM(AF5:AF6)</f>
        <v>15</v>
      </c>
      <c r="AG7" s="56">
        <f>SUM(AG5:AG6)</f>
        <v>1</v>
      </c>
      <c r="AH7" s="39">
        <f t="shared" si="6"/>
        <v>34</v>
      </c>
      <c r="AI7" s="64">
        <f t="shared" ref="AI7:AN7" si="34">SUM(AI5:AI6)</f>
        <v>0</v>
      </c>
      <c r="AJ7" s="55">
        <f t="shared" si="34"/>
        <v>0</v>
      </c>
      <c r="AK7" s="55">
        <f t="shared" si="34"/>
        <v>30</v>
      </c>
      <c r="AL7" s="55">
        <f t="shared" si="34"/>
        <v>0</v>
      </c>
      <c r="AM7" s="55">
        <f t="shared" si="34"/>
        <v>3</v>
      </c>
      <c r="AN7" s="56">
        <f t="shared" si="34"/>
        <v>1</v>
      </c>
      <c r="AO7" s="65">
        <f t="shared" si="7"/>
        <v>34</v>
      </c>
      <c r="AP7" s="64">
        <f t="shared" ref="AP7:AU7" si="35">SUM(AP5:AP6)</f>
        <v>27</v>
      </c>
      <c r="AQ7" s="55">
        <f t="shared" si="35"/>
        <v>27</v>
      </c>
      <c r="AR7" s="55">
        <f t="shared" si="35"/>
        <v>27</v>
      </c>
      <c r="AS7" s="55">
        <f t="shared" si="35"/>
        <v>22</v>
      </c>
      <c r="AT7" s="55">
        <f t="shared" si="35"/>
        <v>19</v>
      </c>
      <c r="AU7" s="67">
        <f t="shared" si="35"/>
        <v>-88</v>
      </c>
      <c r="AV7" s="39">
        <f t="shared" si="8"/>
        <v>122</v>
      </c>
      <c r="AW7" s="64">
        <f t="shared" ref="AW7:BB7" si="36">SUM(AW5:AW6)</f>
        <v>1</v>
      </c>
      <c r="AX7" s="55">
        <f t="shared" si="36"/>
        <v>26</v>
      </c>
      <c r="AY7" s="55">
        <f t="shared" si="36"/>
        <v>22</v>
      </c>
      <c r="AZ7" s="55">
        <f t="shared" si="36"/>
        <v>26</v>
      </c>
      <c r="BA7" s="55">
        <f t="shared" si="36"/>
        <v>19</v>
      </c>
      <c r="BB7" s="67">
        <f t="shared" si="36"/>
        <v>-60</v>
      </c>
      <c r="BC7" s="65">
        <f t="shared" si="9"/>
        <v>94</v>
      </c>
      <c r="BD7" s="64">
        <f t="shared" ref="BD7:BK7" si="37">SUM(BD5:BD6)</f>
        <v>1</v>
      </c>
      <c r="BE7" s="55">
        <f t="shared" si="37"/>
        <v>18</v>
      </c>
      <c r="BF7" s="55">
        <f t="shared" si="37"/>
        <v>16</v>
      </c>
      <c r="BG7" s="55">
        <f t="shared" si="37"/>
        <v>20</v>
      </c>
      <c r="BH7" s="55">
        <f t="shared" si="37"/>
        <v>17</v>
      </c>
      <c r="BI7" s="55">
        <f t="shared" si="37"/>
        <v>20</v>
      </c>
      <c r="BJ7" s="55">
        <f t="shared" si="37"/>
        <v>17</v>
      </c>
      <c r="BK7" s="67">
        <f t="shared" si="37"/>
        <v>-75</v>
      </c>
      <c r="BL7" s="65">
        <f t="shared" si="10"/>
        <v>109</v>
      </c>
      <c r="BM7" s="64">
        <f t="shared" ref="BM7:BT7" si="38">SUM(BM5:BM6)</f>
        <v>0</v>
      </c>
      <c r="BN7" s="55">
        <f t="shared" si="38"/>
        <v>14</v>
      </c>
      <c r="BO7" s="55">
        <f t="shared" si="38"/>
        <v>7</v>
      </c>
      <c r="BP7" s="55">
        <f t="shared" si="38"/>
        <v>1</v>
      </c>
      <c r="BQ7" s="55">
        <f t="shared" si="38"/>
        <v>10</v>
      </c>
      <c r="BR7" s="55">
        <f t="shared" si="38"/>
        <v>1</v>
      </c>
      <c r="BS7" s="55">
        <f t="shared" si="38"/>
        <v>12</v>
      </c>
      <c r="BT7" s="67">
        <f t="shared" si="38"/>
        <v>-11</v>
      </c>
      <c r="BU7" s="39">
        <f t="shared" si="11"/>
        <v>45</v>
      </c>
      <c r="BV7" s="75">
        <f t="shared" ref="BV7:CC7" si="39">SUM(BV5:BV6)</f>
        <v>0</v>
      </c>
      <c r="BW7" s="55">
        <f t="shared" si="39"/>
        <v>21</v>
      </c>
      <c r="BX7" s="55">
        <f t="shared" si="39"/>
        <v>22</v>
      </c>
      <c r="BY7" s="55">
        <f t="shared" si="39"/>
        <v>19</v>
      </c>
      <c r="BZ7" s="55">
        <f t="shared" si="39"/>
        <v>14</v>
      </c>
      <c r="CA7" s="55">
        <f t="shared" si="39"/>
        <v>15</v>
      </c>
      <c r="CB7" s="55">
        <f t="shared" si="39"/>
        <v>23</v>
      </c>
      <c r="CC7" s="67">
        <f t="shared" si="39"/>
        <v>-80</v>
      </c>
      <c r="CD7" s="39">
        <f t="shared" si="0"/>
        <v>114</v>
      </c>
      <c r="CE7" s="64">
        <f t="shared" ref="CE7:CL7" si="40">SUM(CE5:CE6)</f>
        <v>0</v>
      </c>
      <c r="CF7" s="55">
        <f t="shared" si="40"/>
        <v>1</v>
      </c>
      <c r="CG7" s="55">
        <f t="shared" si="40"/>
        <v>4</v>
      </c>
      <c r="CH7" s="55">
        <f t="shared" si="40"/>
        <v>22</v>
      </c>
      <c r="CI7" s="55">
        <f t="shared" si="40"/>
        <v>13</v>
      </c>
      <c r="CJ7" s="55">
        <f t="shared" si="40"/>
        <v>13</v>
      </c>
      <c r="CK7" s="55">
        <f t="shared" si="40"/>
        <v>3</v>
      </c>
      <c r="CL7" s="67">
        <f t="shared" si="40"/>
        <v>-22</v>
      </c>
      <c r="CM7" s="65">
        <f t="shared" si="12"/>
        <v>56</v>
      </c>
      <c r="CN7" s="64">
        <f t="shared" ref="CN7:CS7" si="41">SUM(CN5:CN6)</f>
        <v>0</v>
      </c>
      <c r="CO7" s="55">
        <f t="shared" si="41"/>
        <v>23</v>
      </c>
      <c r="CP7" s="55">
        <f t="shared" si="41"/>
        <v>30</v>
      </c>
      <c r="CQ7" s="55">
        <f t="shared" si="41"/>
        <v>16</v>
      </c>
      <c r="CR7" s="55">
        <f t="shared" si="41"/>
        <v>16</v>
      </c>
      <c r="CS7" s="67">
        <f t="shared" si="41"/>
        <v>-51</v>
      </c>
      <c r="CT7" s="65">
        <f t="shared" si="13"/>
        <v>85</v>
      </c>
      <c r="CU7" s="64">
        <f t="shared" ref="CU7:CZ7" si="42">SUM(CU5:CU6)</f>
        <v>0</v>
      </c>
      <c r="CV7" s="55">
        <f t="shared" si="42"/>
        <v>0</v>
      </c>
      <c r="CW7" s="55">
        <f t="shared" si="42"/>
        <v>0</v>
      </c>
      <c r="CX7" s="55">
        <f t="shared" si="42"/>
        <v>14</v>
      </c>
      <c r="CY7" s="55">
        <f t="shared" si="42"/>
        <v>18</v>
      </c>
      <c r="CZ7" s="67">
        <f t="shared" si="42"/>
        <v>2</v>
      </c>
      <c r="DA7" s="65">
        <f t="shared" si="14"/>
        <v>32</v>
      </c>
      <c r="DB7" s="64">
        <f>SUM(DB5:DB6)</f>
        <v>3</v>
      </c>
      <c r="DC7" s="55">
        <f>SUM(DC5:DC6)</f>
        <v>14</v>
      </c>
      <c r="DD7" s="55">
        <f>SUM(DD5:DD6)</f>
        <v>10</v>
      </c>
      <c r="DE7" s="55">
        <f>SUM(DE5:DE6)</f>
        <v>22</v>
      </c>
      <c r="DF7" s="67">
        <f>SUM(DF5:DF6)</f>
        <v>-15</v>
      </c>
      <c r="DG7" s="65">
        <f t="shared" si="15"/>
        <v>49</v>
      </c>
      <c r="DH7" s="64">
        <f t="shared" ref="DH7:DN7" si="43">SUM(DH5:DH6)</f>
        <v>2</v>
      </c>
      <c r="DI7" s="55">
        <f t="shared" si="43"/>
        <v>20</v>
      </c>
      <c r="DJ7" s="55">
        <f t="shared" si="43"/>
        <v>10</v>
      </c>
      <c r="DK7" s="55">
        <f t="shared" si="43"/>
        <v>21</v>
      </c>
      <c r="DL7" s="55">
        <f t="shared" si="43"/>
        <v>14</v>
      </c>
      <c r="DM7" s="55">
        <f t="shared" si="43"/>
        <v>21</v>
      </c>
      <c r="DN7" s="67">
        <f t="shared" si="43"/>
        <v>-54</v>
      </c>
      <c r="DO7" s="65">
        <f t="shared" si="16"/>
        <v>88</v>
      </c>
      <c r="DP7" s="64">
        <f>SUM(DP5:DP6)</f>
        <v>1</v>
      </c>
      <c r="DQ7" s="55">
        <f>SUM(DQ5:DQ6)</f>
        <v>12</v>
      </c>
      <c r="DR7" s="55">
        <f>SUM(DR5:DR6)</f>
        <v>20</v>
      </c>
      <c r="DS7" s="56">
        <f>SUM(DS5:DS6)</f>
        <v>1</v>
      </c>
      <c r="DT7" s="65">
        <f t="shared" si="17"/>
        <v>34</v>
      </c>
      <c r="DU7" s="64">
        <f t="shared" ref="DU7:DZ7" si="44">SUM(DU5:DU6)</f>
        <v>1</v>
      </c>
      <c r="DV7" s="55">
        <f t="shared" si="44"/>
        <v>24</v>
      </c>
      <c r="DW7" s="55">
        <f t="shared" si="44"/>
        <v>27</v>
      </c>
      <c r="DX7" s="55">
        <f t="shared" si="44"/>
        <v>17</v>
      </c>
      <c r="DY7" s="55">
        <f t="shared" si="44"/>
        <v>7</v>
      </c>
      <c r="DZ7" s="67">
        <f t="shared" si="44"/>
        <v>-42</v>
      </c>
      <c r="EA7" s="65">
        <f t="shared" si="18"/>
        <v>76</v>
      </c>
      <c r="EB7" s="64">
        <f>SUM(EB5:EB6)</f>
        <v>9</v>
      </c>
      <c r="EC7" s="55">
        <f>SUM(EC5:EC6)</f>
        <v>8</v>
      </c>
      <c r="ED7" s="55">
        <f>SUM(ED5:ED6)</f>
        <v>13</v>
      </c>
      <c r="EE7" s="56">
        <f>SUM(EE5:EE6)</f>
        <v>4</v>
      </c>
      <c r="EF7" s="65">
        <f t="shared" si="19"/>
        <v>34</v>
      </c>
      <c r="EG7" s="64">
        <f t="shared" ref="EG7:EL7" si="45">SUM(EG5:EG6)</f>
        <v>1</v>
      </c>
      <c r="EH7" s="55">
        <f t="shared" si="45"/>
        <v>15</v>
      </c>
      <c r="EI7" s="55">
        <f t="shared" si="45"/>
        <v>6</v>
      </c>
      <c r="EJ7" s="55">
        <f t="shared" si="45"/>
        <v>9</v>
      </c>
      <c r="EK7" s="55">
        <f t="shared" si="45"/>
        <v>19</v>
      </c>
      <c r="EL7" s="67">
        <f t="shared" si="45"/>
        <v>-16</v>
      </c>
      <c r="EM7" s="65">
        <f t="shared" si="20"/>
        <v>50</v>
      </c>
      <c r="EN7" s="64">
        <f t="shared" ref="EN7:ES7" si="46">SUM(EN5:EN6)</f>
        <v>15</v>
      </c>
      <c r="EO7" s="55">
        <f t="shared" si="46"/>
        <v>11</v>
      </c>
      <c r="EP7" s="55">
        <f t="shared" si="46"/>
        <v>23</v>
      </c>
      <c r="EQ7" s="55">
        <f t="shared" si="46"/>
        <v>19</v>
      </c>
      <c r="ER7" s="55">
        <f t="shared" si="46"/>
        <v>20</v>
      </c>
      <c r="ES7" s="67">
        <f t="shared" si="46"/>
        <v>-54</v>
      </c>
      <c r="ET7" s="65">
        <f t="shared" si="21"/>
        <v>88</v>
      </c>
      <c r="EU7" s="64">
        <f t="shared" ref="EU7:EZ7" si="47">SUM(EU5:EU6)</f>
        <v>1</v>
      </c>
      <c r="EV7" s="55">
        <f t="shared" si="47"/>
        <v>17</v>
      </c>
      <c r="EW7" s="55">
        <f t="shared" si="47"/>
        <v>21</v>
      </c>
      <c r="EX7" s="55">
        <f t="shared" si="47"/>
        <v>21</v>
      </c>
      <c r="EY7" s="55">
        <f t="shared" si="47"/>
        <v>11</v>
      </c>
      <c r="EZ7" s="67">
        <f t="shared" si="47"/>
        <v>-37</v>
      </c>
      <c r="FA7" s="65">
        <f t="shared" si="22"/>
        <v>71</v>
      </c>
      <c r="FB7" s="64">
        <f t="shared" ref="FB7:FI7" si="48">SUM(FB5:FB6)</f>
        <v>1</v>
      </c>
      <c r="FC7" s="55">
        <f t="shared" si="48"/>
        <v>12</v>
      </c>
      <c r="FD7" s="55">
        <f t="shared" si="48"/>
        <v>10</v>
      </c>
      <c r="FE7" s="55">
        <f t="shared" si="48"/>
        <v>18</v>
      </c>
      <c r="FF7" s="55">
        <f t="shared" si="48"/>
        <v>17</v>
      </c>
      <c r="FG7" s="55">
        <f t="shared" si="48"/>
        <v>21</v>
      </c>
      <c r="FH7" s="55">
        <f t="shared" si="48"/>
        <v>21</v>
      </c>
      <c r="FI7" s="67">
        <f t="shared" si="48"/>
        <v>-66</v>
      </c>
      <c r="FJ7" s="65">
        <f t="shared" si="23"/>
        <v>100</v>
      </c>
      <c r="FK7" s="64">
        <f t="shared" ref="FK7:FR7" si="49">SUM(FK5:FK6)</f>
        <v>0</v>
      </c>
      <c r="FL7" s="55">
        <f t="shared" si="49"/>
        <v>0</v>
      </c>
      <c r="FM7" s="55">
        <f t="shared" si="49"/>
        <v>0</v>
      </c>
      <c r="FN7" s="55">
        <f t="shared" si="49"/>
        <v>16</v>
      </c>
      <c r="FO7" s="55">
        <f t="shared" si="49"/>
        <v>11</v>
      </c>
      <c r="FP7" s="55">
        <f t="shared" si="49"/>
        <v>0</v>
      </c>
      <c r="FQ7" s="55">
        <f t="shared" si="49"/>
        <v>0</v>
      </c>
      <c r="FR7" s="67">
        <f t="shared" si="49"/>
        <v>7</v>
      </c>
      <c r="FS7" s="65">
        <f t="shared" si="24"/>
        <v>27</v>
      </c>
      <c r="FT7" s="64">
        <f t="shared" ref="FT7:GA7" si="50">SUM(FT5:FT6)</f>
        <v>0</v>
      </c>
      <c r="FU7" s="55">
        <f t="shared" si="50"/>
        <v>20</v>
      </c>
      <c r="FV7" s="55">
        <f t="shared" si="50"/>
        <v>19</v>
      </c>
      <c r="FW7" s="55">
        <f t="shared" si="50"/>
        <v>20</v>
      </c>
      <c r="FX7" s="55">
        <f t="shared" si="50"/>
        <v>13</v>
      </c>
      <c r="FY7" s="55">
        <f t="shared" si="50"/>
        <v>16</v>
      </c>
      <c r="FZ7" s="55">
        <f t="shared" si="50"/>
        <v>22</v>
      </c>
      <c r="GA7" s="67">
        <f t="shared" si="50"/>
        <v>-76</v>
      </c>
      <c r="GB7" s="65">
        <f t="shared" si="25"/>
        <v>110</v>
      </c>
      <c r="GC7" s="64">
        <f t="shared" ref="GC7:GJ7" si="51">SUM(GC5:GC6)</f>
        <v>0</v>
      </c>
      <c r="GD7" s="55">
        <f t="shared" si="51"/>
        <v>16</v>
      </c>
      <c r="GE7" s="55">
        <f t="shared" si="51"/>
        <v>16</v>
      </c>
      <c r="GF7" s="55">
        <f t="shared" si="51"/>
        <v>12</v>
      </c>
      <c r="GG7" s="55">
        <f t="shared" si="51"/>
        <v>0</v>
      </c>
      <c r="GH7" s="55">
        <f t="shared" si="51"/>
        <v>0</v>
      </c>
      <c r="GI7" s="55">
        <f t="shared" si="51"/>
        <v>0</v>
      </c>
      <c r="GJ7" s="67">
        <f t="shared" si="51"/>
        <v>-10</v>
      </c>
      <c r="GK7" s="65">
        <f t="shared" si="26"/>
        <v>44</v>
      </c>
      <c r="GL7" s="64">
        <f t="shared" ref="GL7:GQ7" si="52">SUM(GL5:GL6)</f>
        <v>1</v>
      </c>
      <c r="GM7" s="55">
        <f t="shared" si="52"/>
        <v>23</v>
      </c>
      <c r="GN7" s="55">
        <f t="shared" si="52"/>
        <v>24</v>
      </c>
      <c r="GO7" s="55">
        <f t="shared" si="52"/>
        <v>6</v>
      </c>
      <c r="GP7" s="55">
        <f t="shared" si="52"/>
        <v>20</v>
      </c>
      <c r="GQ7" s="67">
        <f t="shared" si="52"/>
        <v>-40</v>
      </c>
      <c r="GR7" s="65">
        <f t="shared" si="27"/>
        <v>74</v>
      </c>
      <c r="GS7" s="85" t="s">
        <v>411</v>
      </c>
      <c r="GT7" s="86" t="s">
        <v>411</v>
      </c>
      <c r="GU7" s="86" t="s">
        <v>411</v>
      </c>
      <c r="GV7" s="86" t="s">
        <v>411</v>
      </c>
      <c r="GW7" s="86" t="s">
        <v>411</v>
      </c>
      <c r="GX7" s="149" t="s">
        <v>411</v>
      </c>
      <c r="GY7" s="78" t="s">
        <v>411</v>
      </c>
      <c r="GZ7" s="64">
        <f>SUM(GZ5:GZ6)</f>
        <v>1</v>
      </c>
      <c r="HA7" s="55">
        <f>SUM(HA5:HA6)</f>
        <v>9</v>
      </c>
      <c r="HB7" s="55">
        <f>SUM(HB5:HB6)</f>
        <v>9</v>
      </c>
      <c r="HC7" s="55">
        <f>SUM(HC5:HC6)</f>
        <v>25</v>
      </c>
      <c r="HD7" s="67">
        <f>SUM(HD5:HD6)</f>
        <v>-10</v>
      </c>
      <c r="HE7" s="65">
        <f t="shared" si="28"/>
        <v>44</v>
      </c>
      <c r="HF7" s="64">
        <f t="shared" ref="HF7:HL7" si="53">SUM(HF5:HF6)</f>
        <v>0</v>
      </c>
      <c r="HG7" s="55">
        <f t="shared" si="53"/>
        <v>15</v>
      </c>
      <c r="HH7" s="55">
        <f t="shared" si="53"/>
        <v>13</v>
      </c>
      <c r="HI7" s="55">
        <f t="shared" si="53"/>
        <v>17</v>
      </c>
      <c r="HJ7" s="55">
        <f t="shared" si="53"/>
        <v>6</v>
      </c>
      <c r="HK7" s="55">
        <f t="shared" si="53"/>
        <v>22</v>
      </c>
      <c r="HL7" s="67">
        <f t="shared" si="53"/>
        <v>-39</v>
      </c>
      <c r="HM7" s="65">
        <f t="shared" si="29"/>
        <v>73</v>
      </c>
      <c r="HN7" s="64">
        <f>SUM(HN5:HN6)</f>
        <v>15</v>
      </c>
      <c r="HO7" s="55">
        <f>SUM(HO5:HO6)</f>
        <v>6</v>
      </c>
      <c r="HP7" s="55">
        <f>SUM(HP5:HP6)</f>
        <v>8</v>
      </c>
      <c r="HQ7" s="56">
        <f>SUM(HQ5:HQ6)</f>
        <v>5</v>
      </c>
      <c r="HR7" s="65">
        <f t="shared" si="30"/>
        <v>34</v>
      </c>
      <c r="HS7" s="64">
        <f t="shared" ref="HS7:HX7" si="54">SUM(HS5:HS6)</f>
        <v>1</v>
      </c>
      <c r="HT7" s="55">
        <f t="shared" si="54"/>
        <v>14</v>
      </c>
      <c r="HU7" s="55">
        <f t="shared" si="54"/>
        <v>19</v>
      </c>
      <c r="HV7" s="55">
        <f t="shared" si="54"/>
        <v>14</v>
      </c>
      <c r="HW7" s="55">
        <f t="shared" si="54"/>
        <v>6</v>
      </c>
      <c r="HX7" s="67">
        <f t="shared" si="54"/>
        <v>-20</v>
      </c>
      <c r="HY7" s="65">
        <f t="shared" si="31"/>
        <v>54</v>
      </c>
      <c r="HZ7" s="64">
        <f>SUM(HZ5:HZ6)</f>
        <v>11</v>
      </c>
      <c r="IA7" s="55">
        <f>SUM(IA5:IA6)</f>
        <v>3</v>
      </c>
      <c r="IB7" s="55">
        <f>SUM(IB5:IB6)</f>
        <v>14</v>
      </c>
      <c r="IC7" s="56">
        <f>SUM(IC5:IC6)</f>
        <v>6</v>
      </c>
      <c r="ID7" s="65">
        <f t="shared" si="32"/>
        <v>34</v>
      </c>
      <c r="IE7" s="64">
        <f t="shared" ref="IE7:IJ7" si="55">SUM(IE5:IE6)</f>
        <v>5</v>
      </c>
      <c r="IF7" s="55">
        <f t="shared" si="55"/>
        <v>12</v>
      </c>
      <c r="IG7" s="55">
        <f t="shared" si="55"/>
        <v>4</v>
      </c>
      <c r="IH7" s="55">
        <f t="shared" si="55"/>
        <v>9</v>
      </c>
      <c r="II7" s="55">
        <f t="shared" si="55"/>
        <v>12</v>
      </c>
      <c r="IJ7" s="67">
        <f t="shared" si="55"/>
        <v>-8</v>
      </c>
      <c r="IK7" s="39">
        <f t="shared" si="33"/>
        <v>42</v>
      </c>
    </row>
    <row r="8" spans="1:245" x14ac:dyDescent="0.25">
      <c r="A8" s="5"/>
      <c r="B8" s="29"/>
      <c r="C8" s="4"/>
      <c r="D8" s="4"/>
      <c r="E8" s="4"/>
      <c r="F8" s="4"/>
      <c r="G8" s="29"/>
      <c r="H8" s="29"/>
      <c r="I8" s="29"/>
      <c r="J8" s="4"/>
      <c r="K8" s="4"/>
      <c r="L8" s="29"/>
      <c r="M8" s="29"/>
      <c r="N8" s="29"/>
      <c r="O8" s="29"/>
      <c r="P8" s="4"/>
      <c r="Q8" s="4"/>
      <c r="R8" s="29"/>
      <c r="S8" s="29"/>
      <c r="T8" s="29"/>
      <c r="U8" s="29"/>
      <c r="V8" s="4"/>
      <c r="W8" s="4"/>
      <c r="X8" s="29"/>
      <c r="Y8" s="29"/>
      <c r="Z8" s="29"/>
      <c r="AA8" s="29"/>
      <c r="AB8" s="4"/>
      <c r="AC8" s="4"/>
      <c r="AD8" s="29"/>
      <c r="AE8" s="29"/>
      <c r="AF8" s="29"/>
      <c r="AG8" s="4"/>
      <c r="AH8" s="4"/>
      <c r="AI8" s="29"/>
      <c r="AJ8" s="29"/>
      <c r="AK8" s="29"/>
      <c r="AL8" s="29"/>
      <c r="AM8" s="29"/>
      <c r="AN8" s="4"/>
      <c r="AO8" s="4"/>
      <c r="AP8" s="29"/>
      <c r="AQ8" s="29"/>
      <c r="AR8" s="29"/>
      <c r="AS8" s="29"/>
      <c r="AT8" s="29"/>
      <c r="AU8" s="4"/>
      <c r="AV8" s="4"/>
      <c r="AW8" s="29"/>
      <c r="AX8" s="29"/>
      <c r="AY8" s="29"/>
      <c r="AZ8" s="29"/>
      <c r="BA8" s="29"/>
      <c r="BB8" s="4"/>
      <c r="BC8" s="4"/>
      <c r="BD8" s="29"/>
      <c r="BE8" s="29"/>
      <c r="BF8" s="29"/>
      <c r="BG8" s="29"/>
      <c r="BH8" s="29"/>
      <c r="BI8" s="29"/>
      <c r="BJ8" s="29"/>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29"/>
      <c r="HE8" s="29"/>
      <c r="HF8" s="29"/>
      <c r="HG8" s="29"/>
      <c r="HH8" s="29"/>
      <c r="HI8" s="29"/>
      <c r="HJ8" s="29"/>
      <c r="HK8" s="29"/>
      <c r="HL8" s="29"/>
      <c r="HM8" s="29"/>
      <c r="HN8" s="29"/>
      <c r="HO8" s="29"/>
      <c r="HP8" s="29"/>
      <c r="HQ8" s="29"/>
      <c r="HR8" s="29"/>
      <c r="HS8" s="29"/>
      <c r="HT8" s="29"/>
      <c r="HU8" s="29"/>
      <c r="HV8" s="29"/>
      <c r="HW8" s="4"/>
      <c r="HX8" s="4"/>
      <c r="HY8" s="4"/>
      <c r="HZ8" s="4"/>
      <c r="IA8" s="4"/>
      <c r="IB8" s="4"/>
      <c r="IC8" s="4"/>
      <c r="ID8" s="4"/>
      <c r="IE8" s="4"/>
      <c r="IF8" s="4"/>
      <c r="IG8" s="4"/>
      <c r="IH8" s="4"/>
      <c r="II8" s="4"/>
      <c r="IJ8" s="4"/>
      <c r="IK8" s="4"/>
    </row>
    <row r="9" spans="1:245"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30">
        <f>AVERAGE(AD13:AG13)</f>
        <v>25</v>
      </c>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30">
        <f>AVERAGE(EN13:ER13)</f>
        <v>20</v>
      </c>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row>
    <row r="10" spans="1:245" ht="21" x14ac:dyDescent="0.25">
      <c r="A10" s="44" t="s">
        <v>74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270">
        <f>AVERAGE(AD14:AG14)</f>
        <v>25</v>
      </c>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270">
        <f>AVERAGE(EN14:ER14)</f>
        <v>20</v>
      </c>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row>
    <row r="11" spans="1:245"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30">
        <f>AVERAGE(AD15:AG15)</f>
        <v>25</v>
      </c>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30">
        <f>AVERAGE(EN15:ER15)</f>
        <v>20</v>
      </c>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row>
    <row r="12" spans="1:245" ht="24" customHeight="1" thickBot="1" x14ac:dyDescent="0.3">
      <c r="A12" s="4"/>
      <c r="B12" s="8" t="s">
        <v>88</v>
      </c>
      <c r="C12" s="9" t="s">
        <v>89</v>
      </c>
      <c r="D12" s="17" t="s">
        <v>90</v>
      </c>
      <c r="E12" s="10" t="s">
        <v>91</v>
      </c>
      <c r="F12" s="33" t="s">
        <v>236</v>
      </c>
      <c r="G12" s="34" t="s">
        <v>92</v>
      </c>
      <c r="H12" s="9" t="s">
        <v>93</v>
      </c>
      <c r="I12" s="9" t="s">
        <v>94</v>
      </c>
      <c r="J12" s="10" t="s">
        <v>95</v>
      </c>
      <c r="K12" s="33" t="s">
        <v>237</v>
      </c>
      <c r="L12" s="69" t="s">
        <v>96</v>
      </c>
      <c r="M12" s="58" t="s">
        <v>97</v>
      </c>
      <c r="N12" s="58" t="s">
        <v>98</v>
      </c>
      <c r="O12" s="58" t="s">
        <v>99</v>
      </c>
      <c r="P12" s="60" t="s">
        <v>100</v>
      </c>
      <c r="Q12" s="66" t="s">
        <v>239</v>
      </c>
      <c r="R12" s="69" t="s">
        <v>101</v>
      </c>
      <c r="S12" s="58" t="s">
        <v>102</v>
      </c>
      <c r="T12" s="58" t="s">
        <v>103</v>
      </c>
      <c r="U12" s="58" t="s">
        <v>104</v>
      </c>
      <c r="V12" s="60" t="s">
        <v>105</v>
      </c>
      <c r="W12" s="66" t="s">
        <v>238</v>
      </c>
      <c r="X12" s="69" t="s">
        <v>106</v>
      </c>
      <c r="Y12" s="58" t="s">
        <v>107</v>
      </c>
      <c r="Z12" s="58" t="s">
        <v>108</v>
      </c>
      <c r="AA12" s="58" t="s">
        <v>109</v>
      </c>
      <c r="AB12" s="60" t="s">
        <v>110</v>
      </c>
      <c r="AC12" s="66" t="s">
        <v>240</v>
      </c>
      <c r="AD12" s="69" t="s">
        <v>111</v>
      </c>
      <c r="AE12" s="58" t="s">
        <v>112</v>
      </c>
      <c r="AF12" s="58" t="s">
        <v>113</v>
      </c>
      <c r="AG12" s="60" t="s">
        <v>114</v>
      </c>
      <c r="AH12" s="66" t="s">
        <v>241</v>
      </c>
      <c r="AI12" s="69" t="s">
        <v>115</v>
      </c>
      <c r="AJ12" s="58" t="s">
        <v>116</v>
      </c>
      <c r="AK12" s="58" t="s">
        <v>117</v>
      </c>
      <c r="AL12" s="58" t="s">
        <v>118</v>
      </c>
      <c r="AM12" s="58" t="s">
        <v>119</v>
      </c>
      <c r="AN12" s="60" t="s">
        <v>120</v>
      </c>
      <c r="AO12" s="70" t="s">
        <v>242</v>
      </c>
      <c r="AP12" s="69" t="s">
        <v>243</v>
      </c>
      <c r="AQ12" s="58" t="s">
        <v>244</v>
      </c>
      <c r="AR12" s="58" t="s">
        <v>245</v>
      </c>
      <c r="AS12" s="58" t="s">
        <v>246</v>
      </c>
      <c r="AT12" s="58" t="s">
        <v>247</v>
      </c>
      <c r="AU12" s="60" t="s">
        <v>248</v>
      </c>
      <c r="AV12" s="66" t="s">
        <v>249</v>
      </c>
      <c r="AW12" s="69" t="s">
        <v>251</v>
      </c>
      <c r="AX12" s="58" t="s">
        <v>252</v>
      </c>
      <c r="AY12" s="58" t="s">
        <v>253</v>
      </c>
      <c r="AZ12" s="58" t="s">
        <v>254</v>
      </c>
      <c r="BA12" s="58" t="s">
        <v>255</v>
      </c>
      <c r="BB12" s="60" t="s">
        <v>256</v>
      </c>
      <c r="BC12" s="70" t="s">
        <v>250</v>
      </c>
      <c r="BD12" s="69" t="s">
        <v>257</v>
      </c>
      <c r="BE12" s="58" t="s">
        <v>258</v>
      </c>
      <c r="BF12" s="58" t="s">
        <v>259</v>
      </c>
      <c r="BG12" s="58" t="s">
        <v>260</v>
      </c>
      <c r="BH12" s="58" t="s">
        <v>261</v>
      </c>
      <c r="BI12" s="58" t="s">
        <v>262</v>
      </c>
      <c r="BJ12" s="58" t="s">
        <v>263</v>
      </c>
      <c r="BK12" s="60" t="s">
        <v>264</v>
      </c>
      <c r="BL12" s="70" t="s">
        <v>265</v>
      </c>
      <c r="BM12" s="69" t="s">
        <v>267</v>
      </c>
      <c r="BN12" s="58" t="s">
        <v>268</v>
      </c>
      <c r="BO12" s="58" t="s">
        <v>269</v>
      </c>
      <c r="BP12" s="58" t="s">
        <v>270</v>
      </c>
      <c r="BQ12" s="58" t="s">
        <v>271</v>
      </c>
      <c r="BR12" s="58" t="s">
        <v>272</v>
      </c>
      <c r="BS12" s="58" t="s">
        <v>273</v>
      </c>
      <c r="BT12" s="60" t="s">
        <v>274</v>
      </c>
      <c r="BU12" s="66" t="s">
        <v>275</v>
      </c>
      <c r="BV12" s="73" t="s">
        <v>276</v>
      </c>
      <c r="BW12" s="58" t="s">
        <v>277</v>
      </c>
      <c r="BX12" s="58" t="s">
        <v>278</v>
      </c>
      <c r="BY12" s="58" t="s">
        <v>279</v>
      </c>
      <c r="BZ12" s="58" t="s">
        <v>280</v>
      </c>
      <c r="CA12" s="58" t="s">
        <v>281</v>
      </c>
      <c r="CB12" s="58" t="s">
        <v>282</v>
      </c>
      <c r="CC12" s="60" t="s">
        <v>283</v>
      </c>
      <c r="CD12" s="66" t="s">
        <v>284</v>
      </c>
      <c r="CE12" s="69" t="s">
        <v>285</v>
      </c>
      <c r="CF12" s="58" t="s">
        <v>286</v>
      </c>
      <c r="CG12" s="58" t="s">
        <v>287</v>
      </c>
      <c r="CH12" s="58" t="s">
        <v>288</v>
      </c>
      <c r="CI12" s="58" t="s">
        <v>289</v>
      </c>
      <c r="CJ12" s="58" t="s">
        <v>290</v>
      </c>
      <c r="CK12" s="58" t="s">
        <v>291</v>
      </c>
      <c r="CL12" s="60" t="s">
        <v>292</v>
      </c>
      <c r="CM12" s="70" t="s">
        <v>294</v>
      </c>
      <c r="CN12" s="69" t="s">
        <v>295</v>
      </c>
      <c r="CO12" s="58" t="s">
        <v>296</v>
      </c>
      <c r="CP12" s="58" t="s">
        <v>297</v>
      </c>
      <c r="CQ12" s="58" t="s">
        <v>298</v>
      </c>
      <c r="CR12" s="58" t="s">
        <v>299</v>
      </c>
      <c r="CS12" s="60" t="s">
        <v>300</v>
      </c>
      <c r="CT12" s="70" t="s">
        <v>293</v>
      </c>
      <c r="CU12" s="69" t="s">
        <v>301</v>
      </c>
      <c r="CV12" s="58" t="s">
        <v>302</v>
      </c>
      <c r="CW12" s="58" t="s">
        <v>303</v>
      </c>
      <c r="CX12" s="58" t="s">
        <v>304</v>
      </c>
      <c r="CY12" s="58" t="s">
        <v>305</v>
      </c>
      <c r="CZ12" s="60" t="s">
        <v>306</v>
      </c>
      <c r="DA12" s="76" t="s">
        <v>307</v>
      </c>
      <c r="DB12" s="69" t="s">
        <v>28</v>
      </c>
      <c r="DC12" s="58" t="s">
        <v>29</v>
      </c>
      <c r="DD12" s="58" t="s">
        <v>30</v>
      </c>
      <c r="DE12" s="58" t="s">
        <v>78</v>
      </c>
      <c r="DF12" s="60" t="s">
        <v>121</v>
      </c>
      <c r="DG12" s="76" t="s">
        <v>79</v>
      </c>
      <c r="DH12" s="69" t="s">
        <v>122</v>
      </c>
      <c r="DI12" s="58" t="s">
        <v>123</v>
      </c>
      <c r="DJ12" s="58" t="s">
        <v>124</v>
      </c>
      <c r="DK12" s="58" t="s">
        <v>125</v>
      </c>
      <c r="DL12" s="58" t="s">
        <v>126</v>
      </c>
      <c r="DM12" s="58" t="s">
        <v>127</v>
      </c>
      <c r="DN12" s="60" t="s">
        <v>128</v>
      </c>
      <c r="DO12" s="70" t="s">
        <v>80</v>
      </c>
      <c r="DP12" s="69" t="s">
        <v>37</v>
      </c>
      <c r="DQ12" s="58" t="s">
        <v>38</v>
      </c>
      <c r="DR12" s="58" t="s">
        <v>39</v>
      </c>
      <c r="DS12" s="60" t="s">
        <v>40</v>
      </c>
      <c r="DT12" s="70" t="s">
        <v>84</v>
      </c>
      <c r="DU12" s="69" t="s">
        <v>45</v>
      </c>
      <c r="DV12" s="58" t="s">
        <v>46</v>
      </c>
      <c r="DW12" s="58" t="s">
        <v>47</v>
      </c>
      <c r="DX12" s="58" t="s">
        <v>48</v>
      </c>
      <c r="DY12" s="58" t="s">
        <v>70</v>
      </c>
      <c r="DZ12" s="60" t="s">
        <v>308</v>
      </c>
      <c r="EA12" s="70" t="s">
        <v>86</v>
      </c>
      <c r="EB12" s="69" t="s">
        <v>309</v>
      </c>
      <c r="EC12" s="58" t="s">
        <v>310</v>
      </c>
      <c r="ED12" s="58" t="s">
        <v>311</v>
      </c>
      <c r="EE12" s="60" t="s">
        <v>312</v>
      </c>
      <c r="EF12" s="70" t="s">
        <v>313</v>
      </c>
      <c r="EG12" s="69" t="s">
        <v>314</v>
      </c>
      <c r="EH12" s="58" t="s">
        <v>315</v>
      </c>
      <c r="EI12" s="58" t="s">
        <v>316</v>
      </c>
      <c r="EJ12" s="58" t="s">
        <v>317</v>
      </c>
      <c r="EK12" s="58" t="s">
        <v>318</v>
      </c>
      <c r="EL12" s="60" t="s">
        <v>319</v>
      </c>
      <c r="EM12" s="70" t="s">
        <v>320</v>
      </c>
      <c r="EN12" s="69" t="s">
        <v>321</v>
      </c>
      <c r="EO12" s="58" t="s">
        <v>322</v>
      </c>
      <c r="EP12" s="58" t="s">
        <v>323</v>
      </c>
      <c r="EQ12" s="58" t="s">
        <v>324</v>
      </c>
      <c r="ER12" s="58" t="s">
        <v>325</v>
      </c>
      <c r="ES12" s="60" t="s">
        <v>326</v>
      </c>
      <c r="ET12" s="70" t="s">
        <v>327</v>
      </c>
      <c r="EU12" s="69" t="s">
        <v>328</v>
      </c>
      <c r="EV12" s="58" t="s">
        <v>329</v>
      </c>
      <c r="EW12" s="58" t="s">
        <v>330</v>
      </c>
      <c r="EX12" s="58" t="s">
        <v>331</v>
      </c>
      <c r="EY12" s="58" t="s">
        <v>332</v>
      </c>
      <c r="EZ12" s="60" t="s">
        <v>333</v>
      </c>
      <c r="FA12" s="70" t="s">
        <v>334</v>
      </c>
      <c r="FB12" s="69" t="s">
        <v>335</v>
      </c>
      <c r="FC12" s="58" t="s">
        <v>336</v>
      </c>
      <c r="FD12" s="58" t="s">
        <v>337</v>
      </c>
      <c r="FE12" s="58" t="s">
        <v>338</v>
      </c>
      <c r="FF12" s="58" t="s">
        <v>339</v>
      </c>
      <c r="FG12" s="58" t="s">
        <v>340</v>
      </c>
      <c r="FH12" s="58" t="s">
        <v>341</v>
      </c>
      <c r="FI12" s="60" t="s">
        <v>342</v>
      </c>
      <c r="FJ12" s="70" t="s">
        <v>343</v>
      </c>
      <c r="FK12" s="69" t="s">
        <v>345</v>
      </c>
      <c r="FL12" s="58" t="s">
        <v>346</v>
      </c>
      <c r="FM12" s="58" t="s">
        <v>347</v>
      </c>
      <c r="FN12" s="58" t="s">
        <v>348</v>
      </c>
      <c r="FO12" s="58" t="s">
        <v>349</v>
      </c>
      <c r="FP12" s="58" t="s">
        <v>350</v>
      </c>
      <c r="FQ12" s="58" t="s">
        <v>351</v>
      </c>
      <c r="FR12" s="60" t="s">
        <v>352</v>
      </c>
      <c r="FS12" s="70" t="s">
        <v>344</v>
      </c>
      <c r="FT12" s="69" t="s">
        <v>353</v>
      </c>
      <c r="FU12" s="58" t="s">
        <v>354</v>
      </c>
      <c r="FV12" s="58" t="s">
        <v>355</v>
      </c>
      <c r="FW12" s="58" t="s">
        <v>356</v>
      </c>
      <c r="FX12" s="58" t="s">
        <v>357</v>
      </c>
      <c r="FY12" s="58" t="s">
        <v>358</v>
      </c>
      <c r="FZ12" s="58" t="s">
        <v>359</v>
      </c>
      <c r="GA12" s="60" t="s">
        <v>360</v>
      </c>
      <c r="GB12" s="70" t="s">
        <v>361</v>
      </c>
      <c r="GC12" s="69" t="s">
        <v>362</v>
      </c>
      <c r="GD12" s="58" t="s">
        <v>363</v>
      </c>
      <c r="GE12" s="58" t="s">
        <v>364</v>
      </c>
      <c r="GF12" s="58" t="s">
        <v>365</v>
      </c>
      <c r="GG12" s="58" t="s">
        <v>366</v>
      </c>
      <c r="GH12" s="58" t="s">
        <v>367</v>
      </c>
      <c r="GI12" s="58" t="s">
        <v>368</v>
      </c>
      <c r="GJ12" s="60" t="s">
        <v>369</v>
      </c>
      <c r="GK12" s="70" t="s">
        <v>370</v>
      </c>
      <c r="GL12" s="69" t="s">
        <v>373</v>
      </c>
      <c r="GM12" s="58" t="s">
        <v>374</v>
      </c>
      <c r="GN12" s="58" t="s">
        <v>375</v>
      </c>
      <c r="GO12" s="58" t="s">
        <v>376</v>
      </c>
      <c r="GP12" s="58" t="s">
        <v>377</v>
      </c>
      <c r="GQ12" s="60" t="s">
        <v>378</v>
      </c>
      <c r="GR12" s="70" t="s">
        <v>371</v>
      </c>
      <c r="GS12" s="69" t="s">
        <v>379</v>
      </c>
      <c r="GT12" s="58" t="s">
        <v>380</v>
      </c>
      <c r="GU12" s="58" t="s">
        <v>381</v>
      </c>
      <c r="GV12" s="58" t="s">
        <v>382</v>
      </c>
      <c r="GW12" s="58" t="s">
        <v>383</v>
      </c>
      <c r="GX12" s="60" t="s">
        <v>384</v>
      </c>
      <c r="GY12" s="66" t="s">
        <v>372</v>
      </c>
      <c r="GZ12" s="69" t="s">
        <v>129</v>
      </c>
      <c r="HA12" s="58" t="s">
        <v>130</v>
      </c>
      <c r="HB12" s="58" t="s">
        <v>131</v>
      </c>
      <c r="HC12" s="58" t="s">
        <v>132</v>
      </c>
      <c r="HD12" s="60" t="s">
        <v>133</v>
      </c>
      <c r="HE12" s="70" t="s">
        <v>385</v>
      </c>
      <c r="HF12" s="69" t="s">
        <v>134</v>
      </c>
      <c r="HG12" s="58" t="s">
        <v>135</v>
      </c>
      <c r="HH12" s="58" t="s">
        <v>136</v>
      </c>
      <c r="HI12" s="58" t="s">
        <v>137</v>
      </c>
      <c r="HJ12" s="58" t="s">
        <v>138</v>
      </c>
      <c r="HK12" s="58" t="s">
        <v>139</v>
      </c>
      <c r="HL12" s="60" t="s">
        <v>140</v>
      </c>
      <c r="HM12" s="70" t="s">
        <v>386</v>
      </c>
      <c r="HN12" s="69" t="s">
        <v>387</v>
      </c>
      <c r="HO12" s="58" t="s">
        <v>388</v>
      </c>
      <c r="HP12" s="58" t="s">
        <v>389</v>
      </c>
      <c r="HQ12" s="60" t="s">
        <v>390</v>
      </c>
      <c r="HR12" s="70" t="s">
        <v>391</v>
      </c>
      <c r="HS12" s="69" t="s">
        <v>392</v>
      </c>
      <c r="HT12" s="58" t="s">
        <v>393</v>
      </c>
      <c r="HU12" s="58" t="s">
        <v>394</v>
      </c>
      <c r="HV12" s="58" t="s">
        <v>395</v>
      </c>
      <c r="HW12" s="58" t="s">
        <v>396</v>
      </c>
      <c r="HX12" s="60" t="s">
        <v>397</v>
      </c>
      <c r="HY12" s="70" t="s">
        <v>398</v>
      </c>
      <c r="HZ12" s="69" t="s">
        <v>399</v>
      </c>
      <c r="IA12" s="58" t="s">
        <v>400</v>
      </c>
      <c r="IB12" s="58" t="s">
        <v>401</v>
      </c>
      <c r="IC12" s="60" t="s">
        <v>402</v>
      </c>
      <c r="ID12" s="70" t="s">
        <v>403</v>
      </c>
      <c r="IE12" s="69" t="s">
        <v>404</v>
      </c>
      <c r="IF12" s="58" t="s">
        <v>405</v>
      </c>
      <c r="IG12" s="58" t="s">
        <v>406</v>
      </c>
      <c r="IH12" s="58" t="s">
        <v>407</v>
      </c>
      <c r="II12" s="58" t="s">
        <v>408</v>
      </c>
      <c r="IJ12" s="60" t="s">
        <v>409</v>
      </c>
      <c r="IK12" s="66" t="s">
        <v>410</v>
      </c>
    </row>
    <row r="13" spans="1:245" ht="52.5" customHeight="1" thickBot="1" x14ac:dyDescent="0.3">
      <c r="A13" s="6" t="s">
        <v>1075</v>
      </c>
      <c r="B13" s="20">
        <f>(B5*100)/$F5</f>
        <v>0</v>
      </c>
      <c r="C13" s="238">
        <f t="shared" ref="C13:F13" si="56">(C5*100)/$F5</f>
        <v>33.333333333333336</v>
      </c>
      <c r="D13" s="238">
        <f t="shared" si="56"/>
        <v>66.666666666666671</v>
      </c>
      <c r="E13" s="23">
        <f t="shared" si="56"/>
        <v>0</v>
      </c>
      <c r="F13" s="40">
        <f t="shared" si="56"/>
        <v>100</v>
      </c>
      <c r="G13" s="221">
        <f>(G5*100)/$K5</f>
        <v>100</v>
      </c>
      <c r="H13" s="21">
        <f t="shared" ref="H13:K13" si="57">(H5*100)/$K5</f>
        <v>0</v>
      </c>
      <c r="I13" s="21">
        <f t="shared" si="57"/>
        <v>0</v>
      </c>
      <c r="J13" s="23">
        <f t="shared" si="57"/>
        <v>0</v>
      </c>
      <c r="K13" s="40">
        <f t="shared" si="57"/>
        <v>100</v>
      </c>
      <c r="L13" s="41">
        <f>(L5*100)/$Q5</f>
        <v>0</v>
      </c>
      <c r="M13" s="21">
        <f t="shared" ref="M13:Q13" si="58">(M5*100)/$Q5</f>
        <v>0</v>
      </c>
      <c r="N13" s="238">
        <f t="shared" si="58"/>
        <v>33.333333333333336</v>
      </c>
      <c r="O13" s="238">
        <f t="shared" si="58"/>
        <v>66.666666666666671</v>
      </c>
      <c r="P13" s="23">
        <f t="shared" si="58"/>
        <v>0</v>
      </c>
      <c r="Q13" s="40">
        <f t="shared" si="58"/>
        <v>100</v>
      </c>
      <c r="R13" s="41">
        <f>(R5*100)/$W5</f>
        <v>0</v>
      </c>
      <c r="S13" s="21">
        <f t="shared" ref="S13:W13" si="59">(S5*100)/$W5</f>
        <v>0</v>
      </c>
      <c r="T13" s="238">
        <f t="shared" si="59"/>
        <v>33.333333333333336</v>
      </c>
      <c r="U13" s="238">
        <f t="shared" si="59"/>
        <v>66.666666666666671</v>
      </c>
      <c r="V13" s="23">
        <f t="shared" si="59"/>
        <v>0</v>
      </c>
      <c r="W13" s="40">
        <f t="shared" si="59"/>
        <v>100</v>
      </c>
      <c r="X13" s="41">
        <f>(X5*100)/$AC5</f>
        <v>0</v>
      </c>
      <c r="Y13" s="21">
        <f t="shared" ref="Y13:AC13" si="60">(Y5*100)/$AC5</f>
        <v>0</v>
      </c>
      <c r="Z13" s="213">
        <f t="shared" si="60"/>
        <v>100</v>
      </c>
      <c r="AA13" s="21">
        <f t="shared" si="60"/>
        <v>0</v>
      </c>
      <c r="AB13" s="23">
        <f t="shared" si="60"/>
        <v>0</v>
      </c>
      <c r="AC13" s="40">
        <f t="shared" si="60"/>
        <v>100</v>
      </c>
      <c r="AD13" s="239">
        <f>(AD5*100)/$AH5</f>
        <v>33.333333333333336</v>
      </c>
      <c r="AE13" s="21">
        <f t="shared" ref="AE13:AH13" si="61">(AE5*100)/$AH5</f>
        <v>0</v>
      </c>
      <c r="AF13" s="238">
        <f t="shared" si="61"/>
        <v>66.666666666666671</v>
      </c>
      <c r="AG13" s="23">
        <f t="shared" si="61"/>
        <v>0</v>
      </c>
      <c r="AH13" s="40">
        <f t="shared" si="61"/>
        <v>100</v>
      </c>
      <c r="AI13" s="41">
        <f>(AI5*100)/$AO5</f>
        <v>0</v>
      </c>
      <c r="AJ13" s="21">
        <f t="shared" ref="AJ13:AO13" si="62">(AJ5*100)/$AO5</f>
        <v>0</v>
      </c>
      <c r="AK13" s="213">
        <f t="shared" si="62"/>
        <v>100</v>
      </c>
      <c r="AL13" s="21">
        <f t="shared" si="62"/>
        <v>0</v>
      </c>
      <c r="AM13" s="21">
        <f t="shared" si="62"/>
        <v>0</v>
      </c>
      <c r="AN13" s="23">
        <f t="shared" si="62"/>
        <v>0</v>
      </c>
      <c r="AO13" s="24">
        <f t="shared" si="62"/>
        <v>100</v>
      </c>
      <c r="AP13" s="239">
        <f>(AP5*100)/$AV5</f>
        <v>21.428571428571427</v>
      </c>
      <c r="AQ13" s="238">
        <f t="shared" ref="AQ13:AV13" si="63">(AQ5*100)/$AV5</f>
        <v>21.428571428571427</v>
      </c>
      <c r="AR13" s="238">
        <f t="shared" si="63"/>
        <v>21.428571428571427</v>
      </c>
      <c r="AS13" s="238">
        <f t="shared" si="63"/>
        <v>21.428571428571427</v>
      </c>
      <c r="AT13" s="238">
        <f t="shared" si="63"/>
        <v>14.285714285714286</v>
      </c>
      <c r="AU13" s="48">
        <f t="shared" si="63"/>
        <v>-78.571428571428569</v>
      </c>
      <c r="AV13" s="40">
        <f t="shared" si="63"/>
        <v>100</v>
      </c>
      <c r="AW13" s="41">
        <f>(AW5*100)/$BC5</f>
        <v>0</v>
      </c>
      <c r="AX13" s="238">
        <f t="shared" ref="AX13:BC13" si="64">(AX5*100)/$BC5</f>
        <v>30</v>
      </c>
      <c r="AY13" s="238">
        <f t="shared" si="64"/>
        <v>20</v>
      </c>
      <c r="AZ13" s="238">
        <f t="shared" si="64"/>
        <v>30</v>
      </c>
      <c r="BA13" s="238">
        <f t="shared" si="64"/>
        <v>20</v>
      </c>
      <c r="BB13" s="48">
        <f t="shared" si="64"/>
        <v>-70</v>
      </c>
      <c r="BC13" s="24">
        <f t="shared" si="64"/>
        <v>100</v>
      </c>
      <c r="BD13" s="41">
        <f>(BD5*100)/$BL5</f>
        <v>0</v>
      </c>
      <c r="BE13" s="238">
        <f t="shared" ref="BE13:BL13" si="65">(BE5*100)/$BL5</f>
        <v>10</v>
      </c>
      <c r="BF13" s="238">
        <f t="shared" si="65"/>
        <v>20</v>
      </c>
      <c r="BG13" s="238">
        <f t="shared" si="65"/>
        <v>10</v>
      </c>
      <c r="BH13" s="238">
        <f t="shared" si="65"/>
        <v>30</v>
      </c>
      <c r="BI13" s="238">
        <f t="shared" si="65"/>
        <v>10</v>
      </c>
      <c r="BJ13" s="238">
        <f t="shared" si="65"/>
        <v>20</v>
      </c>
      <c r="BK13" s="48">
        <f t="shared" si="65"/>
        <v>-70</v>
      </c>
      <c r="BL13" s="24">
        <f t="shared" si="65"/>
        <v>100</v>
      </c>
      <c r="BM13" s="41">
        <f>(BM5*100)/$BU5</f>
        <v>0</v>
      </c>
      <c r="BN13" s="21">
        <f t="shared" ref="BN13:BU13" si="66">(BN5*100)/$BU5</f>
        <v>0</v>
      </c>
      <c r="BO13" s="21">
        <f t="shared" si="66"/>
        <v>0</v>
      </c>
      <c r="BP13" s="238">
        <f t="shared" si="66"/>
        <v>20</v>
      </c>
      <c r="BQ13" s="238">
        <f t="shared" si="66"/>
        <v>40</v>
      </c>
      <c r="BR13" s="21">
        <f t="shared" si="66"/>
        <v>0</v>
      </c>
      <c r="BS13" s="238">
        <f t="shared" si="66"/>
        <v>40</v>
      </c>
      <c r="BT13" s="48">
        <f t="shared" si="66"/>
        <v>-40</v>
      </c>
      <c r="BU13" s="40">
        <f t="shared" si="66"/>
        <v>100</v>
      </c>
      <c r="BV13" s="87">
        <f>(BV5*100)/$CD5</f>
        <v>0</v>
      </c>
      <c r="BW13" s="238">
        <f t="shared" ref="BW13:CD13" si="67">(BW5*100)/$CD5</f>
        <v>25</v>
      </c>
      <c r="BX13" s="238">
        <f t="shared" si="67"/>
        <v>25</v>
      </c>
      <c r="BY13" s="238">
        <f t="shared" si="67"/>
        <v>25</v>
      </c>
      <c r="BZ13" s="238">
        <f t="shared" si="67"/>
        <v>12.5</v>
      </c>
      <c r="CA13" s="88">
        <f t="shared" si="67"/>
        <v>0</v>
      </c>
      <c r="CB13" s="238">
        <f t="shared" si="67"/>
        <v>12.5</v>
      </c>
      <c r="CC13" s="48">
        <f t="shared" si="67"/>
        <v>-62.5</v>
      </c>
      <c r="CD13" s="40">
        <f t="shared" si="67"/>
        <v>100</v>
      </c>
      <c r="CE13" s="41">
        <f>(CE5*100)/$CM5</f>
        <v>0</v>
      </c>
      <c r="CF13" s="21">
        <f t="shared" ref="CF13:CM13" si="68">(CF5*100)/$CM5</f>
        <v>0</v>
      </c>
      <c r="CG13" s="21">
        <f t="shared" si="68"/>
        <v>0</v>
      </c>
      <c r="CH13" s="238">
        <f t="shared" si="68"/>
        <v>66.666666666666671</v>
      </c>
      <c r="CI13" s="238">
        <f t="shared" si="68"/>
        <v>33.333333333333336</v>
      </c>
      <c r="CJ13" s="21">
        <f t="shared" si="68"/>
        <v>0</v>
      </c>
      <c r="CK13" s="21">
        <f t="shared" si="68"/>
        <v>0</v>
      </c>
      <c r="CL13" s="48">
        <f t="shared" si="68"/>
        <v>0</v>
      </c>
      <c r="CM13" s="24">
        <f t="shared" si="68"/>
        <v>100</v>
      </c>
      <c r="CN13" s="41">
        <f>(CN5*100)/$CT5</f>
        <v>0</v>
      </c>
      <c r="CO13" s="238">
        <f t="shared" ref="CO13:CT13" si="69">(CO5*100)/$CT5</f>
        <v>33.333333333333336</v>
      </c>
      <c r="CP13" s="238">
        <f t="shared" si="69"/>
        <v>33.333333333333336</v>
      </c>
      <c r="CQ13" s="238">
        <f t="shared" si="69"/>
        <v>11.111111111111111</v>
      </c>
      <c r="CR13" s="238">
        <f t="shared" si="69"/>
        <v>22.222222222222221</v>
      </c>
      <c r="CS13" s="48">
        <f t="shared" si="69"/>
        <v>-66.666666666666671</v>
      </c>
      <c r="CT13" s="24">
        <f t="shared" si="69"/>
        <v>100</v>
      </c>
      <c r="CU13" s="41">
        <f>(CU5*100)/$DA5</f>
        <v>0</v>
      </c>
      <c r="CV13" s="21">
        <f t="shared" ref="CV13:DA13" si="70">(CV5*100)/$DA5</f>
        <v>0</v>
      </c>
      <c r="CW13" s="21">
        <f t="shared" si="70"/>
        <v>0</v>
      </c>
      <c r="CX13" s="238">
        <f t="shared" si="70"/>
        <v>33.333333333333336</v>
      </c>
      <c r="CY13" s="238">
        <f t="shared" si="70"/>
        <v>66.666666666666671</v>
      </c>
      <c r="CZ13" s="48">
        <f t="shared" si="70"/>
        <v>0</v>
      </c>
      <c r="DA13" s="24">
        <f t="shared" si="70"/>
        <v>100</v>
      </c>
      <c r="DB13" s="41">
        <f>(DB5*100)/$DG5</f>
        <v>0</v>
      </c>
      <c r="DC13" s="238">
        <f t="shared" ref="DC13:DG13" si="71">(DC5*100)/$DG5</f>
        <v>20</v>
      </c>
      <c r="DD13" s="238">
        <f t="shared" si="71"/>
        <v>20</v>
      </c>
      <c r="DE13" s="238">
        <f t="shared" si="71"/>
        <v>60</v>
      </c>
      <c r="DF13" s="48">
        <f t="shared" si="71"/>
        <v>-40</v>
      </c>
      <c r="DG13" s="24">
        <f t="shared" si="71"/>
        <v>100</v>
      </c>
      <c r="DH13" s="41">
        <f>(DH5*100)/$DO5</f>
        <v>0</v>
      </c>
      <c r="DI13" s="238">
        <f t="shared" ref="DI13:DO13" si="72">(DI5*100)/$DO5</f>
        <v>30</v>
      </c>
      <c r="DJ13" s="238">
        <f t="shared" si="72"/>
        <v>20</v>
      </c>
      <c r="DK13" s="238">
        <f t="shared" si="72"/>
        <v>20</v>
      </c>
      <c r="DL13" s="21">
        <f t="shared" si="72"/>
        <v>0</v>
      </c>
      <c r="DM13" s="238">
        <f t="shared" si="72"/>
        <v>30</v>
      </c>
      <c r="DN13" s="48">
        <f t="shared" si="72"/>
        <v>-70</v>
      </c>
      <c r="DO13" s="24">
        <f t="shared" si="72"/>
        <v>100</v>
      </c>
      <c r="DP13" s="41">
        <f>(DP5*100)/$DT5</f>
        <v>0</v>
      </c>
      <c r="DQ13" s="238">
        <f t="shared" ref="DQ13:DT13" si="73">(DQ5*100)/$DT5</f>
        <v>33.333333333333336</v>
      </c>
      <c r="DR13" s="238">
        <f t="shared" si="73"/>
        <v>66.666666666666671</v>
      </c>
      <c r="DS13" s="23">
        <f t="shared" si="73"/>
        <v>0</v>
      </c>
      <c r="DT13" s="24">
        <f t="shared" si="73"/>
        <v>100</v>
      </c>
      <c r="DU13" s="41">
        <f>(DU5*100)/$EA5</f>
        <v>0</v>
      </c>
      <c r="DV13" s="238">
        <f t="shared" ref="DV13:EA13" si="74">(DV5*100)/$EA5</f>
        <v>14.285714285714286</v>
      </c>
      <c r="DW13" s="238">
        <f t="shared" si="74"/>
        <v>28.571428571428573</v>
      </c>
      <c r="DX13" s="238">
        <f t="shared" si="74"/>
        <v>42.857142857142854</v>
      </c>
      <c r="DY13" s="238">
        <f t="shared" si="74"/>
        <v>14.285714285714286</v>
      </c>
      <c r="DZ13" s="48">
        <f t="shared" si="74"/>
        <v>-57.142857142857146</v>
      </c>
      <c r="EA13" s="24">
        <f t="shared" si="74"/>
        <v>100</v>
      </c>
      <c r="EB13" s="239">
        <f>(EB5*100)/$EF5</f>
        <v>33.333333333333336</v>
      </c>
      <c r="EC13" s="238">
        <f t="shared" ref="EC13:EF13" si="75">(EC5*100)/$EF5</f>
        <v>33.333333333333336</v>
      </c>
      <c r="ED13" s="238">
        <f t="shared" si="75"/>
        <v>33.333333333333336</v>
      </c>
      <c r="EE13" s="23">
        <f t="shared" si="75"/>
        <v>0</v>
      </c>
      <c r="EF13" s="24">
        <f t="shared" si="75"/>
        <v>100</v>
      </c>
      <c r="EG13" s="41">
        <f>(EG5*100)/$EM5</f>
        <v>0</v>
      </c>
      <c r="EH13" s="21">
        <f t="shared" ref="EH13:EM13" si="76">(EH5*100)/$EM5</f>
        <v>0</v>
      </c>
      <c r="EI13" s="238">
        <f t="shared" si="76"/>
        <v>25</v>
      </c>
      <c r="EJ13" s="238">
        <f t="shared" si="76"/>
        <v>50</v>
      </c>
      <c r="EK13" s="238">
        <f t="shared" si="76"/>
        <v>25</v>
      </c>
      <c r="EL13" s="48">
        <f t="shared" si="76"/>
        <v>-25</v>
      </c>
      <c r="EM13" s="24">
        <f t="shared" si="76"/>
        <v>100</v>
      </c>
      <c r="EN13" s="239">
        <f>(EN5*100)/$ET5</f>
        <v>10</v>
      </c>
      <c r="EO13" s="238">
        <f t="shared" ref="EO13:ET13" si="77">(EO5*100)/$ET5</f>
        <v>10</v>
      </c>
      <c r="EP13" s="238">
        <f t="shared" si="77"/>
        <v>30</v>
      </c>
      <c r="EQ13" s="238">
        <f t="shared" si="77"/>
        <v>30</v>
      </c>
      <c r="ER13" s="238">
        <f t="shared" si="77"/>
        <v>20</v>
      </c>
      <c r="ES13" s="48">
        <f t="shared" si="77"/>
        <v>-70</v>
      </c>
      <c r="ET13" s="24">
        <f t="shared" si="77"/>
        <v>100</v>
      </c>
      <c r="EU13" s="41">
        <f>(EU5*100)/$FA5</f>
        <v>0</v>
      </c>
      <c r="EV13" s="238">
        <f t="shared" ref="EV13:FA13" si="78">(EV5*100)/$FA5</f>
        <v>25</v>
      </c>
      <c r="EW13" s="238">
        <f t="shared" si="78"/>
        <v>12.5</v>
      </c>
      <c r="EX13" s="238">
        <f t="shared" si="78"/>
        <v>37.5</v>
      </c>
      <c r="EY13" s="238">
        <f t="shared" si="78"/>
        <v>25</v>
      </c>
      <c r="EZ13" s="48">
        <f t="shared" si="78"/>
        <v>-62.5</v>
      </c>
      <c r="FA13" s="24">
        <f t="shared" si="78"/>
        <v>100</v>
      </c>
      <c r="FB13" s="41">
        <f>(FB5*100)/$FJ5</f>
        <v>0</v>
      </c>
      <c r="FC13" s="21">
        <f t="shared" ref="FC13:FJ13" si="79">(FC5*100)/$FJ5</f>
        <v>0</v>
      </c>
      <c r="FD13" s="238">
        <f t="shared" si="79"/>
        <v>8.3333333333333339</v>
      </c>
      <c r="FE13" s="238">
        <f t="shared" si="79"/>
        <v>16.666666666666668</v>
      </c>
      <c r="FF13" s="238">
        <f t="shared" si="79"/>
        <v>25</v>
      </c>
      <c r="FG13" s="238">
        <f t="shared" si="79"/>
        <v>25</v>
      </c>
      <c r="FH13" s="238">
        <f t="shared" si="79"/>
        <v>25</v>
      </c>
      <c r="FI13" s="48">
        <f t="shared" si="79"/>
        <v>-75</v>
      </c>
      <c r="FJ13" s="24">
        <f t="shared" si="79"/>
        <v>100</v>
      </c>
      <c r="FK13" s="41">
        <f>(FK5*100)/$FS5</f>
        <v>0</v>
      </c>
      <c r="FL13" s="21">
        <f t="shared" ref="FL13:FS13" si="80">(FL5*100)/$FS5</f>
        <v>0</v>
      </c>
      <c r="FM13" s="21">
        <f t="shared" si="80"/>
        <v>0</v>
      </c>
      <c r="FN13" s="238">
        <f t="shared" si="80"/>
        <v>66.666666666666671</v>
      </c>
      <c r="FO13" s="238">
        <f t="shared" si="80"/>
        <v>33.333333333333336</v>
      </c>
      <c r="FP13" s="21">
        <f t="shared" si="80"/>
        <v>0</v>
      </c>
      <c r="FQ13" s="21">
        <f t="shared" si="80"/>
        <v>0</v>
      </c>
      <c r="FR13" s="48">
        <f t="shared" si="80"/>
        <v>0</v>
      </c>
      <c r="FS13" s="24">
        <f t="shared" si="80"/>
        <v>100</v>
      </c>
      <c r="FT13" s="41">
        <f>(FT5*100)/$GB5</f>
        <v>0</v>
      </c>
      <c r="FU13" s="238">
        <f t="shared" ref="FU13:GB13" si="81">(FU5*100)/$GB5</f>
        <v>18.181818181818183</v>
      </c>
      <c r="FV13" s="238">
        <f t="shared" si="81"/>
        <v>18.181818181818183</v>
      </c>
      <c r="FW13" s="238">
        <f t="shared" si="81"/>
        <v>27.272727272727273</v>
      </c>
      <c r="FX13" s="238">
        <f t="shared" si="81"/>
        <v>9.0909090909090917</v>
      </c>
      <c r="FY13" s="21">
        <f t="shared" si="81"/>
        <v>0</v>
      </c>
      <c r="FZ13" s="238">
        <f t="shared" si="81"/>
        <v>27.272727272727273</v>
      </c>
      <c r="GA13" s="48">
        <f t="shared" si="81"/>
        <v>-72.727272727272734</v>
      </c>
      <c r="GB13" s="24">
        <f t="shared" si="81"/>
        <v>100</v>
      </c>
      <c r="GC13" s="41">
        <f>(GC5*100)/$GK5</f>
        <v>0</v>
      </c>
      <c r="GD13" s="238">
        <f t="shared" ref="GD13:GK13" si="82">(GD5*100)/$GK5</f>
        <v>25</v>
      </c>
      <c r="GE13" s="238">
        <f t="shared" si="82"/>
        <v>50</v>
      </c>
      <c r="GF13" s="238">
        <f t="shared" si="82"/>
        <v>25</v>
      </c>
      <c r="GG13" s="21">
        <f t="shared" si="82"/>
        <v>0</v>
      </c>
      <c r="GH13" s="21">
        <f t="shared" si="82"/>
        <v>0</v>
      </c>
      <c r="GI13" s="21">
        <f t="shared" si="82"/>
        <v>0</v>
      </c>
      <c r="GJ13" s="48">
        <f t="shared" si="82"/>
        <v>-25</v>
      </c>
      <c r="GK13" s="24">
        <f t="shared" si="82"/>
        <v>100</v>
      </c>
      <c r="GL13" s="41">
        <f>(GL5*100)/$GR5</f>
        <v>0</v>
      </c>
      <c r="GM13" s="238">
        <f t="shared" ref="GM13:GR13" si="83">(GM5*100)/$GR5</f>
        <v>37.5</v>
      </c>
      <c r="GN13" s="238">
        <f t="shared" si="83"/>
        <v>25</v>
      </c>
      <c r="GO13" s="238">
        <f t="shared" si="83"/>
        <v>12.5</v>
      </c>
      <c r="GP13" s="238">
        <f t="shared" si="83"/>
        <v>25</v>
      </c>
      <c r="GQ13" s="48">
        <f t="shared" si="83"/>
        <v>-62.5</v>
      </c>
      <c r="GR13" s="24">
        <f t="shared" si="83"/>
        <v>100</v>
      </c>
      <c r="GS13" s="89" t="s">
        <v>411</v>
      </c>
      <c r="GT13" s="90" t="s">
        <v>411</v>
      </c>
      <c r="GU13" s="90" t="s">
        <v>411</v>
      </c>
      <c r="GV13" s="90" t="s">
        <v>411</v>
      </c>
      <c r="GW13" s="90" t="s">
        <v>411</v>
      </c>
      <c r="GX13" s="185" t="s">
        <v>411</v>
      </c>
      <c r="GY13" s="91" t="s">
        <v>411</v>
      </c>
      <c r="GZ13" s="41">
        <f>(GZ5*100)/$HE5</f>
        <v>0</v>
      </c>
      <c r="HA13" s="238">
        <f t="shared" ref="HA13:HE13" si="84">(HA5*100)/$HE5</f>
        <v>25</v>
      </c>
      <c r="HB13" s="238">
        <f t="shared" si="84"/>
        <v>37.5</v>
      </c>
      <c r="HC13" s="238">
        <f t="shared" si="84"/>
        <v>37.5</v>
      </c>
      <c r="HD13" s="48">
        <f t="shared" si="84"/>
        <v>-62.5</v>
      </c>
      <c r="HE13" s="24">
        <f t="shared" si="84"/>
        <v>100</v>
      </c>
      <c r="HF13" s="41">
        <f>(HF5*100)/$HM5</f>
        <v>0</v>
      </c>
      <c r="HG13" s="238">
        <f t="shared" ref="HG13:HM13" si="85">(HG5*100)/$HM5</f>
        <v>25</v>
      </c>
      <c r="HH13" s="238">
        <f t="shared" si="85"/>
        <v>25</v>
      </c>
      <c r="HI13" s="238">
        <f t="shared" si="85"/>
        <v>16.666666666666668</v>
      </c>
      <c r="HJ13" s="238">
        <f t="shared" si="85"/>
        <v>8.3333333333333339</v>
      </c>
      <c r="HK13" s="238">
        <f t="shared" si="85"/>
        <v>25</v>
      </c>
      <c r="HL13" s="48">
        <f t="shared" si="85"/>
        <v>-75</v>
      </c>
      <c r="HM13" s="24">
        <f t="shared" si="85"/>
        <v>100</v>
      </c>
      <c r="HN13" s="239">
        <f>(HN5*100)/$HR5</f>
        <v>66.666666666666671</v>
      </c>
      <c r="HO13" s="238">
        <f t="shared" ref="HO13:HR13" si="86">(HO5*100)/$HR5</f>
        <v>33.333333333333336</v>
      </c>
      <c r="HP13" s="21">
        <f t="shared" si="86"/>
        <v>0</v>
      </c>
      <c r="HQ13" s="23">
        <f t="shared" si="86"/>
        <v>0</v>
      </c>
      <c r="HR13" s="24">
        <f t="shared" si="86"/>
        <v>100</v>
      </c>
      <c r="HS13" s="41">
        <f>(HS5*100)/$HY5</f>
        <v>0</v>
      </c>
      <c r="HT13" s="238">
        <f t="shared" ref="HT13:HY13" si="87">(HT5*100)/$HY5</f>
        <v>16.666666666666668</v>
      </c>
      <c r="HU13" s="238">
        <f t="shared" si="87"/>
        <v>16.666666666666668</v>
      </c>
      <c r="HV13" s="238">
        <f t="shared" si="87"/>
        <v>50</v>
      </c>
      <c r="HW13" s="238">
        <f t="shared" si="87"/>
        <v>16.666666666666668</v>
      </c>
      <c r="HX13" s="48">
        <f t="shared" si="87"/>
        <v>-50</v>
      </c>
      <c r="HY13" s="24">
        <f t="shared" si="87"/>
        <v>100</v>
      </c>
      <c r="HZ13" s="239">
        <f>(HZ5*100)/$ID5</f>
        <v>33.333333333333336</v>
      </c>
      <c r="IA13" s="238">
        <f t="shared" ref="IA13:ID13" si="88">(IA5*100)/$ID5</f>
        <v>33.333333333333336</v>
      </c>
      <c r="IB13" s="238">
        <f t="shared" si="88"/>
        <v>33.333333333333336</v>
      </c>
      <c r="IC13" s="23">
        <f t="shared" si="88"/>
        <v>0</v>
      </c>
      <c r="ID13" s="24">
        <f t="shared" si="88"/>
        <v>100</v>
      </c>
      <c r="IE13" s="41">
        <f>(IE5*100)/$IK5</f>
        <v>0</v>
      </c>
      <c r="IF13" s="21">
        <f t="shared" ref="IF13:IK13" si="89">(IF5*100)/$IK5</f>
        <v>0</v>
      </c>
      <c r="IG13" s="238">
        <f t="shared" si="89"/>
        <v>25</v>
      </c>
      <c r="IH13" s="238">
        <f t="shared" si="89"/>
        <v>50</v>
      </c>
      <c r="II13" s="238">
        <f t="shared" si="89"/>
        <v>25</v>
      </c>
      <c r="IJ13" s="48">
        <f t="shared" si="89"/>
        <v>-25</v>
      </c>
      <c r="IK13" s="40">
        <f t="shared" si="89"/>
        <v>100</v>
      </c>
    </row>
    <row r="14" spans="1:245" ht="52.5" customHeight="1" thickBot="1" x14ac:dyDescent="0.3">
      <c r="A14" s="6" t="s">
        <v>1074</v>
      </c>
      <c r="B14" s="245">
        <f>(B6*100)/$F6</f>
        <v>3.225806451612903</v>
      </c>
      <c r="C14" s="238">
        <f t="shared" ref="C14:F14" si="90">(C6*100)/$F6</f>
        <v>35.483870967741936</v>
      </c>
      <c r="D14" s="238">
        <f t="shared" si="90"/>
        <v>58.064516129032256</v>
      </c>
      <c r="E14" s="246">
        <f t="shared" si="90"/>
        <v>3.225806451612903</v>
      </c>
      <c r="F14" s="40">
        <f t="shared" si="90"/>
        <v>100</v>
      </c>
      <c r="G14" s="221">
        <f>(G6*100)/$K6</f>
        <v>77.41935483870968</v>
      </c>
      <c r="H14" s="21">
        <f t="shared" ref="H14:K14" si="91">(H6*100)/$K6</f>
        <v>6.4516129032258061</v>
      </c>
      <c r="I14" s="21">
        <f t="shared" si="91"/>
        <v>12.903225806451612</v>
      </c>
      <c r="J14" s="23">
        <f t="shared" si="91"/>
        <v>3.225806451612903</v>
      </c>
      <c r="K14" s="40">
        <f t="shared" si="91"/>
        <v>100</v>
      </c>
      <c r="L14" s="239">
        <f>(L6*100)/$Q6</f>
        <v>32.258064516129032</v>
      </c>
      <c r="M14" s="238">
        <f t="shared" ref="M14:Q14" si="92">(M6*100)/$Q6</f>
        <v>3.225806451612903</v>
      </c>
      <c r="N14" s="238">
        <f t="shared" si="92"/>
        <v>29.032258064516128</v>
      </c>
      <c r="O14" s="238">
        <f t="shared" si="92"/>
        <v>25.806451612903224</v>
      </c>
      <c r="P14" s="246">
        <f t="shared" si="92"/>
        <v>9.67741935483871</v>
      </c>
      <c r="Q14" s="40">
        <f t="shared" si="92"/>
        <v>100</v>
      </c>
      <c r="R14" s="239">
        <f>(R6*100)/$W6</f>
        <v>32.258064516129032</v>
      </c>
      <c r="S14" s="238">
        <f t="shared" ref="S14:W14" si="93">(S6*100)/$W6</f>
        <v>6.4516129032258061</v>
      </c>
      <c r="T14" s="238">
        <f t="shared" si="93"/>
        <v>16.129032258064516</v>
      </c>
      <c r="U14" s="238">
        <f t="shared" si="93"/>
        <v>32.258064516129032</v>
      </c>
      <c r="V14" s="246">
        <f t="shared" si="93"/>
        <v>12.903225806451612</v>
      </c>
      <c r="W14" s="40">
        <f t="shared" si="93"/>
        <v>100</v>
      </c>
      <c r="X14" s="41">
        <f>(X6*100)/$AC6</f>
        <v>0</v>
      </c>
      <c r="Y14" s="21">
        <f t="shared" ref="Y14:AC14" si="94">(Y6*100)/$AC6</f>
        <v>0</v>
      </c>
      <c r="Z14" s="213">
        <f t="shared" si="94"/>
        <v>96.774193548387103</v>
      </c>
      <c r="AA14" s="21">
        <f t="shared" si="94"/>
        <v>0</v>
      </c>
      <c r="AB14" s="23">
        <f t="shared" si="94"/>
        <v>3.225806451612903</v>
      </c>
      <c r="AC14" s="40">
        <f t="shared" si="94"/>
        <v>100</v>
      </c>
      <c r="AD14" s="239">
        <f>(AD6*100)/$AH6</f>
        <v>32.258064516129032</v>
      </c>
      <c r="AE14" s="238">
        <f t="shared" ref="AE14:AH14" si="95">(AE6*100)/$AH6</f>
        <v>22.580645161290324</v>
      </c>
      <c r="AF14" s="238">
        <f t="shared" si="95"/>
        <v>41.935483870967744</v>
      </c>
      <c r="AG14" s="246">
        <f t="shared" si="95"/>
        <v>3.225806451612903</v>
      </c>
      <c r="AH14" s="40">
        <f t="shared" si="95"/>
        <v>100</v>
      </c>
      <c r="AI14" s="41">
        <f>(AI6*100)/$AO6</f>
        <v>0</v>
      </c>
      <c r="AJ14" s="21">
        <f t="shared" ref="AJ14:AO14" si="96">(AJ6*100)/$AO6</f>
        <v>0</v>
      </c>
      <c r="AK14" s="213">
        <f t="shared" si="96"/>
        <v>87.096774193548384</v>
      </c>
      <c r="AL14" s="21">
        <f t="shared" si="96"/>
        <v>0</v>
      </c>
      <c r="AM14" s="21">
        <f t="shared" si="96"/>
        <v>9.67741935483871</v>
      </c>
      <c r="AN14" s="23">
        <f t="shared" si="96"/>
        <v>3.225806451612903</v>
      </c>
      <c r="AO14" s="24">
        <f t="shared" si="96"/>
        <v>100</v>
      </c>
      <c r="AP14" s="239">
        <f>(AP6*100)/$AV6</f>
        <v>22.222222222222221</v>
      </c>
      <c r="AQ14" s="238">
        <f t="shared" ref="AQ14:AV14" si="97">(AQ6*100)/$AV6</f>
        <v>22.222222222222221</v>
      </c>
      <c r="AR14" s="238">
        <f t="shared" si="97"/>
        <v>22.222222222222221</v>
      </c>
      <c r="AS14" s="238">
        <f t="shared" si="97"/>
        <v>17.592592592592592</v>
      </c>
      <c r="AT14" s="238">
        <f t="shared" si="97"/>
        <v>15.74074074074074</v>
      </c>
      <c r="AU14" s="48">
        <f t="shared" si="97"/>
        <v>-71.296296296296291</v>
      </c>
      <c r="AV14" s="40">
        <f t="shared" si="97"/>
        <v>100</v>
      </c>
      <c r="AW14" s="239">
        <f t="shared" ref="AW14" si="98">(AW6*100)/$BC6</f>
        <v>1.1904761904761905</v>
      </c>
      <c r="AX14" s="238">
        <f t="shared" ref="AX14:BC14" si="99">(AX6*100)/$BC6</f>
        <v>27.38095238095238</v>
      </c>
      <c r="AY14" s="238">
        <f t="shared" si="99"/>
        <v>23.80952380952381</v>
      </c>
      <c r="AZ14" s="238">
        <f t="shared" si="99"/>
        <v>27.38095238095238</v>
      </c>
      <c r="BA14" s="238">
        <f t="shared" si="99"/>
        <v>20.238095238095237</v>
      </c>
      <c r="BB14" s="48">
        <f t="shared" si="99"/>
        <v>-63.095238095238095</v>
      </c>
      <c r="BC14" s="24">
        <f t="shared" si="99"/>
        <v>100</v>
      </c>
      <c r="BD14" s="239">
        <f t="shared" ref="BD14" si="100">(BD6*100)/$BL6</f>
        <v>1.0101010101010102</v>
      </c>
      <c r="BE14" s="238">
        <f t="shared" ref="BE14:BL14" si="101">(BE6*100)/$BL6</f>
        <v>17.171717171717173</v>
      </c>
      <c r="BF14" s="238">
        <f t="shared" si="101"/>
        <v>14.141414141414142</v>
      </c>
      <c r="BG14" s="238">
        <f t="shared" si="101"/>
        <v>19.19191919191919</v>
      </c>
      <c r="BH14" s="238">
        <f t="shared" si="101"/>
        <v>14.141414141414142</v>
      </c>
      <c r="BI14" s="238">
        <f t="shared" si="101"/>
        <v>19.19191919191919</v>
      </c>
      <c r="BJ14" s="238">
        <f t="shared" si="101"/>
        <v>15.151515151515152</v>
      </c>
      <c r="BK14" s="48">
        <f t="shared" si="101"/>
        <v>-68.686868686868692</v>
      </c>
      <c r="BL14" s="24">
        <f t="shared" si="101"/>
        <v>100</v>
      </c>
      <c r="BM14" s="41">
        <f t="shared" ref="BM14" si="102">(BM6*100)/$BU6</f>
        <v>0</v>
      </c>
      <c r="BN14" s="238">
        <f t="shared" ref="BN14:BU14" si="103">(BN6*100)/$BU6</f>
        <v>35</v>
      </c>
      <c r="BO14" s="238">
        <f t="shared" si="103"/>
        <v>17.5</v>
      </c>
      <c r="BP14" s="21">
        <f t="shared" si="103"/>
        <v>0</v>
      </c>
      <c r="BQ14" s="238">
        <f t="shared" si="103"/>
        <v>20</v>
      </c>
      <c r="BR14" s="238">
        <f t="shared" si="103"/>
        <v>2.5</v>
      </c>
      <c r="BS14" s="238">
        <f t="shared" si="103"/>
        <v>25</v>
      </c>
      <c r="BT14" s="48">
        <f t="shared" si="103"/>
        <v>-22.5</v>
      </c>
      <c r="BU14" s="40">
        <f t="shared" si="103"/>
        <v>100</v>
      </c>
      <c r="BV14" s="87">
        <f t="shared" ref="BV14" si="104">(BV6*100)/$CD6</f>
        <v>0</v>
      </c>
      <c r="BW14" s="238">
        <f t="shared" ref="BW14:CD14" si="105">(BW6*100)/$CD6</f>
        <v>17.924528301886792</v>
      </c>
      <c r="BX14" s="238">
        <f t="shared" si="105"/>
        <v>18.867924528301888</v>
      </c>
      <c r="BY14" s="238">
        <f t="shared" si="105"/>
        <v>16.037735849056602</v>
      </c>
      <c r="BZ14" s="238">
        <f t="shared" si="105"/>
        <v>12.264150943396226</v>
      </c>
      <c r="CA14" s="238">
        <f t="shared" si="105"/>
        <v>14.150943396226415</v>
      </c>
      <c r="CB14" s="238">
        <f t="shared" si="105"/>
        <v>20.754716981132077</v>
      </c>
      <c r="CC14" s="48">
        <f t="shared" si="105"/>
        <v>-70.754716981132077</v>
      </c>
      <c r="CD14" s="40">
        <f t="shared" si="105"/>
        <v>100</v>
      </c>
      <c r="CE14" s="41">
        <f t="shared" ref="CE14" si="106">(CE6*100)/$CM6</f>
        <v>0</v>
      </c>
      <c r="CF14" s="238">
        <f t="shared" ref="CF14:CM14" si="107">(CF6*100)/$CM6</f>
        <v>1.8867924528301887</v>
      </c>
      <c r="CG14" s="238">
        <f t="shared" si="107"/>
        <v>7.5471698113207548</v>
      </c>
      <c r="CH14" s="238">
        <f t="shared" si="107"/>
        <v>37.735849056603776</v>
      </c>
      <c r="CI14" s="238">
        <f t="shared" si="107"/>
        <v>22.641509433962263</v>
      </c>
      <c r="CJ14" s="238">
        <f t="shared" si="107"/>
        <v>24.528301886792452</v>
      </c>
      <c r="CK14" s="238">
        <f t="shared" si="107"/>
        <v>5.6603773584905657</v>
      </c>
      <c r="CL14" s="48">
        <f t="shared" si="107"/>
        <v>-41.509433962264154</v>
      </c>
      <c r="CM14" s="24">
        <f t="shared" si="107"/>
        <v>100</v>
      </c>
      <c r="CN14" s="41">
        <f t="shared" ref="CN14" si="108">(CN6*100)/$CT6</f>
        <v>0</v>
      </c>
      <c r="CO14" s="238">
        <f t="shared" ref="CO14:CT14" si="109">(CO6*100)/$CT6</f>
        <v>26.315789473684209</v>
      </c>
      <c r="CP14" s="238">
        <f t="shared" si="109"/>
        <v>35.526315789473685</v>
      </c>
      <c r="CQ14" s="238">
        <f t="shared" si="109"/>
        <v>19.736842105263158</v>
      </c>
      <c r="CR14" s="238">
        <f t="shared" si="109"/>
        <v>18.421052631578949</v>
      </c>
      <c r="CS14" s="48">
        <f t="shared" si="109"/>
        <v>-59.210526315789473</v>
      </c>
      <c r="CT14" s="24">
        <f t="shared" si="109"/>
        <v>100</v>
      </c>
      <c r="CU14" s="41">
        <f t="shared" ref="CU14" si="110">(CU6*100)/$DA6</f>
        <v>0</v>
      </c>
      <c r="CV14" s="21">
        <f t="shared" ref="CV14:DA14" si="111">(CV6*100)/$DA6</f>
        <v>0</v>
      </c>
      <c r="CW14" s="21">
        <f t="shared" si="111"/>
        <v>0</v>
      </c>
      <c r="CX14" s="238">
        <f t="shared" si="111"/>
        <v>44.827586206896555</v>
      </c>
      <c r="CY14" s="238">
        <f t="shared" si="111"/>
        <v>55.172413793103445</v>
      </c>
      <c r="CZ14" s="48">
        <f t="shared" si="111"/>
        <v>6.8965517241379306</v>
      </c>
      <c r="DA14" s="24">
        <f t="shared" si="111"/>
        <v>100</v>
      </c>
      <c r="DB14" s="239">
        <f t="shared" ref="DB14" si="112">(DB6*100)/$DG6</f>
        <v>6.8181818181818183</v>
      </c>
      <c r="DC14" s="238">
        <f t="shared" ref="DC14:DG14" si="113">(DC6*100)/$DG6</f>
        <v>29.545454545454547</v>
      </c>
      <c r="DD14" s="238">
        <f t="shared" si="113"/>
        <v>20.454545454545453</v>
      </c>
      <c r="DE14" s="238">
        <f t="shared" si="113"/>
        <v>43.18181818181818</v>
      </c>
      <c r="DF14" s="48">
        <f t="shared" si="113"/>
        <v>-29.545454545454547</v>
      </c>
      <c r="DG14" s="24">
        <f t="shared" si="113"/>
        <v>100</v>
      </c>
      <c r="DH14" s="239">
        <f t="shared" ref="DH14" si="114">(DH6*100)/$DO6</f>
        <v>2.5641025641025643</v>
      </c>
      <c r="DI14" s="238">
        <f t="shared" ref="DI14:DO14" si="115">(DI6*100)/$DO6</f>
        <v>21.794871794871796</v>
      </c>
      <c r="DJ14" s="238">
        <f t="shared" si="115"/>
        <v>10.256410256410257</v>
      </c>
      <c r="DK14" s="238">
        <f t="shared" si="115"/>
        <v>24.358974358974358</v>
      </c>
      <c r="DL14" s="238">
        <f t="shared" si="115"/>
        <v>17.948717948717949</v>
      </c>
      <c r="DM14" s="238">
        <f t="shared" si="115"/>
        <v>23.076923076923077</v>
      </c>
      <c r="DN14" s="48">
        <f t="shared" si="115"/>
        <v>-60.256410256410255</v>
      </c>
      <c r="DO14" s="24">
        <f t="shared" si="115"/>
        <v>100</v>
      </c>
      <c r="DP14" s="239">
        <f t="shared" ref="DP14" si="116">(DP6*100)/$DT6</f>
        <v>3.225806451612903</v>
      </c>
      <c r="DQ14" s="238">
        <f t="shared" ref="DQ14:DT14" si="117">(DQ6*100)/$DT6</f>
        <v>35.483870967741936</v>
      </c>
      <c r="DR14" s="238">
        <f t="shared" si="117"/>
        <v>58.064516129032256</v>
      </c>
      <c r="DS14" s="246">
        <f t="shared" si="117"/>
        <v>3.225806451612903</v>
      </c>
      <c r="DT14" s="24">
        <f t="shared" si="117"/>
        <v>100</v>
      </c>
      <c r="DU14" s="239">
        <f t="shared" ref="DU14" si="118">(DU6*100)/$EA6</f>
        <v>1.4492753623188406</v>
      </c>
      <c r="DV14" s="238">
        <f t="shared" ref="DV14:EA14" si="119">(DV6*100)/$EA6</f>
        <v>33.333333333333336</v>
      </c>
      <c r="DW14" s="238">
        <f t="shared" si="119"/>
        <v>36.231884057971016</v>
      </c>
      <c r="DX14" s="238">
        <f t="shared" si="119"/>
        <v>20.289855072463769</v>
      </c>
      <c r="DY14" s="238">
        <f t="shared" si="119"/>
        <v>8.695652173913043</v>
      </c>
      <c r="DZ14" s="48">
        <f t="shared" si="119"/>
        <v>-55.072463768115945</v>
      </c>
      <c r="EA14" s="24">
        <f t="shared" si="119"/>
        <v>100</v>
      </c>
      <c r="EB14" s="239">
        <f t="shared" ref="EB14" si="120">(EB6*100)/$EF6</f>
        <v>25.806451612903224</v>
      </c>
      <c r="EC14" s="238">
        <f t="shared" ref="EC14:EF14" si="121">(EC6*100)/$EF6</f>
        <v>22.580645161290324</v>
      </c>
      <c r="ED14" s="238">
        <f t="shared" si="121"/>
        <v>38.70967741935484</v>
      </c>
      <c r="EE14" s="246">
        <f t="shared" si="121"/>
        <v>12.903225806451612</v>
      </c>
      <c r="EF14" s="24">
        <f t="shared" si="121"/>
        <v>100</v>
      </c>
      <c r="EG14" s="239">
        <f t="shared" ref="EG14" si="122">(EG6*100)/$EM6</f>
        <v>2.1739130434782608</v>
      </c>
      <c r="EH14" s="238">
        <f t="shared" ref="EH14:EM14" si="123">(EH6*100)/$EM6</f>
        <v>32.608695652173914</v>
      </c>
      <c r="EI14" s="238">
        <f t="shared" si="123"/>
        <v>10.869565217391305</v>
      </c>
      <c r="EJ14" s="238">
        <f t="shared" si="123"/>
        <v>15.217391304347826</v>
      </c>
      <c r="EK14" s="238">
        <f t="shared" si="123"/>
        <v>39.130434782608695</v>
      </c>
      <c r="EL14" s="48">
        <f t="shared" si="123"/>
        <v>-32.608695652173914</v>
      </c>
      <c r="EM14" s="24">
        <f t="shared" si="123"/>
        <v>100</v>
      </c>
      <c r="EN14" s="239">
        <f t="shared" ref="EN14" si="124">(EN6*100)/$ET6</f>
        <v>17.948717948717949</v>
      </c>
      <c r="EO14" s="238">
        <f t="shared" ref="EO14:ET14" si="125">(EO6*100)/$ET6</f>
        <v>12.820512820512821</v>
      </c>
      <c r="EP14" s="238">
        <f t="shared" si="125"/>
        <v>25.641025641025642</v>
      </c>
      <c r="EQ14" s="238">
        <f t="shared" si="125"/>
        <v>20.512820512820515</v>
      </c>
      <c r="ER14" s="238">
        <f t="shared" si="125"/>
        <v>23.076923076923077</v>
      </c>
      <c r="ES14" s="48">
        <f t="shared" si="125"/>
        <v>-60.256410256410255</v>
      </c>
      <c r="ET14" s="24">
        <f t="shared" si="125"/>
        <v>100</v>
      </c>
      <c r="EU14" s="239">
        <f t="shared" ref="EU14" si="126">(EU6*100)/$FA6</f>
        <v>1.5873015873015872</v>
      </c>
      <c r="EV14" s="238">
        <f t="shared" ref="EV14:FA14" si="127">(EV6*100)/$FA6</f>
        <v>23.80952380952381</v>
      </c>
      <c r="EW14" s="238">
        <f t="shared" si="127"/>
        <v>31.746031746031747</v>
      </c>
      <c r="EX14" s="238">
        <f t="shared" si="127"/>
        <v>28.571428571428573</v>
      </c>
      <c r="EY14" s="238">
        <f t="shared" si="127"/>
        <v>14.285714285714286</v>
      </c>
      <c r="EZ14" s="48">
        <f t="shared" si="127"/>
        <v>-50.793650793650791</v>
      </c>
      <c r="FA14" s="24">
        <f t="shared" si="127"/>
        <v>100</v>
      </c>
      <c r="FB14" s="239">
        <f t="shared" ref="FB14" si="128">(FB6*100)/$FJ6</f>
        <v>1.1363636363636365</v>
      </c>
      <c r="FC14" s="238">
        <f t="shared" ref="FC14:FJ14" si="129">(FC6*100)/$FJ6</f>
        <v>13.636363636363637</v>
      </c>
      <c r="FD14" s="238">
        <f t="shared" si="129"/>
        <v>10.227272727272727</v>
      </c>
      <c r="FE14" s="238">
        <f t="shared" si="129"/>
        <v>18.181818181818183</v>
      </c>
      <c r="FF14" s="238">
        <f t="shared" si="129"/>
        <v>15.909090909090908</v>
      </c>
      <c r="FG14" s="238">
        <f t="shared" si="129"/>
        <v>20.454545454545453</v>
      </c>
      <c r="FH14" s="238">
        <f t="shared" si="129"/>
        <v>20.454545454545453</v>
      </c>
      <c r="FI14" s="48">
        <f t="shared" si="129"/>
        <v>-64.772727272727266</v>
      </c>
      <c r="FJ14" s="24">
        <f t="shared" si="129"/>
        <v>100</v>
      </c>
      <c r="FK14" s="41">
        <f t="shared" ref="FK14" si="130">(FK6*100)/$FS6</f>
        <v>0</v>
      </c>
      <c r="FL14" s="21">
        <f t="shared" ref="FL14:FS14" si="131">(FL6*100)/$FS6</f>
        <v>0</v>
      </c>
      <c r="FM14" s="21">
        <f t="shared" si="131"/>
        <v>0</v>
      </c>
      <c r="FN14" s="238">
        <f t="shared" si="131"/>
        <v>58.333333333333336</v>
      </c>
      <c r="FO14" s="238">
        <f t="shared" si="131"/>
        <v>41.666666666666664</v>
      </c>
      <c r="FP14" s="21">
        <f t="shared" si="131"/>
        <v>0</v>
      </c>
      <c r="FQ14" s="21">
        <f t="shared" si="131"/>
        <v>0</v>
      </c>
      <c r="FR14" s="48">
        <f t="shared" si="131"/>
        <v>29.166666666666668</v>
      </c>
      <c r="FS14" s="24">
        <f t="shared" si="131"/>
        <v>100</v>
      </c>
      <c r="FT14" s="41">
        <f t="shared" ref="FT14" si="132">(FT6*100)/$GB6</f>
        <v>0</v>
      </c>
      <c r="FU14" s="238">
        <f t="shared" ref="FU14:GB14" si="133">(FU6*100)/$GB6</f>
        <v>18.181818181818183</v>
      </c>
      <c r="FV14" s="238">
        <f t="shared" si="133"/>
        <v>17.171717171717173</v>
      </c>
      <c r="FW14" s="238">
        <f t="shared" si="133"/>
        <v>17.171717171717173</v>
      </c>
      <c r="FX14" s="238">
        <f t="shared" si="133"/>
        <v>12.121212121212121</v>
      </c>
      <c r="FY14" s="238">
        <f t="shared" si="133"/>
        <v>16.161616161616163</v>
      </c>
      <c r="FZ14" s="238">
        <f t="shared" si="133"/>
        <v>19.19191919191919</v>
      </c>
      <c r="GA14" s="48">
        <f t="shared" si="133"/>
        <v>-68.686868686868692</v>
      </c>
      <c r="GB14" s="24">
        <f t="shared" si="133"/>
        <v>100</v>
      </c>
      <c r="GC14" s="41">
        <f t="shared" ref="GC14" si="134">(GC6*100)/$GK6</f>
        <v>0</v>
      </c>
      <c r="GD14" s="238">
        <f t="shared" ref="GD14:GK14" si="135">(GD6*100)/$GK6</f>
        <v>37.5</v>
      </c>
      <c r="GE14" s="238">
        <f t="shared" si="135"/>
        <v>35</v>
      </c>
      <c r="GF14" s="238">
        <f t="shared" si="135"/>
        <v>27.5</v>
      </c>
      <c r="GG14" s="21">
        <f t="shared" si="135"/>
        <v>0</v>
      </c>
      <c r="GH14" s="21">
        <f t="shared" si="135"/>
        <v>0</v>
      </c>
      <c r="GI14" s="21">
        <f t="shared" si="135"/>
        <v>0</v>
      </c>
      <c r="GJ14" s="48">
        <f t="shared" si="135"/>
        <v>-22.5</v>
      </c>
      <c r="GK14" s="24">
        <f t="shared" si="135"/>
        <v>100</v>
      </c>
      <c r="GL14" s="239">
        <f t="shared" ref="GL14" si="136">(GL6*100)/$GR6</f>
        <v>1.5151515151515151</v>
      </c>
      <c r="GM14" s="238">
        <f t="shared" ref="GM14:GR14" si="137">(GM6*100)/$GR6</f>
        <v>30.303030303030305</v>
      </c>
      <c r="GN14" s="238">
        <f t="shared" si="137"/>
        <v>33.333333333333336</v>
      </c>
      <c r="GO14" s="238">
        <f t="shared" si="137"/>
        <v>7.5757575757575761</v>
      </c>
      <c r="GP14" s="238">
        <f t="shared" si="137"/>
        <v>27.272727272727273</v>
      </c>
      <c r="GQ14" s="48">
        <f t="shared" si="137"/>
        <v>-53.030303030303031</v>
      </c>
      <c r="GR14" s="24">
        <f t="shared" si="137"/>
        <v>100</v>
      </c>
      <c r="GS14" s="89" t="s">
        <v>411</v>
      </c>
      <c r="GT14" s="90" t="s">
        <v>411</v>
      </c>
      <c r="GU14" s="90" t="s">
        <v>411</v>
      </c>
      <c r="GV14" s="90" t="s">
        <v>411</v>
      </c>
      <c r="GW14" s="90" t="s">
        <v>411</v>
      </c>
      <c r="GX14" s="185" t="s">
        <v>411</v>
      </c>
      <c r="GY14" s="91" t="s">
        <v>411</v>
      </c>
      <c r="GZ14" s="239">
        <f t="shared" ref="GZ14" si="138">(GZ6*100)/$HE6</f>
        <v>2.7777777777777777</v>
      </c>
      <c r="HA14" s="238">
        <f t="shared" ref="HA14:HE14" si="139">(HA6*100)/$HE6</f>
        <v>19.444444444444443</v>
      </c>
      <c r="HB14" s="238">
        <f t="shared" si="139"/>
        <v>16.666666666666668</v>
      </c>
      <c r="HC14" s="238">
        <f t="shared" si="139"/>
        <v>61.111111111111114</v>
      </c>
      <c r="HD14" s="48">
        <f t="shared" si="139"/>
        <v>-13.888888888888889</v>
      </c>
      <c r="HE14" s="24">
        <f t="shared" si="139"/>
        <v>100</v>
      </c>
      <c r="HF14" s="41">
        <f t="shared" ref="HF14" si="140">(HF6*100)/$HM6</f>
        <v>0</v>
      </c>
      <c r="HG14" s="238">
        <f t="shared" ref="HG14:HM14" si="141">(HG6*100)/$HM6</f>
        <v>19.672131147540984</v>
      </c>
      <c r="HH14" s="238">
        <f t="shared" si="141"/>
        <v>16.393442622950818</v>
      </c>
      <c r="HI14" s="238">
        <f t="shared" si="141"/>
        <v>24.590163934426229</v>
      </c>
      <c r="HJ14" s="238">
        <f t="shared" si="141"/>
        <v>8.1967213114754092</v>
      </c>
      <c r="HK14" s="238">
        <f t="shared" si="141"/>
        <v>31.147540983606557</v>
      </c>
      <c r="HL14" s="48">
        <f t="shared" si="141"/>
        <v>-49.180327868852459</v>
      </c>
      <c r="HM14" s="24">
        <f t="shared" si="141"/>
        <v>100</v>
      </c>
      <c r="HN14" s="239">
        <f t="shared" ref="HN14" si="142">(HN6*100)/$HR6</f>
        <v>41.935483870967744</v>
      </c>
      <c r="HO14" s="238">
        <f t="shared" ref="HO14:HR14" si="143">(HO6*100)/$HR6</f>
        <v>16.129032258064516</v>
      </c>
      <c r="HP14" s="238">
        <f t="shared" si="143"/>
        <v>25.806451612903224</v>
      </c>
      <c r="HQ14" s="246">
        <f t="shared" si="143"/>
        <v>16.129032258064516</v>
      </c>
      <c r="HR14" s="24">
        <f t="shared" si="143"/>
        <v>100</v>
      </c>
      <c r="HS14" s="239">
        <f t="shared" ref="HS14" si="144">(HS6*100)/$HY6</f>
        <v>2.0833333333333335</v>
      </c>
      <c r="HT14" s="238">
        <f t="shared" ref="HT14:HY14" si="145">(HT6*100)/$HY6</f>
        <v>27.083333333333332</v>
      </c>
      <c r="HU14" s="238">
        <f t="shared" si="145"/>
        <v>37.5</v>
      </c>
      <c r="HV14" s="238">
        <f t="shared" si="145"/>
        <v>22.916666666666668</v>
      </c>
      <c r="HW14" s="238">
        <f t="shared" si="145"/>
        <v>10.416666666666666</v>
      </c>
      <c r="HX14" s="48">
        <f t="shared" si="145"/>
        <v>-35.416666666666664</v>
      </c>
      <c r="HY14" s="24">
        <f t="shared" si="145"/>
        <v>100</v>
      </c>
      <c r="HZ14" s="239">
        <f t="shared" ref="HZ14" si="146">(HZ6*100)/$ID6</f>
        <v>32.258064516129032</v>
      </c>
      <c r="IA14" s="238">
        <f t="shared" ref="IA14:ID14" si="147">(IA6*100)/$ID6</f>
        <v>6.4516129032258061</v>
      </c>
      <c r="IB14" s="238">
        <f t="shared" si="147"/>
        <v>41.935483870967744</v>
      </c>
      <c r="IC14" s="246">
        <f t="shared" si="147"/>
        <v>19.35483870967742</v>
      </c>
      <c r="ID14" s="24">
        <f t="shared" si="147"/>
        <v>100</v>
      </c>
      <c r="IE14" s="239">
        <f t="shared" ref="IE14" si="148">(IE6*100)/$IK6</f>
        <v>13.157894736842104</v>
      </c>
      <c r="IF14" s="238">
        <f t="shared" ref="IF14:IK14" si="149">(IF6*100)/$IK6</f>
        <v>31.578947368421051</v>
      </c>
      <c r="IG14" s="238">
        <f t="shared" si="149"/>
        <v>7.8947368421052628</v>
      </c>
      <c r="IH14" s="238">
        <f t="shared" si="149"/>
        <v>18.421052631578949</v>
      </c>
      <c r="II14" s="238">
        <f t="shared" si="149"/>
        <v>28.94736842105263</v>
      </c>
      <c r="IJ14" s="48">
        <f t="shared" si="149"/>
        <v>-18.421052631578949</v>
      </c>
      <c r="IK14" s="40">
        <f t="shared" si="149"/>
        <v>100</v>
      </c>
    </row>
    <row r="15" spans="1:245" ht="52.5" customHeight="1" x14ac:dyDescent="0.25">
      <c r="A15" s="32" t="s">
        <v>235</v>
      </c>
      <c r="B15" s="227">
        <f t="shared" ref="B15:F15" si="150">(B7*100)/$F7</f>
        <v>2.9411764705882355</v>
      </c>
      <c r="C15" s="228">
        <f t="shared" si="150"/>
        <v>35.294117647058826</v>
      </c>
      <c r="D15" s="228">
        <f t="shared" si="150"/>
        <v>58.823529411764703</v>
      </c>
      <c r="E15" s="229">
        <f t="shared" si="150"/>
        <v>2.9411764705882355</v>
      </c>
      <c r="F15" s="42">
        <f t="shared" si="150"/>
        <v>100</v>
      </c>
      <c r="G15" s="223">
        <f t="shared" ref="G15:K15" si="151">(G7*100)/$K7</f>
        <v>79.411764705882348</v>
      </c>
      <c r="H15" s="26">
        <f t="shared" si="151"/>
        <v>5.882352941176471</v>
      </c>
      <c r="I15" s="26">
        <f t="shared" si="151"/>
        <v>11.764705882352942</v>
      </c>
      <c r="J15" s="28">
        <f t="shared" si="151"/>
        <v>2.9411764705882355</v>
      </c>
      <c r="K15" s="42">
        <f t="shared" si="151"/>
        <v>100</v>
      </c>
      <c r="L15" s="215">
        <f t="shared" ref="L15:Q15" si="152">(L7*100)/$Q7</f>
        <v>29.411764705882351</v>
      </c>
      <c r="M15" s="216">
        <f t="shared" si="152"/>
        <v>2.9411764705882355</v>
      </c>
      <c r="N15" s="216">
        <f t="shared" si="152"/>
        <v>29.411764705882351</v>
      </c>
      <c r="O15" s="216">
        <f t="shared" si="152"/>
        <v>29.411764705882351</v>
      </c>
      <c r="P15" s="217">
        <f t="shared" si="152"/>
        <v>8.8235294117647065</v>
      </c>
      <c r="Q15" s="49">
        <f t="shared" si="152"/>
        <v>100</v>
      </c>
      <c r="R15" s="215">
        <f t="shared" ref="R15:W15" si="153">(R7*100)/$W7</f>
        <v>29.411764705882351</v>
      </c>
      <c r="S15" s="216">
        <f t="shared" si="153"/>
        <v>5.882352941176471</v>
      </c>
      <c r="T15" s="216">
        <f t="shared" si="153"/>
        <v>17.647058823529413</v>
      </c>
      <c r="U15" s="216">
        <f t="shared" si="153"/>
        <v>35.294117647058826</v>
      </c>
      <c r="V15" s="217">
        <f t="shared" si="153"/>
        <v>11.764705882352942</v>
      </c>
      <c r="W15" s="49">
        <f t="shared" si="153"/>
        <v>100</v>
      </c>
      <c r="X15" s="92">
        <f t="shared" ref="X15:AC15" si="154">(X7*100)/$AC7</f>
        <v>0</v>
      </c>
      <c r="Y15" s="93">
        <f t="shared" si="154"/>
        <v>0</v>
      </c>
      <c r="Z15" s="224">
        <f t="shared" si="154"/>
        <v>97.058823529411768</v>
      </c>
      <c r="AA15" s="93">
        <f t="shared" si="154"/>
        <v>0</v>
      </c>
      <c r="AB15" s="94">
        <f t="shared" si="154"/>
        <v>2.9411764705882355</v>
      </c>
      <c r="AC15" s="49">
        <f t="shared" si="154"/>
        <v>100</v>
      </c>
      <c r="AD15" s="215">
        <f t="shared" ref="AD15:AH15" si="155">(AD7*100)/$AH7</f>
        <v>32.352941176470587</v>
      </c>
      <c r="AE15" s="216">
        <f t="shared" si="155"/>
        <v>20.588235294117649</v>
      </c>
      <c r="AF15" s="216">
        <f t="shared" si="155"/>
        <v>44.117647058823529</v>
      </c>
      <c r="AG15" s="217">
        <f t="shared" si="155"/>
        <v>2.9411764705882355</v>
      </c>
      <c r="AH15" s="49">
        <f t="shared" si="155"/>
        <v>100</v>
      </c>
      <c r="AI15" s="92">
        <f t="shared" ref="AI15" si="156">(AI7*100)/$AO7</f>
        <v>0</v>
      </c>
      <c r="AJ15" s="93">
        <f t="shared" ref="AJ15:AO15" si="157">(AJ7*100)/$AO7</f>
        <v>0</v>
      </c>
      <c r="AK15" s="224">
        <f t="shared" si="157"/>
        <v>88.235294117647058</v>
      </c>
      <c r="AL15" s="93">
        <f t="shared" si="157"/>
        <v>0</v>
      </c>
      <c r="AM15" s="93">
        <f t="shared" si="157"/>
        <v>8.8235294117647065</v>
      </c>
      <c r="AN15" s="94">
        <f t="shared" si="157"/>
        <v>2.9411764705882355</v>
      </c>
      <c r="AO15" s="95">
        <f t="shared" si="157"/>
        <v>100</v>
      </c>
      <c r="AP15" s="215">
        <f t="shared" ref="AP15" si="158">(AP7*100)/$AV7</f>
        <v>22.131147540983605</v>
      </c>
      <c r="AQ15" s="216">
        <f t="shared" ref="AQ15:AV15" si="159">(AQ7*100)/$AV7</f>
        <v>22.131147540983605</v>
      </c>
      <c r="AR15" s="216">
        <f t="shared" si="159"/>
        <v>22.131147540983605</v>
      </c>
      <c r="AS15" s="216">
        <f t="shared" si="159"/>
        <v>18.032786885245901</v>
      </c>
      <c r="AT15" s="216">
        <f t="shared" si="159"/>
        <v>15.573770491803279</v>
      </c>
      <c r="AU15" s="97">
        <f t="shared" si="159"/>
        <v>-72.131147540983605</v>
      </c>
      <c r="AV15" s="49">
        <f t="shared" si="159"/>
        <v>100</v>
      </c>
      <c r="AW15" s="215">
        <f t="shared" ref="AW15" si="160">(AW7*100)/$BC7</f>
        <v>1.0638297872340425</v>
      </c>
      <c r="AX15" s="216">
        <f t="shared" ref="AX15:BC15" si="161">(AX7*100)/$BC7</f>
        <v>27.659574468085108</v>
      </c>
      <c r="AY15" s="216">
        <f t="shared" si="161"/>
        <v>23.404255319148938</v>
      </c>
      <c r="AZ15" s="216">
        <f t="shared" si="161"/>
        <v>27.659574468085108</v>
      </c>
      <c r="BA15" s="216">
        <f t="shared" si="161"/>
        <v>20.212765957446809</v>
      </c>
      <c r="BB15" s="97">
        <f t="shared" si="161"/>
        <v>-63.829787234042556</v>
      </c>
      <c r="BC15" s="95">
        <f t="shared" si="161"/>
        <v>100</v>
      </c>
      <c r="BD15" s="215">
        <f t="shared" ref="BD15" si="162">(BD7*100)/$BL7</f>
        <v>0.91743119266055051</v>
      </c>
      <c r="BE15" s="216">
        <f t="shared" ref="BE15:BL15" si="163">(BE7*100)/$BL7</f>
        <v>16.513761467889907</v>
      </c>
      <c r="BF15" s="216">
        <f t="shared" si="163"/>
        <v>14.678899082568808</v>
      </c>
      <c r="BG15" s="216">
        <f t="shared" si="163"/>
        <v>18.348623853211009</v>
      </c>
      <c r="BH15" s="216">
        <f t="shared" si="163"/>
        <v>15.596330275229358</v>
      </c>
      <c r="BI15" s="216">
        <f t="shared" si="163"/>
        <v>18.348623853211009</v>
      </c>
      <c r="BJ15" s="216">
        <f t="shared" si="163"/>
        <v>15.596330275229358</v>
      </c>
      <c r="BK15" s="97">
        <f t="shared" si="163"/>
        <v>-68.807339449541288</v>
      </c>
      <c r="BL15" s="95">
        <f t="shared" si="163"/>
        <v>100</v>
      </c>
      <c r="BM15" s="215">
        <f t="shared" ref="BM15" si="164">(BM7*100)/$BU7</f>
        <v>0</v>
      </c>
      <c r="BN15" s="216">
        <f t="shared" ref="BN15:BU15" si="165">(BN7*100)/$BU7</f>
        <v>31.111111111111111</v>
      </c>
      <c r="BO15" s="216">
        <f t="shared" si="165"/>
        <v>15.555555555555555</v>
      </c>
      <c r="BP15" s="216">
        <f t="shared" si="165"/>
        <v>2.2222222222222223</v>
      </c>
      <c r="BQ15" s="216">
        <f t="shared" si="165"/>
        <v>22.222222222222221</v>
      </c>
      <c r="BR15" s="216">
        <f t="shared" si="165"/>
        <v>2.2222222222222223</v>
      </c>
      <c r="BS15" s="216">
        <f t="shared" si="165"/>
        <v>26.666666666666668</v>
      </c>
      <c r="BT15" s="97">
        <f t="shared" si="165"/>
        <v>-24.444444444444443</v>
      </c>
      <c r="BU15" s="49">
        <f t="shared" si="165"/>
        <v>100</v>
      </c>
      <c r="BV15" s="222">
        <f t="shared" ref="BV15" si="166">(BV7*100)/$CD7</f>
        <v>0</v>
      </c>
      <c r="BW15" s="216">
        <f t="shared" ref="BW15:CD15" si="167">(BW7*100)/$CD7</f>
        <v>18.421052631578949</v>
      </c>
      <c r="BX15" s="216">
        <f t="shared" si="167"/>
        <v>19.298245614035089</v>
      </c>
      <c r="BY15" s="216">
        <f t="shared" si="167"/>
        <v>16.666666666666668</v>
      </c>
      <c r="BZ15" s="216">
        <f t="shared" si="167"/>
        <v>12.280701754385966</v>
      </c>
      <c r="CA15" s="216">
        <f t="shared" si="167"/>
        <v>13.157894736842104</v>
      </c>
      <c r="CB15" s="216">
        <f t="shared" si="167"/>
        <v>20.17543859649123</v>
      </c>
      <c r="CC15" s="97">
        <f t="shared" si="167"/>
        <v>-70.175438596491233</v>
      </c>
      <c r="CD15" s="49">
        <f t="shared" si="167"/>
        <v>100</v>
      </c>
      <c r="CE15" s="215">
        <f t="shared" ref="CE15" si="168">(CE7*100)/$CM7</f>
        <v>0</v>
      </c>
      <c r="CF15" s="216">
        <f t="shared" ref="CF15:CM15" si="169">(CF7*100)/$CM7</f>
        <v>1.7857142857142858</v>
      </c>
      <c r="CG15" s="216">
        <f t="shared" si="169"/>
        <v>7.1428571428571432</v>
      </c>
      <c r="CH15" s="216">
        <f t="shared" si="169"/>
        <v>39.285714285714285</v>
      </c>
      <c r="CI15" s="216">
        <f t="shared" si="169"/>
        <v>23.214285714285715</v>
      </c>
      <c r="CJ15" s="216">
        <f t="shared" si="169"/>
        <v>23.214285714285715</v>
      </c>
      <c r="CK15" s="216">
        <f t="shared" si="169"/>
        <v>5.3571428571428568</v>
      </c>
      <c r="CL15" s="97">
        <f t="shared" si="169"/>
        <v>-39.285714285714285</v>
      </c>
      <c r="CM15" s="95">
        <f t="shared" si="169"/>
        <v>100</v>
      </c>
      <c r="CN15" s="215">
        <f t="shared" ref="CN15" si="170">(CN7*100)/$CT7</f>
        <v>0</v>
      </c>
      <c r="CO15" s="216">
        <f t="shared" ref="CO15:CT15" si="171">(CO7*100)/$CT7</f>
        <v>27.058823529411764</v>
      </c>
      <c r="CP15" s="216">
        <f t="shared" si="171"/>
        <v>35.294117647058826</v>
      </c>
      <c r="CQ15" s="216">
        <f t="shared" si="171"/>
        <v>18.823529411764707</v>
      </c>
      <c r="CR15" s="216">
        <f t="shared" si="171"/>
        <v>18.823529411764707</v>
      </c>
      <c r="CS15" s="97">
        <f t="shared" si="171"/>
        <v>-60</v>
      </c>
      <c r="CT15" s="95">
        <f t="shared" si="171"/>
        <v>100</v>
      </c>
      <c r="CU15" s="215">
        <f t="shared" ref="CU15" si="172">(CU7*100)/$DA7</f>
        <v>0</v>
      </c>
      <c r="CV15" s="216">
        <f t="shared" ref="CV15:DA15" si="173">(CV7*100)/$DA7</f>
        <v>0</v>
      </c>
      <c r="CW15" s="216">
        <f t="shared" si="173"/>
        <v>0</v>
      </c>
      <c r="CX15" s="216">
        <f t="shared" si="173"/>
        <v>43.75</v>
      </c>
      <c r="CY15" s="216">
        <f t="shared" si="173"/>
        <v>56.25</v>
      </c>
      <c r="CZ15" s="97">
        <f t="shared" si="173"/>
        <v>6.25</v>
      </c>
      <c r="DA15" s="95">
        <f t="shared" si="173"/>
        <v>100</v>
      </c>
      <c r="DB15" s="215">
        <f t="shared" ref="DB15" si="174">(DB7*100)/$DG7</f>
        <v>6.1224489795918364</v>
      </c>
      <c r="DC15" s="216">
        <f t="shared" ref="DC15:DG15" si="175">(DC7*100)/$DG7</f>
        <v>28.571428571428573</v>
      </c>
      <c r="DD15" s="216">
        <f t="shared" si="175"/>
        <v>20.408163265306122</v>
      </c>
      <c r="DE15" s="216">
        <f t="shared" si="175"/>
        <v>44.897959183673471</v>
      </c>
      <c r="DF15" s="97">
        <f t="shared" si="175"/>
        <v>-30.612244897959183</v>
      </c>
      <c r="DG15" s="95">
        <f t="shared" si="175"/>
        <v>100</v>
      </c>
      <c r="DH15" s="215">
        <f t="shared" ref="DH15" si="176">(DH7*100)/$DO7</f>
        <v>2.2727272727272729</v>
      </c>
      <c r="DI15" s="216">
        <f t="shared" ref="DI15:DO15" si="177">(DI7*100)/$DO7</f>
        <v>22.727272727272727</v>
      </c>
      <c r="DJ15" s="216">
        <f t="shared" si="177"/>
        <v>11.363636363636363</v>
      </c>
      <c r="DK15" s="216">
        <f t="shared" si="177"/>
        <v>23.863636363636363</v>
      </c>
      <c r="DL15" s="216">
        <f t="shared" si="177"/>
        <v>15.909090909090908</v>
      </c>
      <c r="DM15" s="216">
        <f t="shared" si="177"/>
        <v>23.863636363636363</v>
      </c>
      <c r="DN15" s="97">
        <f t="shared" si="177"/>
        <v>-61.363636363636367</v>
      </c>
      <c r="DO15" s="95">
        <f t="shared" si="177"/>
        <v>100</v>
      </c>
      <c r="DP15" s="215">
        <f t="shared" ref="DP15" si="178">(DP7*100)/$DT7</f>
        <v>2.9411764705882355</v>
      </c>
      <c r="DQ15" s="216">
        <f t="shared" ref="DQ15:DT15" si="179">(DQ7*100)/$DT7</f>
        <v>35.294117647058826</v>
      </c>
      <c r="DR15" s="216">
        <f t="shared" si="179"/>
        <v>58.823529411764703</v>
      </c>
      <c r="DS15" s="217">
        <f t="shared" si="179"/>
        <v>2.9411764705882355</v>
      </c>
      <c r="DT15" s="95">
        <f t="shared" si="179"/>
        <v>100</v>
      </c>
      <c r="DU15" s="215">
        <f t="shared" ref="DU15" si="180">(DU7*100)/$EA7</f>
        <v>1.3157894736842106</v>
      </c>
      <c r="DV15" s="216">
        <f t="shared" ref="DV15:EA15" si="181">(DV7*100)/$EA7</f>
        <v>31.578947368421051</v>
      </c>
      <c r="DW15" s="216">
        <f t="shared" si="181"/>
        <v>35.526315789473685</v>
      </c>
      <c r="DX15" s="216">
        <f t="shared" si="181"/>
        <v>22.368421052631579</v>
      </c>
      <c r="DY15" s="216">
        <f t="shared" si="181"/>
        <v>9.2105263157894743</v>
      </c>
      <c r="DZ15" s="97">
        <f t="shared" si="181"/>
        <v>-55.263157894736842</v>
      </c>
      <c r="EA15" s="95">
        <f t="shared" si="181"/>
        <v>100</v>
      </c>
      <c r="EB15" s="215">
        <f t="shared" ref="EB15" si="182">(EB7*100)/$EF7</f>
        <v>26.470588235294116</v>
      </c>
      <c r="EC15" s="216">
        <f t="shared" ref="EC15:EF15" si="183">(EC7*100)/$EF7</f>
        <v>23.529411764705884</v>
      </c>
      <c r="ED15" s="216">
        <f t="shared" si="183"/>
        <v>38.235294117647058</v>
      </c>
      <c r="EE15" s="217">
        <f t="shared" si="183"/>
        <v>11.764705882352942</v>
      </c>
      <c r="EF15" s="95">
        <f t="shared" si="183"/>
        <v>100</v>
      </c>
      <c r="EG15" s="215">
        <f t="shared" ref="EG15" si="184">(EG7*100)/$EM7</f>
        <v>2</v>
      </c>
      <c r="EH15" s="216">
        <f t="shared" ref="EH15:EM15" si="185">(EH7*100)/$EM7</f>
        <v>30</v>
      </c>
      <c r="EI15" s="216">
        <f t="shared" si="185"/>
        <v>12</v>
      </c>
      <c r="EJ15" s="216">
        <f t="shared" si="185"/>
        <v>18</v>
      </c>
      <c r="EK15" s="216">
        <f t="shared" si="185"/>
        <v>38</v>
      </c>
      <c r="EL15" s="97">
        <f t="shared" si="185"/>
        <v>-32</v>
      </c>
      <c r="EM15" s="95">
        <f t="shared" si="185"/>
        <v>100</v>
      </c>
      <c r="EN15" s="215">
        <f t="shared" ref="EN15" si="186">(EN7*100)/$ET7</f>
        <v>17.045454545454547</v>
      </c>
      <c r="EO15" s="216">
        <f t="shared" ref="EO15:ET15" si="187">(EO7*100)/$ET7</f>
        <v>12.5</v>
      </c>
      <c r="EP15" s="216">
        <f t="shared" si="187"/>
        <v>26.136363636363637</v>
      </c>
      <c r="EQ15" s="216">
        <f t="shared" si="187"/>
        <v>21.59090909090909</v>
      </c>
      <c r="ER15" s="216">
        <f t="shared" si="187"/>
        <v>22.727272727272727</v>
      </c>
      <c r="ES15" s="97">
        <f t="shared" si="187"/>
        <v>-61.363636363636367</v>
      </c>
      <c r="ET15" s="95">
        <f t="shared" si="187"/>
        <v>100</v>
      </c>
      <c r="EU15" s="215">
        <f t="shared" ref="EU15" si="188">(EU7*100)/$FA7</f>
        <v>1.408450704225352</v>
      </c>
      <c r="EV15" s="216">
        <f t="shared" ref="EV15:FA15" si="189">(EV7*100)/$FA7</f>
        <v>23.943661971830984</v>
      </c>
      <c r="EW15" s="216">
        <f t="shared" si="189"/>
        <v>29.577464788732396</v>
      </c>
      <c r="EX15" s="216">
        <f t="shared" si="189"/>
        <v>29.577464788732396</v>
      </c>
      <c r="EY15" s="216">
        <f t="shared" si="189"/>
        <v>15.492957746478874</v>
      </c>
      <c r="EZ15" s="97">
        <f t="shared" si="189"/>
        <v>-52.112676056338032</v>
      </c>
      <c r="FA15" s="95">
        <f t="shared" si="189"/>
        <v>100</v>
      </c>
      <c r="FB15" s="215">
        <f t="shared" ref="FB15" si="190">(FB7*100)/$FJ7</f>
        <v>1</v>
      </c>
      <c r="FC15" s="216">
        <f t="shared" ref="FC15:FJ15" si="191">(FC7*100)/$FJ7</f>
        <v>12</v>
      </c>
      <c r="FD15" s="216">
        <f t="shared" si="191"/>
        <v>10</v>
      </c>
      <c r="FE15" s="216">
        <f t="shared" si="191"/>
        <v>18</v>
      </c>
      <c r="FF15" s="216">
        <f t="shared" si="191"/>
        <v>17</v>
      </c>
      <c r="FG15" s="216">
        <f t="shared" si="191"/>
        <v>21</v>
      </c>
      <c r="FH15" s="216">
        <f t="shared" si="191"/>
        <v>21</v>
      </c>
      <c r="FI15" s="97">
        <f t="shared" si="191"/>
        <v>-66</v>
      </c>
      <c r="FJ15" s="95">
        <f t="shared" si="191"/>
        <v>100</v>
      </c>
      <c r="FK15" s="215">
        <f t="shared" ref="FK15" si="192">(FK7*100)/$FS7</f>
        <v>0</v>
      </c>
      <c r="FL15" s="216">
        <f t="shared" ref="FL15:FS15" si="193">(FL7*100)/$FS7</f>
        <v>0</v>
      </c>
      <c r="FM15" s="216">
        <f t="shared" si="193"/>
        <v>0</v>
      </c>
      <c r="FN15" s="216">
        <f t="shared" si="193"/>
        <v>59.25925925925926</v>
      </c>
      <c r="FO15" s="216">
        <f t="shared" si="193"/>
        <v>40.74074074074074</v>
      </c>
      <c r="FP15" s="216">
        <f t="shared" si="193"/>
        <v>0</v>
      </c>
      <c r="FQ15" s="216">
        <f t="shared" si="193"/>
        <v>0</v>
      </c>
      <c r="FR15" s="97">
        <f t="shared" si="193"/>
        <v>25.925925925925927</v>
      </c>
      <c r="FS15" s="95">
        <f t="shared" si="193"/>
        <v>100</v>
      </c>
      <c r="FT15" s="215">
        <f t="shared" ref="FT15" si="194">(FT7*100)/$GB7</f>
        <v>0</v>
      </c>
      <c r="FU15" s="216">
        <f t="shared" ref="FU15:GB15" si="195">(FU7*100)/$GB7</f>
        <v>18.181818181818183</v>
      </c>
      <c r="FV15" s="216">
        <f t="shared" si="195"/>
        <v>17.272727272727273</v>
      </c>
      <c r="FW15" s="216">
        <f t="shared" si="195"/>
        <v>18.181818181818183</v>
      </c>
      <c r="FX15" s="216">
        <f t="shared" si="195"/>
        <v>11.818181818181818</v>
      </c>
      <c r="FY15" s="216">
        <f t="shared" si="195"/>
        <v>14.545454545454545</v>
      </c>
      <c r="FZ15" s="216">
        <f t="shared" si="195"/>
        <v>20</v>
      </c>
      <c r="GA15" s="97">
        <f t="shared" si="195"/>
        <v>-69.090909090909093</v>
      </c>
      <c r="GB15" s="95">
        <f t="shared" si="195"/>
        <v>100</v>
      </c>
      <c r="GC15" s="215">
        <f t="shared" ref="GC15" si="196">(GC7*100)/$GK7</f>
        <v>0</v>
      </c>
      <c r="GD15" s="216">
        <f t="shared" ref="GD15:GK15" si="197">(GD7*100)/$GK7</f>
        <v>36.363636363636367</v>
      </c>
      <c r="GE15" s="216">
        <f t="shared" si="197"/>
        <v>36.363636363636367</v>
      </c>
      <c r="GF15" s="216">
        <f t="shared" si="197"/>
        <v>27.272727272727273</v>
      </c>
      <c r="GG15" s="216">
        <f t="shared" si="197"/>
        <v>0</v>
      </c>
      <c r="GH15" s="216">
        <f t="shared" si="197"/>
        <v>0</v>
      </c>
      <c r="GI15" s="216">
        <f t="shared" si="197"/>
        <v>0</v>
      </c>
      <c r="GJ15" s="97">
        <f t="shared" si="197"/>
        <v>-22.727272727272727</v>
      </c>
      <c r="GK15" s="95">
        <f t="shared" si="197"/>
        <v>100</v>
      </c>
      <c r="GL15" s="215">
        <f t="shared" ref="GL15" si="198">(GL7*100)/$GR7</f>
        <v>1.3513513513513513</v>
      </c>
      <c r="GM15" s="216">
        <f t="shared" ref="GM15:GR15" si="199">(GM7*100)/$GR7</f>
        <v>31.081081081081081</v>
      </c>
      <c r="GN15" s="216">
        <f t="shared" si="199"/>
        <v>32.432432432432435</v>
      </c>
      <c r="GO15" s="216">
        <f t="shared" si="199"/>
        <v>8.1081081081081088</v>
      </c>
      <c r="GP15" s="216">
        <f t="shared" si="199"/>
        <v>27.027027027027028</v>
      </c>
      <c r="GQ15" s="97">
        <f t="shared" si="199"/>
        <v>-54.054054054054056</v>
      </c>
      <c r="GR15" s="95">
        <f t="shared" si="199"/>
        <v>100</v>
      </c>
      <c r="GS15" s="99" t="s">
        <v>411</v>
      </c>
      <c r="GT15" s="100" t="s">
        <v>411</v>
      </c>
      <c r="GU15" s="100" t="s">
        <v>411</v>
      </c>
      <c r="GV15" s="100" t="s">
        <v>411</v>
      </c>
      <c r="GW15" s="100" t="s">
        <v>411</v>
      </c>
      <c r="GX15" s="192" t="s">
        <v>411</v>
      </c>
      <c r="GY15" s="101" t="s">
        <v>411</v>
      </c>
      <c r="GZ15" s="215">
        <f t="shared" ref="GZ15" si="200">(GZ7*100)/$HE7</f>
        <v>2.2727272727272729</v>
      </c>
      <c r="HA15" s="216">
        <f t="shared" ref="HA15:HE15" si="201">(HA7*100)/$HE7</f>
        <v>20.454545454545453</v>
      </c>
      <c r="HB15" s="216">
        <f t="shared" si="201"/>
        <v>20.454545454545453</v>
      </c>
      <c r="HC15" s="216">
        <f t="shared" si="201"/>
        <v>56.81818181818182</v>
      </c>
      <c r="HD15" s="97">
        <f t="shared" si="201"/>
        <v>-22.727272727272727</v>
      </c>
      <c r="HE15" s="95">
        <f t="shared" si="201"/>
        <v>100</v>
      </c>
      <c r="HF15" s="215">
        <f t="shared" ref="HF15" si="202">(HF7*100)/$HM7</f>
        <v>0</v>
      </c>
      <c r="HG15" s="216">
        <f t="shared" ref="HG15:HM15" si="203">(HG7*100)/$HM7</f>
        <v>20.547945205479451</v>
      </c>
      <c r="HH15" s="216">
        <f t="shared" si="203"/>
        <v>17.80821917808219</v>
      </c>
      <c r="HI15" s="216">
        <f t="shared" si="203"/>
        <v>23.287671232876711</v>
      </c>
      <c r="HJ15" s="216">
        <f t="shared" si="203"/>
        <v>8.2191780821917817</v>
      </c>
      <c r="HK15" s="216">
        <f t="shared" si="203"/>
        <v>30.136986301369863</v>
      </c>
      <c r="HL15" s="97">
        <f t="shared" si="203"/>
        <v>-53.424657534246577</v>
      </c>
      <c r="HM15" s="95">
        <f t="shared" si="203"/>
        <v>100</v>
      </c>
      <c r="HN15" s="215">
        <f t="shared" ref="HN15" si="204">(HN7*100)/$HR7</f>
        <v>44.117647058823529</v>
      </c>
      <c r="HO15" s="216">
        <f t="shared" ref="HO15:HR15" si="205">(HO7*100)/$HR7</f>
        <v>17.647058823529413</v>
      </c>
      <c r="HP15" s="216">
        <f t="shared" si="205"/>
        <v>23.529411764705884</v>
      </c>
      <c r="HQ15" s="217">
        <f t="shared" si="205"/>
        <v>14.705882352941176</v>
      </c>
      <c r="HR15" s="95">
        <f t="shared" si="205"/>
        <v>100</v>
      </c>
      <c r="HS15" s="215">
        <f t="shared" ref="HS15" si="206">(HS7*100)/$HY7</f>
        <v>1.8518518518518519</v>
      </c>
      <c r="HT15" s="216">
        <f t="shared" ref="HT15:HY15" si="207">(HT7*100)/$HY7</f>
        <v>25.925925925925927</v>
      </c>
      <c r="HU15" s="216">
        <f t="shared" si="207"/>
        <v>35.185185185185183</v>
      </c>
      <c r="HV15" s="216">
        <f t="shared" si="207"/>
        <v>25.925925925925927</v>
      </c>
      <c r="HW15" s="216">
        <f t="shared" si="207"/>
        <v>11.111111111111111</v>
      </c>
      <c r="HX15" s="97">
        <f t="shared" si="207"/>
        <v>-37.037037037037038</v>
      </c>
      <c r="HY15" s="95">
        <f t="shared" si="207"/>
        <v>100</v>
      </c>
      <c r="HZ15" s="215">
        <f t="shared" ref="HZ15" si="208">(HZ7*100)/$ID7</f>
        <v>32.352941176470587</v>
      </c>
      <c r="IA15" s="216">
        <f t="shared" ref="IA15:ID15" si="209">(IA7*100)/$ID7</f>
        <v>8.8235294117647065</v>
      </c>
      <c r="IB15" s="216">
        <f t="shared" si="209"/>
        <v>41.176470588235297</v>
      </c>
      <c r="IC15" s="217">
        <f t="shared" si="209"/>
        <v>17.647058823529413</v>
      </c>
      <c r="ID15" s="95">
        <f t="shared" si="209"/>
        <v>100</v>
      </c>
      <c r="IE15" s="215">
        <f t="shared" ref="IE15" si="210">(IE7*100)/$IK7</f>
        <v>11.904761904761905</v>
      </c>
      <c r="IF15" s="216">
        <f t="shared" ref="IF15:IK15" si="211">(IF7*100)/$IK7</f>
        <v>28.571428571428573</v>
      </c>
      <c r="IG15" s="216">
        <f t="shared" si="211"/>
        <v>9.5238095238095237</v>
      </c>
      <c r="IH15" s="216">
        <f t="shared" si="211"/>
        <v>21.428571428571427</v>
      </c>
      <c r="II15" s="216">
        <f t="shared" si="211"/>
        <v>28.571428571428573</v>
      </c>
      <c r="IJ15" s="97">
        <f t="shared" si="211"/>
        <v>-19.047619047619047</v>
      </c>
      <c r="IK15" s="49">
        <f t="shared" si="211"/>
        <v>100</v>
      </c>
    </row>
    <row r="16" spans="1:245"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row>
    <row r="17" spans="1:245" x14ac:dyDescent="0.25">
      <c r="AD17" s="269">
        <f>AVERAGE(AD15:AG15)</f>
        <v>25</v>
      </c>
      <c r="AP17" s="269">
        <f>AVERAGE(AP15:AT15)</f>
        <v>19.999999999999996</v>
      </c>
      <c r="EN17" s="269">
        <f>AVERAGE(EN15:ER15)</f>
        <v>20</v>
      </c>
    </row>
    <row r="18" spans="1:245" ht="21" x14ac:dyDescent="0.25">
      <c r="A18" s="44" t="s">
        <v>87</v>
      </c>
    </row>
    <row r="20" spans="1:245" ht="24" customHeight="1" thickBot="1" x14ac:dyDescent="0.3">
      <c r="A20" s="68"/>
      <c r="B20" s="57" t="s">
        <v>88</v>
      </c>
      <c r="C20" s="58" t="s">
        <v>89</v>
      </c>
      <c r="D20" s="59" t="s">
        <v>90</v>
      </c>
      <c r="E20" s="60" t="s">
        <v>91</v>
      </c>
      <c r="F20" s="66" t="s">
        <v>236</v>
      </c>
      <c r="G20" s="69" t="s">
        <v>92</v>
      </c>
      <c r="H20" s="58" t="s">
        <v>93</v>
      </c>
      <c r="I20" s="58" t="s">
        <v>94</v>
      </c>
      <c r="J20" s="60" t="s">
        <v>95</v>
      </c>
      <c r="K20" s="66" t="s">
        <v>237</v>
      </c>
      <c r="L20" s="69" t="s">
        <v>96</v>
      </c>
      <c r="M20" s="58" t="s">
        <v>97</v>
      </c>
      <c r="N20" s="58" t="s">
        <v>98</v>
      </c>
      <c r="O20" s="58" t="s">
        <v>99</v>
      </c>
      <c r="P20" s="60" t="s">
        <v>100</v>
      </c>
      <c r="Q20" s="66" t="s">
        <v>239</v>
      </c>
      <c r="R20" s="69" t="s">
        <v>101</v>
      </c>
      <c r="S20" s="58" t="s">
        <v>102</v>
      </c>
      <c r="T20" s="58" t="s">
        <v>103</v>
      </c>
      <c r="U20" s="58" t="s">
        <v>104</v>
      </c>
      <c r="V20" s="60" t="s">
        <v>105</v>
      </c>
      <c r="W20" s="66" t="s">
        <v>238</v>
      </c>
      <c r="X20" s="69" t="s">
        <v>106</v>
      </c>
      <c r="Y20" s="58" t="s">
        <v>107</v>
      </c>
      <c r="Z20" s="58" t="s">
        <v>108</v>
      </c>
      <c r="AA20" s="58" t="s">
        <v>109</v>
      </c>
      <c r="AB20" s="60" t="s">
        <v>110</v>
      </c>
      <c r="AC20" s="66" t="s">
        <v>240</v>
      </c>
      <c r="AD20" s="69" t="s">
        <v>111</v>
      </c>
      <c r="AE20" s="58" t="s">
        <v>112</v>
      </c>
      <c r="AF20" s="58" t="s">
        <v>113</v>
      </c>
      <c r="AG20" s="60" t="s">
        <v>114</v>
      </c>
      <c r="AH20" s="66" t="s">
        <v>241</v>
      </c>
      <c r="AI20" s="69" t="s">
        <v>115</v>
      </c>
      <c r="AJ20" s="58" t="s">
        <v>116</v>
      </c>
      <c r="AK20" s="58" t="s">
        <v>117</v>
      </c>
      <c r="AL20" s="58" t="s">
        <v>118</v>
      </c>
      <c r="AM20" s="58" t="s">
        <v>119</v>
      </c>
      <c r="AN20" s="60" t="s">
        <v>120</v>
      </c>
      <c r="AO20" s="70" t="s">
        <v>242</v>
      </c>
      <c r="AP20" s="69" t="s">
        <v>243</v>
      </c>
      <c r="AQ20" s="58" t="s">
        <v>244</v>
      </c>
      <c r="AR20" s="58" t="s">
        <v>245</v>
      </c>
      <c r="AS20" s="58" t="s">
        <v>246</v>
      </c>
      <c r="AT20" s="58" t="s">
        <v>247</v>
      </c>
      <c r="AU20" s="60" t="s">
        <v>248</v>
      </c>
      <c r="AV20" s="66" t="s">
        <v>249</v>
      </c>
      <c r="AW20" s="69" t="s">
        <v>251</v>
      </c>
      <c r="AX20" s="58" t="s">
        <v>252</v>
      </c>
      <c r="AY20" s="58" t="s">
        <v>253</v>
      </c>
      <c r="AZ20" s="58" t="s">
        <v>254</v>
      </c>
      <c r="BA20" s="58" t="s">
        <v>255</v>
      </c>
      <c r="BB20" s="60" t="s">
        <v>256</v>
      </c>
      <c r="BC20" s="70" t="s">
        <v>250</v>
      </c>
      <c r="BD20" s="69" t="s">
        <v>257</v>
      </c>
      <c r="BE20" s="58" t="s">
        <v>258</v>
      </c>
      <c r="BF20" s="58" t="s">
        <v>259</v>
      </c>
      <c r="BG20" s="58" t="s">
        <v>260</v>
      </c>
      <c r="BH20" s="58" t="s">
        <v>261</v>
      </c>
      <c r="BI20" s="58" t="s">
        <v>262</v>
      </c>
      <c r="BJ20" s="58" t="s">
        <v>263</v>
      </c>
      <c r="BK20" s="60" t="s">
        <v>264</v>
      </c>
      <c r="BL20" s="70" t="s">
        <v>265</v>
      </c>
      <c r="BM20" s="69" t="s">
        <v>267</v>
      </c>
      <c r="BN20" s="58" t="s">
        <v>268</v>
      </c>
      <c r="BO20" s="58" t="s">
        <v>269</v>
      </c>
      <c r="BP20" s="58" t="s">
        <v>270</v>
      </c>
      <c r="BQ20" s="58" t="s">
        <v>271</v>
      </c>
      <c r="BR20" s="58" t="s">
        <v>272</v>
      </c>
      <c r="BS20" s="58" t="s">
        <v>273</v>
      </c>
      <c r="BT20" s="60" t="s">
        <v>274</v>
      </c>
      <c r="BU20" s="66" t="s">
        <v>275</v>
      </c>
      <c r="BV20" s="73" t="s">
        <v>276</v>
      </c>
      <c r="BW20" s="58" t="s">
        <v>277</v>
      </c>
      <c r="BX20" s="58" t="s">
        <v>278</v>
      </c>
      <c r="BY20" s="58" t="s">
        <v>279</v>
      </c>
      <c r="BZ20" s="58" t="s">
        <v>280</v>
      </c>
      <c r="CA20" s="58" t="s">
        <v>281</v>
      </c>
      <c r="CB20" s="58" t="s">
        <v>282</v>
      </c>
      <c r="CC20" s="60" t="s">
        <v>283</v>
      </c>
      <c r="CD20" s="66" t="s">
        <v>284</v>
      </c>
      <c r="CE20" s="69" t="s">
        <v>285</v>
      </c>
      <c r="CF20" s="58" t="s">
        <v>286</v>
      </c>
      <c r="CG20" s="58" t="s">
        <v>287</v>
      </c>
      <c r="CH20" s="58" t="s">
        <v>288</v>
      </c>
      <c r="CI20" s="58" t="s">
        <v>289</v>
      </c>
      <c r="CJ20" s="58" t="s">
        <v>290</v>
      </c>
      <c r="CK20" s="58" t="s">
        <v>291</v>
      </c>
      <c r="CL20" s="60" t="s">
        <v>292</v>
      </c>
      <c r="CM20" s="70" t="s">
        <v>294</v>
      </c>
      <c r="CN20" s="69" t="s">
        <v>295</v>
      </c>
      <c r="CO20" s="58" t="s">
        <v>296</v>
      </c>
      <c r="CP20" s="58" t="s">
        <v>297</v>
      </c>
      <c r="CQ20" s="58" t="s">
        <v>298</v>
      </c>
      <c r="CR20" s="58" t="s">
        <v>299</v>
      </c>
      <c r="CS20" s="60" t="s">
        <v>300</v>
      </c>
      <c r="CT20" s="70" t="s">
        <v>293</v>
      </c>
      <c r="CU20" s="69" t="s">
        <v>301</v>
      </c>
      <c r="CV20" s="58" t="s">
        <v>302</v>
      </c>
      <c r="CW20" s="58" t="s">
        <v>303</v>
      </c>
      <c r="CX20" s="58" t="s">
        <v>304</v>
      </c>
      <c r="CY20" s="58" t="s">
        <v>305</v>
      </c>
      <c r="CZ20" s="60" t="s">
        <v>306</v>
      </c>
      <c r="DA20" s="76" t="s">
        <v>307</v>
      </c>
      <c r="DB20" s="69" t="s">
        <v>28</v>
      </c>
      <c r="DC20" s="58" t="s">
        <v>29</v>
      </c>
      <c r="DD20" s="58" t="s">
        <v>30</v>
      </c>
      <c r="DE20" s="58" t="s">
        <v>78</v>
      </c>
      <c r="DF20" s="60" t="s">
        <v>121</v>
      </c>
      <c r="DG20" s="76" t="s">
        <v>79</v>
      </c>
      <c r="DH20" s="69" t="s">
        <v>122</v>
      </c>
      <c r="DI20" s="58" t="s">
        <v>123</v>
      </c>
      <c r="DJ20" s="58" t="s">
        <v>124</v>
      </c>
      <c r="DK20" s="58" t="s">
        <v>125</v>
      </c>
      <c r="DL20" s="58" t="s">
        <v>126</v>
      </c>
      <c r="DM20" s="58" t="s">
        <v>127</v>
      </c>
      <c r="DN20" s="60" t="s">
        <v>128</v>
      </c>
      <c r="DO20" s="70" t="s">
        <v>80</v>
      </c>
      <c r="DP20" s="69" t="s">
        <v>37</v>
      </c>
      <c r="DQ20" s="58" t="s">
        <v>38</v>
      </c>
      <c r="DR20" s="58" t="s">
        <v>39</v>
      </c>
      <c r="DS20" s="60" t="s">
        <v>40</v>
      </c>
      <c r="DT20" s="70" t="s">
        <v>84</v>
      </c>
      <c r="DU20" s="69" t="s">
        <v>45</v>
      </c>
      <c r="DV20" s="58" t="s">
        <v>46</v>
      </c>
      <c r="DW20" s="58" t="s">
        <v>47</v>
      </c>
      <c r="DX20" s="58" t="s">
        <v>48</v>
      </c>
      <c r="DY20" s="58" t="s">
        <v>70</v>
      </c>
      <c r="DZ20" s="60" t="s">
        <v>308</v>
      </c>
      <c r="EA20" s="70" t="s">
        <v>86</v>
      </c>
      <c r="EB20" s="69" t="s">
        <v>309</v>
      </c>
      <c r="EC20" s="58" t="s">
        <v>310</v>
      </c>
      <c r="ED20" s="58" t="s">
        <v>311</v>
      </c>
      <c r="EE20" s="60" t="s">
        <v>312</v>
      </c>
      <c r="EF20" s="70" t="s">
        <v>313</v>
      </c>
      <c r="EG20" s="69" t="s">
        <v>314</v>
      </c>
      <c r="EH20" s="58" t="s">
        <v>315</v>
      </c>
      <c r="EI20" s="58" t="s">
        <v>316</v>
      </c>
      <c r="EJ20" s="58" t="s">
        <v>317</v>
      </c>
      <c r="EK20" s="58" t="s">
        <v>318</v>
      </c>
      <c r="EL20" s="60" t="s">
        <v>319</v>
      </c>
      <c r="EM20" s="70" t="s">
        <v>320</v>
      </c>
      <c r="EN20" s="69" t="s">
        <v>321</v>
      </c>
      <c r="EO20" s="58" t="s">
        <v>322</v>
      </c>
      <c r="EP20" s="58" t="s">
        <v>323</v>
      </c>
      <c r="EQ20" s="58" t="s">
        <v>324</v>
      </c>
      <c r="ER20" s="58" t="s">
        <v>325</v>
      </c>
      <c r="ES20" s="60" t="s">
        <v>326</v>
      </c>
      <c r="ET20" s="70" t="s">
        <v>327</v>
      </c>
      <c r="EU20" s="69" t="s">
        <v>328</v>
      </c>
      <c r="EV20" s="58" t="s">
        <v>329</v>
      </c>
      <c r="EW20" s="58" t="s">
        <v>330</v>
      </c>
      <c r="EX20" s="58" t="s">
        <v>331</v>
      </c>
      <c r="EY20" s="58" t="s">
        <v>332</v>
      </c>
      <c r="EZ20" s="60" t="s">
        <v>333</v>
      </c>
      <c r="FA20" s="70" t="s">
        <v>334</v>
      </c>
      <c r="FB20" s="69" t="s">
        <v>335</v>
      </c>
      <c r="FC20" s="58" t="s">
        <v>336</v>
      </c>
      <c r="FD20" s="58" t="s">
        <v>337</v>
      </c>
      <c r="FE20" s="58" t="s">
        <v>338</v>
      </c>
      <c r="FF20" s="58" t="s">
        <v>339</v>
      </c>
      <c r="FG20" s="58" t="s">
        <v>340</v>
      </c>
      <c r="FH20" s="58" t="s">
        <v>341</v>
      </c>
      <c r="FI20" s="60" t="s">
        <v>342</v>
      </c>
      <c r="FJ20" s="70" t="s">
        <v>343</v>
      </c>
      <c r="FK20" s="69" t="s">
        <v>345</v>
      </c>
      <c r="FL20" s="58" t="s">
        <v>346</v>
      </c>
      <c r="FM20" s="58" t="s">
        <v>347</v>
      </c>
      <c r="FN20" s="58" t="s">
        <v>348</v>
      </c>
      <c r="FO20" s="58" t="s">
        <v>349</v>
      </c>
      <c r="FP20" s="58" t="s">
        <v>350</v>
      </c>
      <c r="FQ20" s="58" t="s">
        <v>351</v>
      </c>
      <c r="FR20" s="60" t="s">
        <v>352</v>
      </c>
      <c r="FS20" s="70" t="s">
        <v>344</v>
      </c>
      <c r="FT20" s="69" t="s">
        <v>353</v>
      </c>
      <c r="FU20" s="58" t="s">
        <v>354</v>
      </c>
      <c r="FV20" s="58" t="s">
        <v>355</v>
      </c>
      <c r="FW20" s="58" t="s">
        <v>356</v>
      </c>
      <c r="FX20" s="58" t="s">
        <v>357</v>
      </c>
      <c r="FY20" s="58" t="s">
        <v>358</v>
      </c>
      <c r="FZ20" s="58" t="s">
        <v>359</v>
      </c>
      <c r="GA20" s="60" t="s">
        <v>360</v>
      </c>
      <c r="GB20" s="70" t="s">
        <v>361</v>
      </c>
      <c r="GC20" s="69" t="s">
        <v>362</v>
      </c>
      <c r="GD20" s="58" t="s">
        <v>363</v>
      </c>
      <c r="GE20" s="58" t="s">
        <v>364</v>
      </c>
      <c r="GF20" s="58" t="s">
        <v>365</v>
      </c>
      <c r="GG20" s="58" t="s">
        <v>366</v>
      </c>
      <c r="GH20" s="58" t="s">
        <v>367</v>
      </c>
      <c r="GI20" s="58" t="s">
        <v>368</v>
      </c>
      <c r="GJ20" s="60" t="s">
        <v>369</v>
      </c>
      <c r="GK20" s="70" t="s">
        <v>370</v>
      </c>
      <c r="GL20" s="69" t="s">
        <v>373</v>
      </c>
      <c r="GM20" s="58" t="s">
        <v>374</v>
      </c>
      <c r="GN20" s="58" t="s">
        <v>375</v>
      </c>
      <c r="GO20" s="58" t="s">
        <v>376</v>
      </c>
      <c r="GP20" s="58" t="s">
        <v>377</v>
      </c>
      <c r="GQ20" s="60" t="s">
        <v>378</v>
      </c>
      <c r="GR20" s="70" t="s">
        <v>371</v>
      </c>
      <c r="GS20" s="69" t="s">
        <v>379</v>
      </c>
      <c r="GT20" s="58" t="s">
        <v>380</v>
      </c>
      <c r="GU20" s="58" t="s">
        <v>381</v>
      </c>
      <c r="GV20" s="58" t="s">
        <v>382</v>
      </c>
      <c r="GW20" s="58" t="s">
        <v>383</v>
      </c>
      <c r="GX20" s="60" t="s">
        <v>384</v>
      </c>
      <c r="GY20" s="66" t="s">
        <v>372</v>
      </c>
      <c r="GZ20" s="69" t="s">
        <v>129</v>
      </c>
      <c r="HA20" s="58" t="s">
        <v>130</v>
      </c>
      <c r="HB20" s="58" t="s">
        <v>131</v>
      </c>
      <c r="HC20" s="58" t="s">
        <v>132</v>
      </c>
      <c r="HD20" s="60" t="s">
        <v>133</v>
      </c>
      <c r="HE20" s="70" t="s">
        <v>385</v>
      </c>
      <c r="HF20" s="69" t="s">
        <v>134</v>
      </c>
      <c r="HG20" s="58" t="s">
        <v>135</v>
      </c>
      <c r="HH20" s="58" t="s">
        <v>136</v>
      </c>
      <c r="HI20" s="58" t="s">
        <v>137</v>
      </c>
      <c r="HJ20" s="58" t="s">
        <v>138</v>
      </c>
      <c r="HK20" s="58" t="s">
        <v>139</v>
      </c>
      <c r="HL20" s="60" t="s">
        <v>140</v>
      </c>
      <c r="HM20" s="70" t="s">
        <v>386</v>
      </c>
      <c r="HN20" s="69" t="s">
        <v>387</v>
      </c>
      <c r="HO20" s="58" t="s">
        <v>388</v>
      </c>
      <c r="HP20" s="58" t="s">
        <v>389</v>
      </c>
      <c r="HQ20" s="60" t="s">
        <v>390</v>
      </c>
      <c r="HR20" s="70" t="s">
        <v>391</v>
      </c>
      <c r="HS20" s="69" t="s">
        <v>392</v>
      </c>
      <c r="HT20" s="58" t="s">
        <v>393</v>
      </c>
      <c r="HU20" s="58" t="s">
        <v>394</v>
      </c>
      <c r="HV20" s="58" t="s">
        <v>395</v>
      </c>
      <c r="HW20" s="58" t="s">
        <v>396</v>
      </c>
      <c r="HX20" s="60" t="s">
        <v>397</v>
      </c>
      <c r="HY20" s="70" t="s">
        <v>398</v>
      </c>
      <c r="HZ20" s="69" t="s">
        <v>399</v>
      </c>
      <c r="IA20" s="58" t="s">
        <v>400</v>
      </c>
      <c r="IB20" s="58" t="s">
        <v>401</v>
      </c>
      <c r="IC20" s="60" t="s">
        <v>402</v>
      </c>
      <c r="ID20" s="70" t="s">
        <v>403</v>
      </c>
      <c r="IE20" s="69" t="s">
        <v>404</v>
      </c>
      <c r="IF20" s="58" t="s">
        <v>405</v>
      </c>
      <c r="IG20" s="58" t="s">
        <v>406</v>
      </c>
      <c r="IH20" s="58" t="s">
        <v>407</v>
      </c>
      <c r="II20" s="58" t="s">
        <v>408</v>
      </c>
      <c r="IJ20" s="60" t="s">
        <v>409</v>
      </c>
      <c r="IK20" s="66" t="s">
        <v>410</v>
      </c>
    </row>
    <row r="21" spans="1:245" ht="52.5" customHeight="1" thickBot="1" x14ac:dyDescent="0.3">
      <c r="A21" s="6" t="s">
        <v>1075</v>
      </c>
      <c r="B21" s="20">
        <f>(B5*100)/B$7</f>
        <v>0</v>
      </c>
      <c r="C21" s="21">
        <f t="shared" ref="C21:BN21" si="212">(C5*100)/C$7</f>
        <v>8.3333333333333339</v>
      </c>
      <c r="D21" s="22">
        <f t="shared" si="212"/>
        <v>10</v>
      </c>
      <c r="E21" s="23">
        <f t="shared" si="212"/>
        <v>0</v>
      </c>
      <c r="F21" s="40">
        <f t="shared" si="212"/>
        <v>8.8235294117647065</v>
      </c>
      <c r="G21" s="41">
        <f t="shared" si="212"/>
        <v>11.111111111111111</v>
      </c>
      <c r="H21" s="21">
        <f t="shared" si="212"/>
        <v>0</v>
      </c>
      <c r="I21" s="21">
        <f t="shared" si="212"/>
        <v>0</v>
      </c>
      <c r="J21" s="23">
        <f t="shared" si="212"/>
        <v>0</v>
      </c>
      <c r="K21" s="40">
        <f t="shared" si="212"/>
        <v>8.8235294117647065</v>
      </c>
      <c r="L21" s="41">
        <f t="shared" si="212"/>
        <v>0</v>
      </c>
      <c r="M21" s="21">
        <f t="shared" si="212"/>
        <v>0</v>
      </c>
      <c r="N21" s="21">
        <f t="shared" si="212"/>
        <v>10</v>
      </c>
      <c r="O21" s="21">
        <f t="shared" si="212"/>
        <v>20</v>
      </c>
      <c r="P21" s="23">
        <f t="shared" si="212"/>
        <v>0</v>
      </c>
      <c r="Q21" s="40">
        <f t="shared" si="212"/>
        <v>8.8235294117647065</v>
      </c>
      <c r="R21" s="41">
        <f t="shared" si="212"/>
        <v>0</v>
      </c>
      <c r="S21" s="21">
        <f t="shared" si="212"/>
        <v>0</v>
      </c>
      <c r="T21" s="21">
        <f t="shared" si="212"/>
        <v>16.666666666666668</v>
      </c>
      <c r="U21" s="21">
        <f t="shared" si="212"/>
        <v>16.666666666666668</v>
      </c>
      <c r="V21" s="23">
        <f t="shared" si="212"/>
        <v>0</v>
      </c>
      <c r="W21" s="40">
        <f t="shared" si="212"/>
        <v>8.8235294117647065</v>
      </c>
      <c r="X21" s="41">
        <v>0</v>
      </c>
      <c r="Y21" s="21">
        <v>0</v>
      </c>
      <c r="Z21" s="21">
        <f t="shared" si="212"/>
        <v>9.0909090909090917</v>
      </c>
      <c r="AA21" s="21">
        <v>0</v>
      </c>
      <c r="AB21" s="23">
        <f t="shared" si="212"/>
        <v>0</v>
      </c>
      <c r="AC21" s="40">
        <f t="shared" si="212"/>
        <v>8.8235294117647065</v>
      </c>
      <c r="AD21" s="41">
        <f t="shared" si="212"/>
        <v>9.0909090909090917</v>
      </c>
      <c r="AE21" s="21">
        <f t="shared" si="212"/>
        <v>0</v>
      </c>
      <c r="AF21" s="21">
        <f t="shared" si="212"/>
        <v>13.333333333333334</v>
      </c>
      <c r="AG21" s="23">
        <f t="shared" si="212"/>
        <v>0</v>
      </c>
      <c r="AH21" s="40">
        <f t="shared" si="212"/>
        <v>8.8235294117647065</v>
      </c>
      <c r="AI21" s="41">
        <v>0</v>
      </c>
      <c r="AJ21" s="21">
        <v>0</v>
      </c>
      <c r="AK21" s="21">
        <f t="shared" si="212"/>
        <v>10</v>
      </c>
      <c r="AL21" s="21">
        <v>0</v>
      </c>
      <c r="AM21" s="21">
        <f t="shared" si="212"/>
        <v>0</v>
      </c>
      <c r="AN21" s="23">
        <f t="shared" si="212"/>
        <v>0</v>
      </c>
      <c r="AO21" s="24">
        <f t="shared" si="212"/>
        <v>8.8235294117647065</v>
      </c>
      <c r="AP21" s="41">
        <f t="shared" si="212"/>
        <v>11.111111111111111</v>
      </c>
      <c r="AQ21" s="21">
        <f t="shared" si="212"/>
        <v>11.111111111111111</v>
      </c>
      <c r="AR21" s="21">
        <f t="shared" si="212"/>
        <v>11.111111111111111</v>
      </c>
      <c r="AS21" s="21">
        <f t="shared" si="212"/>
        <v>13.636363636363637</v>
      </c>
      <c r="AT21" s="21">
        <f t="shared" si="212"/>
        <v>10.526315789473685</v>
      </c>
      <c r="AU21" s="48">
        <f t="shared" si="212"/>
        <v>12.5</v>
      </c>
      <c r="AV21" s="40">
        <f t="shared" si="212"/>
        <v>11.475409836065573</v>
      </c>
      <c r="AW21" s="41">
        <f t="shared" si="212"/>
        <v>0</v>
      </c>
      <c r="AX21" s="21">
        <f t="shared" si="212"/>
        <v>11.538461538461538</v>
      </c>
      <c r="AY21" s="21">
        <f t="shared" si="212"/>
        <v>9.0909090909090917</v>
      </c>
      <c r="AZ21" s="21">
        <f t="shared" si="212"/>
        <v>11.538461538461538</v>
      </c>
      <c r="BA21" s="21">
        <f t="shared" si="212"/>
        <v>10.526315789473685</v>
      </c>
      <c r="BB21" s="48">
        <f t="shared" si="212"/>
        <v>11.666666666666666</v>
      </c>
      <c r="BC21" s="24">
        <f t="shared" si="212"/>
        <v>10.638297872340425</v>
      </c>
      <c r="BD21" s="41">
        <f t="shared" si="212"/>
        <v>0</v>
      </c>
      <c r="BE21" s="21">
        <f t="shared" si="212"/>
        <v>5.5555555555555554</v>
      </c>
      <c r="BF21" s="21">
        <f t="shared" si="212"/>
        <v>12.5</v>
      </c>
      <c r="BG21" s="21">
        <f t="shared" si="212"/>
        <v>5</v>
      </c>
      <c r="BH21" s="21">
        <f t="shared" si="212"/>
        <v>17.647058823529413</v>
      </c>
      <c r="BI21" s="21">
        <f t="shared" si="212"/>
        <v>5</v>
      </c>
      <c r="BJ21" s="21">
        <f t="shared" si="212"/>
        <v>11.764705882352942</v>
      </c>
      <c r="BK21" s="48">
        <f t="shared" si="212"/>
        <v>9.3333333333333339</v>
      </c>
      <c r="BL21" s="24">
        <f t="shared" si="212"/>
        <v>9.1743119266055047</v>
      </c>
      <c r="BM21" s="41">
        <v>0</v>
      </c>
      <c r="BN21" s="21">
        <f t="shared" si="212"/>
        <v>0</v>
      </c>
      <c r="BO21" s="21">
        <f t="shared" ref="BO21:DZ21" si="213">(BO5*100)/BO$7</f>
        <v>0</v>
      </c>
      <c r="BP21" s="21">
        <f t="shared" si="213"/>
        <v>100</v>
      </c>
      <c r="BQ21" s="21">
        <f t="shared" si="213"/>
        <v>20</v>
      </c>
      <c r="BR21" s="21">
        <f t="shared" si="213"/>
        <v>0</v>
      </c>
      <c r="BS21" s="21">
        <f t="shared" si="213"/>
        <v>16.666666666666668</v>
      </c>
      <c r="BT21" s="48">
        <f t="shared" si="213"/>
        <v>18.181818181818183</v>
      </c>
      <c r="BU21" s="40">
        <f t="shared" si="213"/>
        <v>11.111111111111111</v>
      </c>
      <c r="BV21" s="87">
        <v>0</v>
      </c>
      <c r="BW21" s="21">
        <f t="shared" si="213"/>
        <v>9.5238095238095237</v>
      </c>
      <c r="BX21" s="88">
        <f t="shared" si="213"/>
        <v>9.0909090909090917</v>
      </c>
      <c r="BY21" s="88">
        <f t="shared" si="213"/>
        <v>10.526315789473685</v>
      </c>
      <c r="BZ21" s="88">
        <f t="shared" si="213"/>
        <v>7.1428571428571432</v>
      </c>
      <c r="CA21" s="88">
        <f t="shared" si="213"/>
        <v>0</v>
      </c>
      <c r="CB21" s="88">
        <f t="shared" si="213"/>
        <v>4.3478260869565215</v>
      </c>
      <c r="CC21" s="48">
        <f t="shared" si="213"/>
        <v>6.25</v>
      </c>
      <c r="CD21" s="40">
        <f t="shared" si="213"/>
        <v>7.0175438596491224</v>
      </c>
      <c r="CE21" s="41">
        <v>0</v>
      </c>
      <c r="CF21" s="21">
        <f t="shared" si="213"/>
        <v>0</v>
      </c>
      <c r="CG21" s="21">
        <f t="shared" si="213"/>
        <v>0</v>
      </c>
      <c r="CH21" s="21">
        <f t="shared" si="213"/>
        <v>9.0909090909090917</v>
      </c>
      <c r="CI21" s="21">
        <f t="shared" si="213"/>
        <v>7.6923076923076925</v>
      </c>
      <c r="CJ21" s="21">
        <f t="shared" si="213"/>
        <v>0</v>
      </c>
      <c r="CK21" s="21">
        <f t="shared" si="213"/>
        <v>0</v>
      </c>
      <c r="CL21" s="48">
        <f t="shared" si="213"/>
        <v>0</v>
      </c>
      <c r="CM21" s="24">
        <f t="shared" si="213"/>
        <v>5.3571428571428568</v>
      </c>
      <c r="CN21" s="41">
        <v>0</v>
      </c>
      <c r="CO21" s="21">
        <f t="shared" si="213"/>
        <v>13.043478260869565</v>
      </c>
      <c r="CP21" s="21">
        <f t="shared" si="213"/>
        <v>10</v>
      </c>
      <c r="CQ21" s="21">
        <f t="shared" si="213"/>
        <v>6.25</v>
      </c>
      <c r="CR21" s="21">
        <f t="shared" si="213"/>
        <v>12.5</v>
      </c>
      <c r="CS21" s="48">
        <f t="shared" si="213"/>
        <v>11.764705882352942</v>
      </c>
      <c r="CT21" s="24">
        <f t="shared" si="213"/>
        <v>10.588235294117647</v>
      </c>
      <c r="CU21" s="41">
        <v>0</v>
      </c>
      <c r="CV21" s="21">
        <v>0</v>
      </c>
      <c r="CW21" s="21">
        <v>0</v>
      </c>
      <c r="CX21" s="21">
        <f t="shared" si="213"/>
        <v>7.1428571428571432</v>
      </c>
      <c r="CY21" s="21">
        <f t="shared" si="213"/>
        <v>11.111111111111111</v>
      </c>
      <c r="CZ21" s="48">
        <f t="shared" si="213"/>
        <v>0</v>
      </c>
      <c r="DA21" s="24">
        <f t="shared" si="213"/>
        <v>9.375</v>
      </c>
      <c r="DB21" s="41">
        <f t="shared" si="213"/>
        <v>0</v>
      </c>
      <c r="DC21" s="21">
        <f t="shared" si="213"/>
        <v>7.1428571428571432</v>
      </c>
      <c r="DD21" s="21">
        <f t="shared" si="213"/>
        <v>10</v>
      </c>
      <c r="DE21" s="21">
        <f t="shared" si="213"/>
        <v>13.636363636363637</v>
      </c>
      <c r="DF21" s="48">
        <f t="shared" si="213"/>
        <v>13.333333333333334</v>
      </c>
      <c r="DG21" s="24">
        <f t="shared" si="213"/>
        <v>10.204081632653061</v>
      </c>
      <c r="DH21" s="41">
        <f t="shared" si="213"/>
        <v>0</v>
      </c>
      <c r="DI21" s="21">
        <f t="shared" si="213"/>
        <v>15</v>
      </c>
      <c r="DJ21" s="21">
        <f t="shared" si="213"/>
        <v>20</v>
      </c>
      <c r="DK21" s="21">
        <f t="shared" si="213"/>
        <v>9.5238095238095237</v>
      </c>
      <c r="DL21" s="21">
        <f t="shared" si="213"/>
        <v>0</v>
      </c>
      <c r="DM21" s="21">
        <f t="shared" si="213"/>
        <v>14.285714285714286</v>
      </c>
      <c r="DN21" s="48">
        <f t="shared" si="213"/>
        <v>12.962962962962964</v>
      </c>
      <c r="DO21" s="24">
        <f t="shared" si="213"/>
        <v>11.363636363636363</v>
      </c>
      <c r="DP21" s="41">
        <f t="shared" si="213"/>
        <v>0</v>
      </c>
      <c r="DQ21" s="21">
        <f t="shared" si="213"/>
        <v>8.3333333333333339</v>
      </c>
      <c r="DR21" s="21">
        <f t="shared" si="213"/>
        <v>10</v>
      </c>
      <c r="DS21" s="23">
        <f t="shared" si="213"/>
        <v>0</v>
      </c>
      <c r="DT21" s="24">
        <f t="shared" si="213"/>
        <v>8.8235294117647065</v>
      </c>
      <c r="DU21" s="41">
        <f t="shared" si="213"/>
        <v>0</v>
      </c>
      <c r="DV21" s="21">
        <f t="shared" si="213"/>
        <v>4.166666666666667</v>
      </c>
      <c r="DW21" s="21">
        <f t="shared" si="213"/>
        <v>7.4074074074074074</v>
      </c>
      <c r="DX21" s="21">
        <f t="shared" si="213"/>
        <v>17.647058823529413</v>
      </c>
      <c r="DY21" s="21">
        <f t="shared" si="213"/>
        <v>14.285714285714286</v>
      </c>
      <c r="DZ21" s="48">
        <f t="shared" si="213"/>
        <v>9.5238095238095237</v>
      </c>
      <c r="EA21" s="24">
        <f t="shared" ref="EA21:GL21" si="214">(EA5*100)/EA$7</f>
        <v>9.2105263157894743</v>
      </c>
      <c r="EB21" s="41">
        <f t="shared" si="214"/>
        <v>11.111111111111111</v>
      </c>
      <c r="EC21" s="21">
        <f t="shared" si="214"/>
        <v>12.5</v>
      </c>
      <c r="ED21" s="21">
        <f t="shared" si="214"/>
        <v>7.6923076923076925</v>
      </c>
      <c r="EE21" s="23">
        <f t="shared" si="214"/>
        <v>0</v>
      </c>
      <c r="EF21" s="24">
        <f t="shared" si="214"/>
        <v>8.8235294117647065</v>
      </c>
      <c r="EG21" s="41">
        <f t="shared" si="214"/>
        <v>0</v>
      </c>
      <c r="EH21" s="21">
        <f t="shared" si="214"/>
        <v>0</v>
      </c>
      <c r="EI21" s="21">
        <f t="shared" si="214"/>
        <v>16.666666666666668</v>
      </c>
      <c r="EJ21" s="21">
        <f t="shared" si="214"/>
        <v>22.222222222222221</v>
      </c>
      <c r="EK21" s="21">
        <f t="shared" si="214"/>
        <v>5.2631578947368425</v>
      </c>
      <c r="EL21" s="48">
        <f t="shared" si="214"/>
        <v>6.25</v>
      </c>
      <c r="EM21" s="24">
        <f t="shared" si="214"/>
        <v>8</v>
      </c>
      <c r="EN21" s="41">
        <f t="shared" si="214"/>
        <v>6.666666666666667</v>
      </c>
      <c r="EO21" s="21">
        <f t="shared" si="214"/>
        <v>9.0909090909090917</v>
      </c>
      <c r="EP21" s="21">
        <f t="shared" si="214"/>
        <v>13.043478260869565</v>
      </c>
      <c r="EQ21" s="21">
        <f t="shared" si="214"/>
        <v>15.789473684210526</v>
      </c>
      <c r="ER21" s="21">
        <f t="shared" si="214"/>
        <v>10</v>
      </c>
      <c r="ES21" s="48">
        <f t="shared" si="214"/>
        <v>12.962962962962964</v>
      </c>
      <c r="ET21" s="24">
        <f t="shared" si="214"/>
        <v>11.363636363636363</v>
      </c>
      <c r="EU21" s="41">
        <f t="shared" si="214"/>
        <v>0</v>
      </c>
      <c r="EV21" s="21">
        <f t="shared" si="214"/>
        <v>11.764705882352942</v>
      </c>
      <c r="EW21" s="21">
        <f t="shared" si="214"/>
        <v>4.7619047619047619</v>
      </c>
      <c r="EX21" s="21">
        <f t="shared" si="214"/>
        <v>14.285714285714286</v>
      </c>
      <c r="EY21" s="21">
        <f t="shared" si="214"/>
        <v>18.181818181818183</v>
      </c>
      <c r="EZ21" s="48">
        <f t="shared" si="214"/>
        <v>13.513513513513514</v>
      </c>
      <c r="FA21" s="24">
        <f t="shared" si="214"/>
        <v>11.267605633802816</v>
      </c>
      <c r="FB21" s="41">
        <f t="shared" si="214"/>
        <v>0</v>
      </c>
      <c r="FC21" s="21">
        <f t="shared" si="214"/>
        <v>0</v>
      </c>
      <c r="FD21" s="21">
        <f t="shared" si="214"/>
        <v>10</v>
      </c>
      <c r="FE21" s="21">
        <f t="shared" si="214"/>
        <v>11.111111111111111</v>
      </c>
      <c r="FF21" s="21">
        <f t="shared" si="214"/>
        <v>17.647058823529413</v>
      </c>
      <c r="FG21" s="21">
        <f t="shared" si="214"/>
        <v>14.285714285714286</v>
      </c>
      <c r="FH21" s="21">
        <f t="shared" si="214"/>
        <v>14.285714285714286</v>
      </c>
      <c r="FI21" s="48">
        <f t="shared" si="214"/>
        <v>13.636363636363637</v>
      </c>
      <c r="FJ21" s="24">
        <f t="shared" si="214"/>
        <v>12</v>
      </c>
      <c r="FK21" s="41">
        <v>0</v>
      </c>
      <c r="FL21" s="21">
        <v>0</v>
      </c>
      <c r="FM21" s="21">
        <v>0</v>
      </c>
      <c r="FN21" s="21">
        <f t="shared" si="214"/>
        <v>12.5</v>
      </c>
      <c r="FO21" s="21">
        <f t="shared" si="214"/>
        <v>9.0909090909090917</v>
      </c>
      <c r="FP21" s="21">
        <v>0</v>
      </c>
      <c r="FQ21" s="21">
        <v>0</v>
      </c>
      <c r="FR21" s="48">
        <f t="shared" si="214"/>
        <v>0</v>
      </c>
      <c r="FS21" s="24">
        <f t="shared" si="214"/>
        <v>11.111111111111111</v>
      </c>
      <c r="FT21" s="41">
        <v>0</v>
      </c>
      <c r="FU21" s="21">
        <f t="shared" si="214"/>
        <v>10</v>
      </c>
      <c r="FV21" s="21">
        <f t="shared" si="214"/>
        <v>10.526315789473685</v>
      </c>
      <c r="FW21" s="21">
        <f t="shared" si="214"/>
        <v>15</v>
      </c>
      <c r="FX21" s="21">
        <f t="shared" si="214"/>
        <v>7.6923076923076925</v>
      </c>
      <c r="FY21" s="21">
        <f t="shared" si="214"/>
        <v>0</v>
      </c>
      <c r="FZ21" s="21">
        <f t="shared" si="214"/>
        <v>13.636363636363637</v>
      </c>
      <c r="GA21" s="48">
        <f t="shared" si="214"/>
        <v>10.526315789473685</v>
      </c>
      <c r="GB21" s="24">
        <f t="shared" si="214"/>
        <v>10</v>
      </c>
      <c r="GC21" s="41">
        <v>0</v>
      </c>
      <c r="GD21" s="21">
        <f t="shared" si="214"/>
        <v>6.25</v>
      </c>
      <c r="GE21" s="21">
        <f t="shared" si="214"/>
        <v>12.5</v>
      </c>
      <c r="GF21" s="21">
        <f t="shared" si="214"/>
        <v>8.3333333333333339</v>
      </c>
      <c r="GG21" s="21">
        <v>0</v>
      </c>
      <c r="GH21" s="21">
        <v>0</v>
      </c>
      <c r="GI21" s="21">
        <v>0</v>
      </c>
      <c r="GJ21" s="48">
        <f t="shared" si="214"/>
        <v>10</v>
      </c>
      <c r="GK21" s="24">
        <f t="shared" si="214"/>
        <v>9.0909090909090917</v>
      </c>
      <c r="GL21" s="41">
        <f t="shared" si="214"/>
        <v>0</v>
      </c>
      <c r="GM21" s="21">
        <f t="shared" ref="GM21:GR21" si="215">(GM5*100)/GM$7</f>
        <v>13.043478260869565</v>
      </c>
      <c r="GN21" s="21">
        <f t="shared" si="215"/>
        <v>8.3333333333333339</v>
      </c>
      <c r="GO21" s="21">
        <f t="shared" si="215"/>
        <v>16.666666666666668</v>
      </c>
      <c r="GP21" s="21">
        <f t="shared" si="215"/>
        <v>10</v>
      </c>
      <c r="GQ21" s="48">
        <f t="shared" si="215"/>
        <v>12.5</v>
      </c>
      <c r="GR21" s="24">
        <f t="shared" si="215"/>
        <v>10.810810810810811</v>
      </c>
      <c r="GS21" s="83" t="s">
        <v>411</v>
      </c>
      <c r="GT21" s="84" t="s">
        <v>411</v>
      </c>
      <c r="GU21" s="84" t="s">
        <v>411</v>
      </c>
      <c r="GV21" s="84" t="s">
        <v>411</v>
      </c>
      <c r="GW21" s="84" t="s">
        <v>411</v>
      </c>
      <c r="GX21" s="148" t="s">
        <v>411</v>
      </c>
      <c r="GY21" s="77" t="s">
        <v>411</v>
      </c>
      <c r="GZ21" s="41">
        <f t="shared" ref="GZ21:IK21" si="216">(GZ5*100)/GZ$7</f>
        <v>0</v>
      </c>
      <c r="HA21" s="21">
        <f t="shared" si="216"/>
        <v>22.222222222222221</v>
      </c>
      <c r="HB21" s="21">
        <f t="shared" si="216"/>
        <v>33.333333333333336</v>
      </c>
      <c r="HC21" s="21">
        <f t="shared" si="216"/>
        <v>12</v>
      </c>
      <c r="HD21" s="48">
        <f t="shared" si="216"/>
        <v>50</v>
      </c>
      <c r="HE21" s="24">
        <f t="shared" si="216"/>
        <v>18.181818181818183</v>
      </c>
      <c r="HF21" s="41">
        <v>0</v>
      </c>
      <c r="HG21" s="21">
        <f t="shared" si="216"/>
        <v>20</v>
      </c>
      <c r="HH21" s="21">
        <f t="shared" si="216"/>
        <v>23.076923076923077</v>
      </c>
      <c r="HI21" s="21">
        <f t="shared" si="216"/>
        <v>11.764705882352942</v>
      </c>
      <c r="HJ21" s="21">
        <f t="shared" si="216"/>
        <v>16.666666666666668</v>
      </c>
      <c r="HK21" s="21">
        <f t="shared" si="216"/>
        <v>13.636363636363637</v>
      </c>
      <c r="HL21" s="48">
        <f t="shared" si="216"/>
        <v>23.076923076923077</v>
      </c>
      <c r="HM21" s="24">
        <f t="shared" si="216"/>
        <v>16.438356164383563</v>
      </c>
      <c r="HN21" s="41">
        <f t="shared" si="216"/>
        <v>13.333333333333334</v>
      </c>
      <c r="HO21" s="21">
        <f t="shared" si="216"/>
        <v>16.666666666666668</v>
      </c>
      <c r="HP21" s="21">
        <f t="shared" si="216"/>
        <v>0</v>
      </c>
      <c r="HQ21" s="23">
        <f t="shared" si="216"/>
        <v>0</v>
      </c>
      <c r="HR21" s="24">
        <f t="shared" si="216"/>
        <v>8.8235294117647065</v>
      </c>
      <c r="HS21" s="41">
        <f t="shared" si="216"/>
        <v>0</v>
      </c>
      <c r="HT21" s="21">
        <f t="shared" si="216"/>
        <v>7.1428571428571432</v>
      </c>
      <c r="HU21" s="21">
        <f t="shared" si="216"/>
        <v>5.2631578947368425</v>
      </c>
      <c r="HV21" s="21">
        <f t="shared" si="216"/>
        <v>21.428571428571427</v>
      </c>
      <c r="HW21" s="21">
        <f t="shared" si="216"/>
        <v>16.666666666666668</v>
      </c>
      <c r="HX21" s="48">
        <f t="shared" si="216"/>
        <v>15</v>
      </c>
      <c r="HY21" s="24">
        <f t="shared" si="216"/>
        <v>11.111111111111111</v>
      </c>
      <c r="HZ21" s="41">
        <f t="shared" si="216"/>
        <v>9.0909090909090917</v>
      </c>
      <c r="IA21" s="21">
        <f t="shared" si="216"/>
        <v>33.333333333333336</v>
      </c>
      <c r="IB21" s="21">
        <f t="shared" si="216"/>
        <v>7.1428571428571432</v>
      </c>
      <c r="IC21" s="23">
        <f t="shared" si="216"/>
        <v>0</v>
      </c>
      <c r="ID21" s="24">
        <f t="shared" si="216"/>
        <v>8.8235294117647065</v>
      </c>
      <c r="IE21" s="41">
        <f t="shared" si="216"/>
        <v>0</v>
      </c>
      <c r="IF21" s="21">
        <f t="shared" si="216"/>
        <v>0</v>
      </c>
      <c r="IG21" s="21">
        <f t="shared" si="216"/>
        <v>25</v>
      </c>
      <c r="IH21" s="21">
        <f t="shared" si="216"/>
        <v>22.222222222222221</v>
      </c>
      <c r="II21" s="21">
        <f t="shared" si="216"/>
        <v>8.3333333333333339</v>
      </c>
      <c r="IJ21" s="48">
        <f t="shared" si="216"/>
        <v>12.5</v>
      </c>
      <c r="IK21" s="40">
        <f t="shared" si="216"/>
        <v>9.5238095238095237</v>
      </c>
    </row>
    <row r="22" spans="1:245" ht="52.5" customHeight="1" thickBot="1" x14ac:dyDescent="0.3">
      <c r="A22" s="6" t="s">
        <v>1074</v>
      </c>
      <c r="B22" s="20">
        <f>(B6*100)/B$7</f>
        <v>100</v>
      </c>
      <c r="C22" s="21">
        <f t="shared" ref="C22:BN22" si="217">(C6*100)/C$7</f>
        <v>91.666666666666671</v>
      </c>
      <c r="D22" s="22">
        <f t="shared" si="217"/>
        <v>90</v>
      </c>
      <c r="E22" s="23">
        <f t="shared" si="217"/>
        <v>100</v>
      </c>
      <c r="F22" s="40">
        <f t="shared" si="217"/>
        <v>91.17647058823529</v>
      </c>
      <c r="G22" s="41">
        <f t="shared" si="217"/>
        <v>88.888888888888886</v>
      </c>
      <c r="H22" s="21">
        <f t="shared" si="217"/>
        <v>100</v>
      </c>
      <c r="I22" s="21">
        <f t="shared" si="217"/>
        <v>100</v>
      </c>
      <c r="J22" s="23">
        <f t="shared" si="217"/>
        <v>100</v>
      </c>
      <c r="K22" s="40">
        <f t="shared" si="217"/>
        <v>91.17647058823529</v>
      </c>
      <c r="L22" s="41">
        <f t="shared" si="217"/>
        <v>100</v>
      </c>
      <c r="M22" s="21">
        <f t="shared" si="217"/>
        <v>100</v>
      </c>
      <c r="N22" s="21">
        <f t="shared" si="217"/>
        <v>90</v>
      </c>
      <c r="O22" s="21">
        <f t="shared" si="217"/>
        <v>80</v>
      </c>
      <c r="P22" s="23">
        <f t="shared" si="217"/>
        <v>100</v>
      </c>
      <c r="Q22" s="40">
        <f t="shared" si="217"/>
        <v>91.17647058823529</v>
      </c>
      <c r="R22" s="41">
        <f t="shared" si="217"/>
        <v>100</v>
      </c>
      <c r="S22" s="21">
        <f t="shared" si="217"/>
        <v>100</v>
      </c>
      <c r="T22" s="21">
        <f t="shared" si="217"/>
        <v>83.333333333333329</v>
      </c>
      <c r="U22" s="21">
        <f t="shared" si="217"/>
        <v>83.333333333333329</v>
      </c>
      <c r="V22" s="23">
        <f t="shared" si="217"/>
        <v>100</v>
      </c>
      <c r="W22" s="40">
        <f t="shared" si="217"/>
        <v>91.17647058823529</v>
      </c>
      <c r="X22" s="41">
        <v>0</v>
      </c>
      <c r="Y22" s="21">
        <v>0</v>
      </c>
      <c r="Z22" s="21">
        <f t="shared" si="217"/>
        <v>90.909090909090907</v>
      </c>
      <c r="AA22" s="21">
        <v>0</v>
      </c>
      <c r="AB22" s="23">
        <f t="shared" si="217"/>
        <v>100</v>
      </c>
      <c r="AC22" s="40">
        <f t="shared" si="217"/>
        <v>91.17647058823529</v>
      </c>
      <c r="AD22" s="41">
        <f t="shared" si="217"/>
        <v>90.909090909090907</v>
      </c>
      <c r="AE22" s="21">
        <f t="shared" si="217"/>
        <v>100</v>
      </c>
      <c r="AF22" s="21">
        <f t="shared" si="217"/>
        <v>86.666666666666671</v>
      </c>
      <c r="AG22" s="23">
        <f t="shared" si="217"/>
        <v>100</v>
      </c>
      <c r="AH22" s="40">
        <f t="shared" si="217"/>
        <v>91.17647058823529</v>
      </c>
      <c r="AI22" s="41">
        <v>0</v>
      </c>
      <c r="AJ22" s="21">
        <v>0</v>
      </c>
      <c r="AK22" s="21">
        <f t="shared" si="217"/>
        <v>90</v>
      </c>
      <c r="AL22" s="21">
        <v>0</v>
      </c>
      <c r="AM22" s="21">
        <f t="shared" si="217"/>
        <v>100</v>
      </c>
      <c r="AN22" s="23">
        <f t="shared" si="217"/>
        <v>100</v>
      </c>
      <c r="AO22" s="24">
        <f t="shared" si="217"/>
        <v>91.17647058823529</v>
      </c>
      <c r="AP22" s="41">
        <f t="shared" si="217"/>
        <v>88.888888888888886</v>
      </c>
      <c r="AQ22" s="21">
        <f t="shared" si="217"/>
        <v>88.888888888888886</v>
      </c>
      <c r="AR22" s="21">
        <f t="shared" si="217"/>
        <v>88.888888888888886</v>
      </c>
      <c r="AS22" s="21">
        <f t="shared" si="217"/>
        <v>86.36363636363636</v>
      </c>
      <c r="AT22" s="21">
        <f t="shared" si="217"/>
        <v>89.473684210526315</v>
      </c>
      <c r="AU22" s="48">
        <f t="shared" si="217"/>
        <v>87.5</v>
      </c>
      <c r="AV22" s="40">
        <f t="shared" si="217"/>
        <v>88.52459016393442</v>
      </c>
      <c r="AW22" s="41">
        <f t="shared" si="217"/>
        <v>100</v>
      </c>
      <c r="AX22" s="21">
        <f t="shared" si="217"/>
        <v>88.461538461538467</v>
      </c>
      <c r="AY22" s="21">
        <f t="shared" si="217"/>
        <v>90.909090909090907</v>
      </c>
      <c r="AZ22" s="21">
        <f t="shared" si="217"/>
        <v>88.461538461538467</v>
      </c>
      <c r="BA22" s="21">
        <f t="shared" si="217"/>
        <v>89.473684210526315</v>
      </c>
      <c r="BB22" s="48">
        <f t="shared" si="217"/>
        <v>88.333333333333329</v>
      </c>
      <c r="BC22" s="24">
        <f t="shared" si="217"/>
        <v>89.361702127659569</v>
      </c>
      <c r="BD22" s="41">
        <f t="shared" si="217"/>
        <v>100</v>
      </c>
      <c r="BE22" s="21">
        <f t="shared" si="217"/>
        <v>94.444444444444443</v>
      </c>
      <c r="BF22" s="21">
        <f t="shared" si="217"/>
        <v>87.5</v>
      </c>
      <c r="BG22" s="21">
        <f t="shared" si="217"/>
        <v>95</v>
      </c>
      <c r="BH22" s="21">
        <f t="shared" si="217"/>
        <v>82.352941176470594</v>
      </c>
      <c r="BI22" s="21">
        <f t="shared" si="217"/>
        <v>95</v>
      </c>
      <c r="BJ22" s="21">
        <f t="shared" si="217"/>
        <v>88.235294117647058</v>
      </c>
      <c r="BK22" s="48">
        <f t="shared" si="217"/>
        <v>90.666666666666671</v>
      </c>
      <c r="BL22" s="24">
        <f t="shared" si="217"/>
        <v>90.825688073394502</v>
      </c>
      <c r="BM22" s="41">
        <v>0</v>
      </c>
      <c r="BN22" s="21">
        <f t="shared" si="217"/>
        <v>100</v>
      </c>
      <c r="BO22" s="21">
        <f t="shared" ref="BO22:DZ22" si="218">(BO6*100)/BO$7</f>
        <v>100</v>
      </c>
      <c r="BP22" s="21">
        <f t="shared" si="218"/>
        <v>0</v>
      </c>
      <c r="BQ22" s="21">
        <f t="shared" si="218"/>
        <v>80</v>
      </c>
      <c r="BR22" s="21">
        <f t="shared" si="218"/>
        <v>100</v>
      </c>
      <c r="BS22" s="21">
        <f t="shared" si="218"/>
        <v>83.333333333333329</v>
      </c>
      <c r="BT22" s="48">
        <f t="shared" si="218"/>
        <v>81.818181818181813</v>
      </c>
      <c r="BU22" s="40">
        <f t="shared" si="218"/>
        <v>88.888888888888886</v>
      </c>
      <c r="BV22" s="87">
        <v>0</v>
      </c>
      <c r="BW22" s="21">
        <f t="shared" si="218"/>
        <v>90.476190476190482</v>
      </c>
      <c r="BX22" s="21">
        <f t="shared" si="218"/>
        <v>90.909090909090907</v>
      </c>
      <c r="BY22" s="21">
        <f t="shared" si="218"/>
        <v>89.473684210526315</v>
      </c>
      <c r="BZ22" s="21">
        <f t="shared" si="218"/>
        <v>92.857142857142861</v>
      </c>
      <c r="CA22" s="21">
        <f t="shared" si="218"/>
        <v>100</v>
      </c>
      <c r="CB22" s="21">
        <f t="shared" si="218"/>
        <v>95.652173913043484</v>
      </c>
      <c r="CC22" s="48">
        <f t="shared" si="218"/>
        <v>93.75</v>
      </c>
      <c r="CD22" s="40">
        <f t="shared" si="218"/>
        <v>92.982456140350877</v>
      </c>
      <c r="CE22" s="41">
        <v>0</v>
      </c>
      <c r="CF22" s="21">
        <f t="shared" si="218"/>
        <v>100</v>
      </c>
      <c r="CG22" s="21">
        <f t="shared" si="218"/>
        <v>100</v>
      </c>
      <c r="CH22" s="21">
        <f t="shared" si="218"/>
        <v>90.909090909090907</v>
      </c>
      <c r="CI22" s="21">
        <f t="shared" si="218"/>
        <v>92.307692307692307</v>
      </c>
      <c r="CJ22" s="21">
        <f t="shared" si="218"/>
        <v>100</v>
      </c>
      <c r="CK22" s="21">
        <f t="shared" si="218"/>
        <v>100</v>
      </c>
      <c r="CL22" s="48">
        <f t="shared" si="218"/>
        <v>100</v>
      </c>
      <c r="CM22" s="24">
        <f t="shared" si="218"/>
        <v>94.642857142857139</v>
      </c>
      <c r="CN22" s="41">
        <v>0</v>
      </c>
      <c r="CO22" s="21">
        <f t="shared" si="218"/>
        <v>86.956521739130437</v>
      </c>
      <c r="CP22" s="21">
        <f t="shared" si="218"/>
        <v>90</v>
      </c>
      <c r="CQ22" s="21">
        <f t="shared" si="218"/>
        <v>93.75</v>
      </c>
      <c r="CR22" s="21">
        <f t="shared" si="218"/>
        <v>87.5</v>
      </c>
      <c r="CS22" s="48">
        <f t="shared" si="218"/>
        <v>88.235294117647058</v>
      </c>
      <c r="CT22" s="24">
        <f t="shared" si="218"/>
        <v>89.411764705882348</v>
      </c>
      <c r="CU22" s="41">
        <v>0</v>
      </c>
      <c r="CV22" s="21">
        <v>0</v>
      </c>
      <c r="CW22" s="21">
        <v>0</v>
      </c>
      <c r="CX22" s="21">
        <f t="shared" si="218"/>
        <v>92.857142857142861</v>
      </c>
      <c r="CY22" s="21">
        <f t="shared" si="218"/>
        <v>88.888888888888886</v>
      </c>
      <c r="CZ22" s="48">
        <f t="shared" si="218"/>
        <v>100</v>
      </c>
      <c r="DA22" s="24">
        <f t="shared" si="218"/>
        <v>90.625</v>
      </c>
      <c r="DB22" s="41">
        <f t="shared" si="218"/>
        <v>100</v>
      </c>
      <c r="DC22" s="21">
        <f t="shared" si="218"/>
        <v>92.857142857142861</v>
      </c>
      <c r="DD22" s="21">
        <f t="shared" si="218"/>
        <v>90</v>
      </c>
      <c r="DE22" s="21">
        <f t="shared" si="218"/>
        <v>86.36363636363636</v>
      </c>
      <c r="DF22" s="48">
        <f t="shared" si="218"/>
        <v>86.666666666666671</v>
      </c>
      <c r="DG22" s="24">
        <f t="shared" si="218"/>
        <v>89.795918367346943</v>
      </c>
      <c r="DH22" s="41">
        <f t="shared" si="218"/>
        <v>100</v>
      </c>
      <c r="DI22" s="21">
        <f t="shared" si="218"/>
        <v>85</v>
      </c>
      <c r="DJ22" s="21">
        <f t="shared" si="218"/>
        <v>80</v>
      </c>
      <c r="DK22" s="21">
        <f t="shared" si="218"/>
        <v>90.476190476190482</v>
      </c>
      <c r="DL22" s="21">
        <f t="shared" si="218"/>
        <v>100</v>
      </c>
      <c r="DM22" s="21">
        <f t="shared" si="218"/>
        <v>85.714285714285708</v>
      </c>
      <c r="DN22" s="48">
        <f t="shared" si="218"/>
        <v>87.037037037037038</v>
      </c>
      <c r="DO22" s="24">
        <f t="shared" si="218"/>
        <v>88.63636363636364</v>
      </c>
      <c r="DP22" s="41">
        <f t="shared" si="218"/>
        <v>100</v>
      </c>
      <c r="DQ22" s="21">
        <f t="shared" si="218"/>
        <v>91.666666666666671</v>
      </c>
      <c r="DR22" s="21">
        <f t="shared" si="218"/>
        <v>90</v>
      </c>
      <c r="DS22" s="23">
        <f t="shared" si="218"/>
        <v>100</v>
      </c>
      <c r="DT22" s="24">
        <f t="shared" si="218"/>
        <v>91.17647058823529</v>
      </c>
      <c r="DU22" s="41">
        <f t="shared" si="218"/>
        <v>100</v>
      </c>
      <c r="DV22" s="21">
        <f t="shared" si="218"/>
        <v>95.833333333333329</v>
      </c>
      <c r="DW22" s="21">
        <f t="shared" si="218"/>
        <v>92.592592592592595</v>
      </c>
      <c r="DX22" s="21">
        <f t="shared" si="218"/>
        <v>82.352941176470594</v>
      </c>
      <c r="DY22" s="21">
        <f t="shared" si="218"/>
        <v>85.714285714285708</v>
      </c>
      <c r="DZ22" s="48">
        <f t="shared" si="218"/>
        <v>90.476190476190482</v>
      </c>
      <c r="EA22" s="24">
        <f t="shared" ref="EA22:GL22" si="219">(EA6*100)/EA$7</f>
        <v>90.78947368421052</v>
      </c>
      <c r="EB22" s="41">
        <f t="shared" si="219"/>
        <v>88.888888888888886</v>
      </c>
      <c r="EC22" s="21">
        <f t="shared" si="219"/>
        <v>87.5</v>
      </c>
      <c r="ED22" s="21">
        <f t="shared" si="219"/>
        <v>92.307692307692307</v>
      </c>
      <c r="EE22" s="23">
        <f t="shared" si="219"/>
        <v>100</v>
      </c>
      <c r="EF22" s="24">
        <f t="shared" si="219"/>
        <v>91.17647058823529</v>
      </c>
      <c r="EG22" s="41">
        <f t="shared" si="219"/>
        <v>100</v>
      </c>
      <c r="EH22" s="21">
        <f t="shared" si="219"/>
        <v>100</v>
      </c>
      <c r="EI22" s="21">
        <f t="shared" si="219"/>
        <v>83.333333333333329</v>
      </c>
      <c r="EJ22" s="21">
        <f t="shared" si="219"/>
        <v>77.777777777777771</v>
      </c>
      <c r="EK22" s="21">
        <f t="shared" si="219"/>
        <v>94.736842105263165</v>
      </c>
      <c r="EL22" s="48">
        <f t="shared" si="219"/>
        <v>93.75</v>
      </c>
      <c r="EM22" s="24">
        <f t="shared" si="219"/>
        <v>92</v>
      </c>
      <c r="EN22" s="41">
        <f t="shared" si="219"/>
        <v>93.333333333333329</v>
      </c>
      <c r="EO22" s="21">
        <f t="shared" si="219"/>
        <v>90.909090909090907</v>
      </c>
      <c r="EP22" s="21">
        <f t="shared" si="219"/>
        <v>86.956521739130437</v>
      </c>
      <c r="EQ22" s="21">
        <f t="shared" si="219"/>
        <v>84.21052631578948</v>
      </c>
      <c r="ER22" s="21">
        <f t="shared" si="219"/>
        <v>90</v>
      </c>
      <c r="ES22" s="48">
        <f t="shared" si="219"/>
        <v>87.037037037037038</v>
      </c>
      <c r="ET22" s="24">
        <f t="shared" si="219"/>
        <v>88.63636363636364</v>
      </c>
      <c r="EU22" s="41">
        <f t="shared" si="219"/>
        <v>100</v>
      </c>
      <c r="EV22" s="21">
        <f t="shared" si="219"/>
        <v>88.235294117647058</v>
      </c>
      <c r="EW22" s="21">
        <f t="shared" si="219"/>
        <v>95.238095238095241</v>
      </c>
      <c r="EX22" s="21">
        <f t="shared" si="219"/>
        <v>85.714285714285708</v>
      </c>
      <c r="EY22" s="21">
        <f t="shared" si="219"/>
        <v>81.818181818181813</v>
      </c>
      <c r="EZ22" s="48">
        <f t="shared" si="219"/>
        <v>86.486486486486484</v>
      </c>
      <c r="FA22" s="24">
        <f t="shared" si="219"/>
        <v>88.732394366197184</v>
      </c>
      <c r="FB22" s="41">
        <f t="shared" si="219"/>
        <v>100</v>
      </c>
      <c r="FC22" s="21">
        <f t="shared" si="219"/>
        <v>100</v>
      </c>
      <c r="FD22" s="21">
        <f t="shared" si="219"/>
        <v>90</v>
      </c>
      <c r="FE22" s="21">
        <f t="shared" si="219"/>
        <v>88.888888888888886</v>
      </c>
      <c r="FF22" s="21">
        <f t="shared" si="219"/>
        <v>82.352941176470594</v>
      </c>
      <c r="FG22" s="21">
        <f t="shared" si="219"/>
        <v>85.714285714285708</v>
      </c>
      <c r="FH22" s="21">
        <f t="shared" si="219"/>
        <v>85.714285714285708</v>
      </c>
      <c r="FI22" s="48">
        <f t="shared" si="219"/>
        <v>86.36363636363636</v>
      </c>
      <c r="FJ22" s="24">
        <f t="shared" si="219"/>
        <v>88</v>
      </c>
      <c r="FK22" s="41">
        <v>0</v>
      </c>
      <c r="FL22" s="21">
        <v>0</v>
      </c>
      <c r="FM22" s="21">
        <v>0</v>
      </c>
      <c r="FN22" s="21">
        <f t="shared" si="219"/>
        <v>87.5</v>
      </c>
      <c r="FO22" s="21">
        <f t="shared" si="219"/>
        <v>90.909090909090907</v>
      </c>
      <c r="FP22" s="21">
        <v>0</v>
      </c>
      <c r="FQ22" s="21">
        <v>0</v>
      </c>
      <c r="FR22" s="48">
        <f t="shared" si="219"/>
        <v>100</v>
      </c>
      <c r="FS22" s="24">
        <f t="shared" si="219"/>
        <v>88.888888888888886</v>
      </c>
      <c r="FT22" s="41">
        <v>0</v>
      </c>
      <c r="FU22" s="21">
        <f t="shared" si="219"/>
        <v>90</v>
      </c>
      <c r="FV22" s="21">
        <f t="shared" si="219"/>
        <v>89.473684210526315</v>
      </c>
      <c r="FW22" s="21">
        <f t="shared" si="219"/>
        <v>85</v>
      </c>
      <c r="FX22" s="21">
        <f t="shared" si="219"/>
        <v>92.307692307692307</v>
      </c>
      <c r="FY22" s="21">
        <f t="shared" si="219"/>
        <v>100</v>
      </c>
      <c r="FZ22" s="21">
        <f t="shared" si="219"/>
        <v>86.36363636363636</v>
      </c>
      <c r="GA22" s="48">
        <f t="shared" si="219"/>
        <v>89.473684210526315</v>
      </c>
      <c r="GB22" s="24">
        <f t="shared" si="219"/>
        <v>90</v>
      </c>
      <c r="GC22" s="41">
        <v>0</v>
      </c>
      <c r="GD22" s="21">
        <f t="shared" si="219"/>
        <v>93.75</v>
      </c>
      <c r="GE22" s="21">
        <f t="shared" si="219"/>
        <v>87.5</v>
      </c>
      <c r="GF22" s="21">
        <f t="shared" si="219"/>
        <v>91.666666666666671</v>
      </c>
      <c r="GG22" s="21">
        <v>0</v>
      </c>
      <c r="GH22" s="21">
        <v>0</v>
      </c>
      <c r="GI22" s="21">
        <v>0</v>
      </c>
      <c r="GJ22" s="48">
        <f t="shared" si="219"/>
        <v>90</v>
      </c>
      <c r="GK22" s="24">
        <f t="shared" si="219"/>
        <v>90.909090909090907</v>
      </c>
      <c r="GL22" s="41">
        <f t="shared" si="219"/>
        <v>100</v>
      </c>
      <c r="GM22" s="21">
        <f t="shared" ref="GM22:GR22" si="220">(GM6*100)/GM$7</f>
        <v>86.956521739130437</v>
      </c>
      <c r="GN22" s="21">
        <f t="shared" si="220"/>
        <v>91.666666666666671</v>
      </c>
      <c r="GO22" s="21">
        <f t="shared" si="220"/>
        <v>83.333333333333329</v>
      </c>
      <c r="GP22" s="21">
        <f t="shared" si="220"/>
        <v>90</v>
      </c>
      <c r="GQ22" s="48">
        <f t="shared" si="220"/>
        <v>87.5</v>
      </c>
      <c r="GR22" s="24">
        <f t="shared" si="220"/>
        <v>89.189189189189193</v>
      </c>
      <c r="GS22" s="83" t="s">
        <v>411</v>
      </c>
      <c r="GT22" s="84" t="s">
        <v>411</v>
      </c>
      <c r="GU22" s="84" t="s">
        <v>411</v>
      </c>
      <c r="GV22" s="84" t="s">
        <v>411</v>
      </c>
      <c r="GW22" s="84" t="s">
        <v>411</v>
      </c>
      <c r="GX22" s="148" t="s">
        <v>411</v>
      </c>
      <c r="GY22" s="77" t="s">
        <v>411</v>
      </c>
      <c r="GZ22" s="41">
        <f t="shared" ref="GZ22:IK22" si="221">(GZ6*100)/GZ$7</f>
        <v>100</v>
      </c>
      <c r="HA22" s="21">
        <f t="shared" si="221"/>
        <v>77.777777777777771</v>
      </c>
      <c r="HB22" s="21">
        <f t="shared" si="221"/>
        <v>66.666666666666671</v>
      </c>
      <c r="HC22" s="21">
        <f t="shared" si="221"/>
        <v>88</v>
      </c>
      <c r="HD22" s="48">
        <f t="shared" si="221"/>
        <v>50</v>
      </c>
      <c r="HE22" s="24">
        <f t="shared" si="221"/>
        <v>81.818181818181813</v>
      </c>
      <c r="HF22" s="41">
        <v>0</v>
      </c>
      <c r="HG22" s="21">
        <f t="shared" si="221"/>
        <v>80</v>
      </c>
      <c r="HH22" s="21">
        <f t="shared" si="221"/>
        <v>76.92307692307692</v>
      </c>
      <c r="HI22" s="21">
        <f t="shared" si="221"/>
        <v>88.235294117647058</v>
      </c>
      <c r="HJ22" s="21">
        <f t="shared" si="221"/>
        <v>83.333333333333329</v>
      </c>
      <c r="HK22" s="21">
        <f t="shared" si="221"/>
        <v>86.36363636363636</v>
      </c>
      <c r="HL22" s="48">
        <f t="shared" si="221"/>
        <v>76.92307692307692</v>
      </c>
      <c r="HM22" s="24">
        <f t="shared" si="221"/>
        <v>83.561643835616437</v>
      </c>
      <c r="HN22" s="41">
        <f t="shared" si="221"/>
        <v>86.666666666666671</v>
      </c>
      <c r="HO22" s="21">
        <f t="shared" si="221"/>
        <v>83.333333333333329</v>
      </c>
      <c r="HP22" s="21">
        <f t="shared" si="221"/>
        <v>100</v>
      </c>
      <c r="HQ22" s="23">
        <f t="shared" si="221"/>
        <v>100</v>
      </c>
      <c r="HR22" s="24">
        <f t="shared" si="221"/>
        <v>91.17647058823529</v>
      </c>
      <c r="HS22" s="41">
        <f t="shared" si="221"/>
        <v>100</v>
      </c>
      <c r="HT22" s="21">
        <f t="shared" si="221"/>
        <v>92.857142857142861</v>
      </c>
      <c r="HU22" s="21">
        <f t="shared" si="221"/>
        <v>94.736842105263165</v>
      </c>
      <c r="HV22" s="21">
        <f t="shared" si="221"/>
        <v>78.571428571428569</v>
      </c>
      <c r="HW22" s="21">
        <f t="shared" si="221"/>
        <v>83.333333333333329</v>
      </c>
      <c r="HX22" s="48">
        <f t="shared" si="221"/>
        <v>85</v>
      </c>
      <c r="HY22" s="24">
        <f t="shared" si="221"/>
        <v>88.888888888888886</v>
      </c>
      <c r="HZ22" s="41">
        <f t="shared" si="221"/>
        <v>90.909090909090907</v>
      </c>
      <c r="IA22" s="21">
        <f t="shared" si="221"/>
        <v>66.666666666666671</v>
      </c>
      <c r="IB22" s="21">
        <f t="shared" si="221"/>
        <v>92.857142857142861</v>
      </c>
      <c r="IC22" s="23">
        <f t="shared" si="221"/>
        <v>100</v>
      </c>
      <c r="ID22" s="24">
        <f t="shared" si="221"/>
        <v>91.17647058823529</v>
      </c>
      <c r="IE22" s="41">
        <f t="shared" si="221"/>
        <v>100</v>
      </c>
      <c r="IF22" s="21">
        <f t="shared" si="221"/>
        <v>100</v>
      </c>
      <c r="IG22" s="21">
        <f t="shared" si="221"/>
        <v>75</v>
      </c>
      <c r="IH22" s="21">
        <f t="shared" si="221"/>
        <v>77.777777777777771</v>
      </c>
      <c r="II22" s="21">
        <f t="shared" si="221"/>
        <v>91.666666666666671</v>
      </c>
      <c r="IJ22" s="48">
        <f t="shared" si="221"/>
        <v>87.5</v>
      </c>
      <c r="IK22" s="40">
        <f t="shared" si="221"/>
        <v>90.476190476190482</v>
      </c>
    </row>
    <row r="23" spans="1:245" ht="52.5" customHeight="1" x14ac:dyDescent="0.25">
      <c r="A23" s="32" t="s">
        <v>235</v>
      </c>
      <c r="B23" s="96">
        <f t="shared" ref="B23" si="222">(B7*100)/B$7</f>
        <v>100</v>
      </c>
      <c r="C23" s="93">
        <f t="shared" ref="C23:BN23" si="223">(C7*100)/C$7</f>
        <v>100</v>
      </c>
      <c r="D23" s="106">
        <f t="shared" si="223"/>
        <v>100</v>
      </c>
      <c r="E23" s="94">
        <f t="shared" si="223"/>
        <v>100</v>
      </c>
      <c r="F23" s="49">
        <f t="shared" si="223"/>
        <v>100</v>
      </c>
      <c r="G23" s="92">
        <f t="shared" si="223"/>
        <v>100</v>
      </c>
      <c r="H23" s="93">
        <f t="shared" si="223"/>
        <v>100</v>
      </c>
      <c r="I23" s="93">
        <f t="shared" si="223"/>
        <v>100</v>
      </c>
      <c r="J23" s="94">
        <f t="shared" si="223"/>
        <v>100</v>
      </c>
      <c r="K23" s="49">
        <f t="shared" si="223"/>
        <v>100</v>
      </c>
      <c r="L23" s="92">
        <f t="shared" si="223"/>
        <v>100</v>
      </c>
      <c r="M23" s="93">
        <f t="shared" si="223"/>
        <v>100</v>
      </c>
      <c r="N23" s="93">
        <f t="shared" si="223"/>
        <v>100</v>
      </c>
      <c r="O23" s="93">
        <f t="shared" si="223"/>
        <v>100</v>
      </c>
      <c r="P23" s="94">
        <f t="shared" si="223"/>
        <v>100</v>
      </c>
      <c r="Q23" s="49">
        <f t="shared" si="223"/>
        <v>100</v>
      </c>
      <c r="R23" s="92">
        <f t="shared" si="223"/>
        <v>100</v>
      </c>
      <c r="S23" s="93">
        <f t="shared" si="223"/>
        <v>100</v>
      </c>
      <c r="T23" s="93">
        <f t="shared" si="223"/>
        <v>100</v>
      </c>
      <c r="U23" s="93">
        <f t="shared" si="223"/>
        <v>100</v>
      </c>
      <c r="V23" s="94">
        <f t="shared" si="223"/>
        <v>100</v>
      </c>
      <c r="W23" s="49">
        <f t="shared" si="223"/>
        <v>100</v>
      </c>
      <c r="X23" s="92">
        <v>0</v>
      </c>
      <c r="Y23" s="93">
        <v>0</v>
      </c>
      <c r="Z23" s="93">
        <f t="shared" si="223"/>
        <v>100</v>
      </c>
      <c r="AA23" s="93">
        <v>0</v>
      </c>
      <c r="AB23" s="94">
        <f t="shared" si="223"/>
        <v>100</v>
      </c>
      <c r="AC23" s="49">
        <f t="shared" si="223"/>
        <v>100</v>
      </c>
      <c r="AD23" s="92">
        <f t="shared" si="223"/>
        <v>100</v>
      </c>
      <c r="AE23" s="93">
        <f t="shared" si="223"/>
        <v>100</v>
      </c>
      <c r="AF23" s="93">
        <f t="shared" si="223"/>
        <v>100</v>
      </c>
      <c r="AG23" s="94">
        <f t="shared" si="223"/>
        <v>100</v>
      </c>
      <c r="AH23" s="49">
        <f t="shared" si="223"/>
        <v>100</v>
      </c>
      <c r="AI23" s="92">
        <v>0</v>
      </c>
      <c r="AJ23" s="93">
        <v>0</v>
      </c>
      <c r="AK23" s="93">
        <f t="shared" si="223"/>
        <v>100</v>
      </c>
      <c r="AL23" s="93">
        <v>0</v>
      </c>
      <c r="AM23" s="93">
        <f t="shared" si="223"/>
        <v>100</v>
      </c>
      <c r="AN23" s="94">
        <f t="shared" si="223"/>
        <v>100</v>
      </c>
      <c r="AO23" s="95">
        <f t="shared" si="223"/>
        <v>100</v>
      </c>
      <c r="AP23" s="92">
        <f t="shared" si="223"/>
        <v>100</v>
      </c>
      <c r="AQ23" s="93">
        <f t="shared" si="223"/>
        <v>100</v>
      </c>
      <c r="AR23" s="93">
        <f t="shared" si="223"/>
        <v>100</v>
      </c>
      <c r="AS23" s="93">
        <f t="shared" si="223"/>
        <v>100</v>
      </c>
      <c r="AT23" s="93">
        <f t="shared" si="223"/>
        <v>100</v>
      </c>
      <c r="AU23" s="97">
        <f t="shared" si="223"/>
        <v>100</v>
      </c>
      <c r="AV23" s="49">
        <f t="shared" si="223"/>
        <v>100</v>
      </c>
      <c r="AW23" s="92">
        <f t="shared" si="223"/>
        <v>100</v>
      </c>
      <c r="AX23" s="93">
        <f t="shared" si="223"/>
        <v>100</v>
      </c>
      <c r="AY23" s="93">
        <f t="shared" si="223"/>
        <v>100</v>
      </c>
      <c r="AZ23" s="93">
        <f t="shared" si="223"/>
        <v>100</v>
      </c>
      <c r="BA23" s="93">
        <f t="shared" si="223"/>
        <v>100</v>
      </c>
      <c r="BB23" s="97">
        <f t="shared" si="223"/>
        <v>100</v>
      </c>
      <c r="BC23" s="95">
        <f t="shared" si="223"/>
        <v>100</v>
      </c>
      <c r="BD23" s="92">
        <f t="shared" si="223"/>
        <v>100</v>
      </c>
      <c r="BE23" s="93">
        <f t="shared" si="223"/>
        <v>100</v>
      </c>
      <c r="BF23" s="93">
        <f t="shared" si="223"/>
        <v>100</v>
      </c>
      <c r="BG23" s="93">
        <f t="shared" si="223"/>
        <v>100</v>
      </c>
      <c r="BH23" s="93">
        <f t="shared" si="223"/>
        <v>100</v>
      </c>
      <c r="BI23" s="93">
        <f t="shared" si="223"/>
        <v>100</v>
      </c>
      <c r="BJ23" s="93">
        <f t="shared" si="223"/>
        <v>100</v>
      </c>
      <c r="BK23" s="97">
        <f t="shared" si="223"/>
        <v>100</v>
      </c>
      <c r="BL23" s="95">
        <f t="shared" si="223"/>
        <v>100</v>
      </c>
      <c r="BM23" s="92">
        <v>0</v>
      </c>
      <c r="BN23" s="93">
        <f t="shared" si="223"/>
        <v>100</v>
      </c>
      <c r="BO23" s="93">
        <f t="shared" ref="BO23:DZ23" si="224">(BO7*100)/BO$7</f>
        <v>100</v>
      </c>
      <c r="BP23" s="93">
        <f t="shared" si="224"/>
        <v>100</v>
      </c>
      <c r="BQ23" s="93">
        <f t="shared" si="224"/>
        <v>100</v>
      </c>
      <c r="BR23" s="93">
        <f t="shared" si="224"/>
        <v>100</v>
      </c>
      <c r="BS23" s="93">
        <f t="shared" si="224"/>
        <v>100</v>
      </c>
      <c r="BT23" s="97">
        <f t="shared" si="224"/>
        <v>100</v>
      </c>
      <c r="BU23" s="49">
        <f t="shared" si="224"/>
        <v>100</v>
      </c>
      <c r="BV23" s="98">
        <v>0</v>
      </c>
      <c r="BW23" s="93">
        <f t="shared" si="224"/>
        <v>100</v>
      </c>
      <c r="BX23" s="93">
        <f t="shared" si="224"/>
        <v>100</v>
      </c>
      <c r="BY23" s="93">
        <f t="shared" si="224"/>
        <v>100</v>
      </c>
      <c r="BZ23" s="93">
        <f t="shared" si="224"/>
        <v>100</v>
      </c>
      <c r="CA23" s="93">
        <f t="shared" si="224"/>
        <v>100</v>
      </c>
      <c r="CB23" s="93">
        <f t="shared" si="224"/>
        <v>100</v>
      </c>
      <c r="CC23" s="97">
        <f t="shared" si="224"/>
        <v>100</v>
      </c>
      <c r="CD23" s="49">
        <f t="shared" si="224"/>
        <v>100</v>
      </c>
      <c r="CE23" s="92">
        <v>0</v>
      </c>
      <c r="CF23" s="93">
        <f t="shared" si="224"/>
        <v>100</v>
      </c>
      <c r="CG23" s="93">
        <f t="shared" si="224"/>
        <v>100</v>
      </c>
      <c r="CH23" s="93">
        <f t="shared" si="224"/>
        <v>100</v>
      </c>
      <c r="CI23" s="93">
        <f t="shared" si="224"/>
        <v>100</v>
      </c>
      <c r="CJ23" s="93">
        <f t="shared" si="224"/>
        <v>100</v>
      </c>
      <c r="CK23" s="93">
        <f t="shared" si="224"/>
        <v>100</v>
      </c>
      <c r="CL23" s="97">
        <f t="shared" si="224"/>
        <v>100</v>
      </c>
      <c r="CM23" s="95">
        <f t="shared" si="224"/>
        <v>100</v>
      </c>
      <c r="CN23" s="92">
        <v>0</v>
      </c>
      <c r="CO23" s="93">
        <f t="shared" si="224"/>
        <v>100</v>
      </c>
      <c r="CP23" s="93">
        <f t="shared" si="224"/>
        <v>100</v>
      </c>
      <c r="CQ23" s="93">
        <f t="shared" si="224"/>
        <v>100</v>
      </c>
      <c r="CR23" s="93">
        <f t="shared" si="224"/>
        <v>100</v>
      </c>
      <c r="CS23" s="97">
        <f t="shared" si="224"/>
        <v>100</v>
      </c>
      <c r="CT23" s="95">
        <f t="shared" si="224"/>
        <v>100</v>
      </c>
      <c r="CU23" s="92">
        <v>0</v>
      </c>
      <c r="CV23" s="93">
        <v>0</v>
      </c>
      <c r="CW23" s="93">
        <v>0</v>
      </c>
      <c r="CX23" s="93">
        <f t="shared" si="224"/>
        <v>100</v>
      </c>
      <c r="CY23" s="93">
        <f t="shared" si="224"/>
        <v>100</v>
      </c>
      <c r="CZ23" s="97">
        <f t="shared" si="224"/>
        <v>100</v>
      </c>
      <c r="DA23" s="95">
        <f t="shared" si="224"/>
        <v>100</v>
      </c>
      <c r="DB23" s="92">
        <f t="shared" si="224"/>
        <v>100</v>
      </c>
      <c r="DC23" s="93">
        <f t="shared" si="224"/>
        <v>100</v>
      </c>
      <c r="DD23" s="93">
        <f t="shared" si="224"/>
        <v>100</v>
      </c>
      <c r="DE23" s="93">
        <f t="shared" si="224"/>
        <v>100</v>
      </c>
      <c r="DF23" s="97">
        <f t="shared" si="224"/>
        <v>100</v>
      </c>
      <c r="DG23" s="95">
        <f t="shared" si="224"/>
        <v>100</v>
      </c>
      <c r="DH23" s="92">
        <f t="shared" si="224"/>
        <v>100</v>
      </c>
      <c r="DI23" s="93">
        <f t="shared" si="224"/>
        <v>100</v>
      </c>
      <c r="DJ23" s="93">
        <f t="shared" si="224"/>
        <v>100</v>
      </c>
      <c r="DK23" s="93">
        <f t="shared" si="224"/>
        <v>100</v>
      </c>
      <c r="DL23" s="93">
        <f t="shared" si="224"/>
        <v>100</v>
      </c>
      <c r="DM23" s="93">
        <f t="shared" si="224"/>
        <v>100</v>
      </c>
      <c r="DN23" s="97">
        <f t="shared" si="224"/>
        <v>100</v>
      </c>
      <c r="DO23" s="95">
        <f t="shared" si="224"/>
        <v>100</v>
      </c>
      <c r="DP23" s="92">
        <f t="shared" si="224"/>
        <v>100</v>
      </c>
      <c r="DQ23" s="93">
        <f t="shared" si="224"/>
        <v>100</v>
      </c>
      <c r="DR23" s="93">
        <f t="shared" si="224"/>
        <v>100</v>
      </c>
      <c r="DS23" s="94">
        <f t="shared" si="224"/>
        <v>100</v>
      </c>
      <c r="DT23" s="95">
        <f t="shared" si="224"/>
        <v>100</v>
      </c>
      <c r="DU23" s="92">
        <f t="shared" si="224"/>
        <v>100</v>
      </c>
      <c r="DV23" s="93">
        <f t="shared" si="224"/>
        <v>100</v>
      </c>
      <c r="DW23" s="93">
        <f t="shared" si="224"/>
        <v>100</v>
      </c>
      <c r="DX23" s="93">
        <f t="shared" si="224"/>
        <v>100</v>
      </c>
      <c r="DY23" s="93">
        <f t="shared" si="224"/>
        <v>100</v>
      </c>
      <c r="DZ23" s="97">
        <f t="shared" si="224"/>
        <v>100</v>
      </c>
      <c r="EA23" s="95">
        <f t="shared" ref="EA23:GL23" si="225">(EA7*100)/EA$7</f>
        <v>100</v>
      </c>
      <c r="EB23" s="92">
        <f t="shared" si="225"/>
        <v>100</v>
      </c>
      <c r="EC23" s="93">
        <f t="shared" si="225"/>
        <v>100</v>
      </c>
      <c r="ED23" s="93">
        <f t="shared" si="225"/>
        <v>100</v>
      </c>
      <c r="EE23" s="94">
        <f t="shared" si="225"/>
        <v>100</v>
      </c>
      <c r="EF23" s="95">
        <f t="shared" si="225"/>
        <v>100</v>
      </c>
      <c r="EG23" s="92">
        <f t="shared" si="225"/>
        <v>100</v>
      </c>
      <c r="EH23" s="93">
        <f t="shared" si="225"/>
        <v>100</v>
      </c>
      <c r="EI23" s="93">
        <f t="shared" si="225"/>
        <v>100</v>
      </c>
      <c r="EJ23" s="93">
        <f t="shared" si="225"/>
        <v>100</v>
      </c>
      <c r="EK23" s="93">
        <f t="shared" si="225"/>
        <v>100</v>
      </c>
      <c r="EL23" s="97">
        <f t="shared" si="225"/>
        <v>100</v>
      </c>
      <c r="EM23" s="95">
        <f t="shared" si="225"/>
        <v>100</v>
      </c>
      <c r="EN23" s="92">
        <f t="shared" si="225"/>
        <v>100</v>
      </c>
      <c r="EO23" s="93">
        <f t="shared" si="225"/>
        <v>100</v>
      </c>
      <c r="EP23" s="93">
        <f t="shared" si="225"/>
        <v>100</v>
      </c>
      <c r="EQ23" s="93">
        <f t="shared" si="225"/>
        <v>100</v>
      </c>
      <c r="ER23" s="93">
        <f t="shared" si="225"/>
        <v>100</v>
      </c>
      <c r="ES23" s="97">
        <f t="shared" si="225"/>
        <v>100</v>
      </c>
      <c r="ET23" s="95">
        <f t="shared" si="225"/>
        <v>100</v>
      </c>
      <c r="EU23" s="92">
        <f t="shared" si="225"/>
        <v>100</v>
      </c>
      <c r="EV23" s="93">
        <f t="shared" si="225"/>
        <v>100</v>
      </c>
      <c r="EW23" s="93">
        <f t="shared" si="225"/>
        <v>100</v>
      </c>
      <c r="EX23" s="93">
        <f t="shared" si="225"/>
        <v>100</v>
      </c>
      <c r="EY23" s="93">
        <f t="shared" si="225"/>
        <v>100</v>
      </c>
      <c r="EZ23" s="97">
        <f t="shared" si="225"/>
        <v>100</v>
      </c>
      <c r="FA23" s="95">
        <f t="shared" si="225"/>
        <v>100</v>
      </c>
      <c r="FB23" s="92">
        <f t="shared" si="225"/>
        <v>100</v>
      </c>
      <c r="FC23" s="93">
        <f t="shared" si="225"/>
        <v>100</v>
      </c>
      <c r="FD23" s="93">
        <f t="shared" si="225"/>
        <v>100</v>
      </c>
      <c r="FE23" s="93">
        <f t="shared" si="225"/>
        <v>100</v>
      </c>
      <c r="FF23" s="93">
        <f t="shared" si="225"/>
        <v>100</v>
      </c>
      <c r="FG23" s="93">
        <f t="shared" si="225"/>
        <v>100</v>
      </c>
      <c r="FH23" s="93">
        <f t="shared" si="225"/>
        <v>100</v>
      </c>
      <c r="FI23" s="97">
        <f t="shared" si="225"/>
        <v>100</v>
      </c>
      <c r="FJ23" s="95">
        <f t="shared" si="225"/>
        <v>100</v>
      </c>
      <c r="FK23" s="92">
        <v>0</v>
      </c>
      <c r="FL23" s="93">
        <v>0</v>
      </c>
      <c r="FM23" s="93">
        <v>0</v>
      </c>
      <c r="FN23" s="93">
        <f t="shared" si="225"/>
        <v>100</v>
      </c>
      <c r="FO23" s="93">
        <f t="shared" si="225"/>
        <v>100</v>
      </c>
      <c r="FP23" s="93">
        <v>0</v>
      </c>
      <c r="FQ23" s="93">
        <v>0</v>
      </c>
      <c r="FR23" s="97">
        <f t="shared" si="225"/>
        <v>100</v>
      </c>
      <c r="FS23" s="95">
        <f t="shared" si="225"/>
        <v>100</v>
      </c>
      <c r="FT23" s="92">
        <v>0</v>
      </c>
      <c r="FU23" s="93">
        <f t="shared" si="225"/>
        <v>100</v>
      </c>
      <c r="FV23" s="93">
        <f t="shared" si="225"/>
        <v>100</v>
      </c>
      <c r="FW23" s="93">
        <f t="shared" si="225"/>
        <v>100</v>
      </c>
      <c r="FX23" s="93">
        <f t="shared" si="225"/>
        <v>100</v>
      </c>
      <c r="FY23" s="93">
        <f t="shared" si="225"/>
        <v>100</v>
      </c>
      <c r="FZ23" s="93">
        <f t="shared" si="225"/>
        <v>100</v>
      </c>
      <c r="GA23" s="97">
        <f t="shared" si="225"/>
        <v>100</v>
      </c>
      <c r="GB23" s="95">
        <f t="shared" si="225"/>
        <v>100</v>
      </c>
      <c r="GC23" s="92">
        <v>0</v>
      </c>
      <c r="GD23" s="93">
        <f t="shared" si="225"/>
        <v>100</v>
      </c>
      <c r="GE23" s="93">
        <f t="shared" si="225"/>
        <v>100</v>
      </c>
      <c r="GF23" s="93">
        <f t="shared" si="225"/>
        <v>100</v>
      </c>
      <c r="GG23" s="93">
        <v>0</v>
      </c>
      <c r="GH23" s="93">
        <v>0</v>
      </c>
      <c r="GI23" s="93">
        <v>0</v>
      </c>
      <c r="GJ23" s="97">
        <f t="shared" si="225"/>
        <v>100</v>
      </c>
      <c r="GK23" s="95">
        <f t="shared" si="225"/>
        <v>100</v>
      </c>
      <c r="GL23" s="92">
        <f t="shared" si="225"/>
        <v>100</v>
      </c>
      <c r="GM23" s="93">
        <f t="shared" ref="GM23:GR23" si="226">(GM7*100)/GM$7</f>
        <v>100</v>
      </c>
      <c r="GN23" s="93">
        <f t="shared" si="226"/>
        <v>100</v>
      </c>
      <c r="GO23" s="93">
        <f t="shared" si="226"/>
        <v>100</v>
      </c>
      <c r="GP23" s="93">
        <f t="shared" si="226"/>
        <v>100</v>
      </c>
      <c r="GQ23" s="97">
        <f t="shared" si="226"/>
        <v>100</v>
      </c>
      <c r="GR23" s="95">
        <f t="shared" si="226"/>
        <v>100</v>
      </c>
      <c r="GS23" s="85" t="s">
        <v>411</v>
      </c>
      <c r="GT23" s="86" t="s">
        <v>411</v>
      </c>
      <c r="GU23" s="86" t="s">
        <v>411</v>
      </c>
      <c r="GV23" s="86" t="s">
        <v>411</v>
      </c>
      <c r="GW23" s="86" t="s">
        <v>411</v>
      </c>
      <c r="GX23" s="149" t="s">
        <v>411</v>
      </c>
      <c r="GY23" s="78" t="s">
        <v>411</v>
      </c>
      <c r="GZ23" s="92">
        <f t="shared" ref="GZ23:IK23" si="227">(GZ7*100)/GZ$7</f>
        <v>100</v>
      </c>
      <c r="HA23" s="93">
        <f t="shared" si="227"/>
        <v>100</v>
      </c>
      <c r="HB23" s="93">
        <f t="shared" si="227"/>
        <v>100</v>
      </c>
      <c r="HC23" s="93">
        <f t="shared" si="227"/>
        <v>100</v>
      </c>
      <c r="HD23" s="97">
        <f t="shared" si="227"/>
        <v>100</v>
      </c>
      <c r="HE23" s="95">
        <f t="shared" si="227"/>
        <v>100</v>
      </c>
      <c r="HF23" s="92">
        <v>0</v>
      </c>
      <c r="HG23" s="93">
        <f t="shared" si="227"/>
        <v>100</v>
      </c>
      <c r="HH23" s="93">
        <f t="shared" si="227"/>
        <v>100</v>
      </c>
      <c r="HI23" s="93">
        <f t="shared" si="227"/>
        <v>100</v>
      </c>
      <c r="HJ23" s="93">
        <f t="shared" si="227"/>
        <v>100</v>
      </c>
      <c r="HK23" s="93">
        <f t="shared" si="227"/>
        <v>100</v>
      </c>
      <c r="HL23" s="97">
        <f t="shared" si="227"/>
        <v>100</v>
      </c>
      <c r="HM23" s="95">
        <f t="shared" si="227"/>
        <v>100</v>
      </c>
      <c r="HN23" s="92">
        <f t="shared" si="227"/>
        <v>100</v>
      </c>
      <c r="HO23" s="93">
        <f t="shared" si="227"/>
        <v>100</v>
      </c>
      <c r="HP23" s="93">
        <f t="shared" si="227"/>
        <v>100</v>
      </c>
      <c r="HQ23" s="94">
        <f t="shared" si="227"/>
        <v>100</v>
      </c>
      <c r="HR23" s="95">
        <f t="shared" si="227"/>
        <v>100</v>
      </c>
      <c r="HS23" s="92">
        <f t="shared" si="227"/>
        <v>100</v>
      </c>
      <c r="HT23" s="93">
        <f t="shared" si="227"/>
        <v>100</v>
      </c>
      <c r="HU23" s="93">
        <f t="shared" si="227"/>
        <v>100</v>
      </c>
      <c r="HV23" s="93">
        <f t="shared" si="227"/>
        <v>100</v>
      </c>
      <c r="HW23" s="93">
        <f t="shared" si="227"/>
        <v>100</v>
      </c>
      <c r="HX23" s="97">
        <f t="shared" si="227"/>
        <v>100</v>
      </c>
      <c r="HY23" s="95">
        <f t="shared" si="227"/>
        <v>100</v>
      </c>
      <c r="HZ23" s="92">
        <f t="shared" si="227"/>
        <v>100</v>
      </c>
      <c r="IA23" s="93">
        <f t="shared" si="227"/>
        <v>100</v>
      </c>
      <c r="IB23" s="93">
        <f t="shared" si="227"/>
        <v>100</v>
      </c>
      <c r="IC23" s="94">
        <f t="shared" si="227"/>
        <v>100</v>
      </c>
      <c r="ID23" s="95">
        <f t="shared" si="227"/>
        <v>100</v>
      </c>
      <c r="IE23" s="92">
        <f t="shared" si="227"/>
        <v>100</v>
      </c>
      <c r="IF23" s="93">
        <f t="shared" si="227"/>
        <v>100</v>
      </c>
      <c r="IG23" s="93">
        <f t="shared" si="227"/>
        <v>100</v>
      </c>
      <c r="IH23" s="93">
        <f t="shared" si="227"/>
        <v>100</v>
      </c>
      <c r="II23" s="93">
        <f t="shared" si="227"/>
        <v>100</v>
      </c>
      <c r="IJ23" s="97">
        <f t="shared" si="227"/>
        <v>100</v>
      </c>
      <c r="IK23" s="49">
        <f t="shared" si="227"/>
        <v>100</v>
      </c>
    </row>
  </sheetData>
  <pageMargins left="0.7" right="0.7" top="0.75" bottom="0.75" header="0.3" footer="0.3"/>
  <pageSetup paperSize="9" orientation="portrait" r:id="rId1"/>
  <ignoredErrors>
    <ignoredError sqref="F7 K7 Q7 AV7 BC7 BL7 BU7 DA7" formula="1"/>
    <ignoredError sqref="ET7" formulaRange="1"/>
    <ignoredError sqref="CD7 CM7"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5"/>
  <sheetViews>
    <sheetView topLeftCell="A285" workbookViewId="0">
      <selection activeCell="H302" sqref="H302"/>
    </sheetView>
  </sheetViews>
  <sheetFormatPr defaultRowHeight="18.75" x14ac:dyDescent="0.25"/>
  <cols>
    <col min="1" max="1" width="9.140625" style="111" customWidth="1"/>
    <col min="2" max="16384" width="9.140625" style="2"/>
  </cols>
  <sheetData>
    <row r="1" spans="1:7" x14ac:dyDescent="0.25">
      <c r="A1" s="110" t="s">
        <v>413</v>
      </c>
      <c r="B1" s="1"/>
      <c r="C1" s="1"/>
      <c r="D1" s="1"/>
      <c r="E1" s="1"/>
      <c r="F1" s="1"/>
      <c r="G1" s="1"/>
    </row>
    <row r="2" spans="1:7" x14ac:dyDescent="0.25">
      <c r="A2" s="110" t="s">
        <v>460</v>
      </c>
      <c r="B2" s="1"/>
      <c r="C2" s="1"/>
      <c r="D2" s="1"/>
      <c r="E2" s="1"/>
      <c r="F2" s="1"/>
      <c r="G2" s="1"/>
    </row>
    <row r="4" spans="1:7" x14ac:dyDescent="0.25">
      <c r="A4" s="110" t="s">
        <v>1</v>
      </c>
    </row>
    <row r="5" spans="1:7" x14ac:dyDescent="0.25">
      <c r="A5" s="111" t="s">
        <v>2</v>
      </c>
    </row>
    <row r="6" spans="1:7" x14ac:dyDescent="0.25">
      <c r="A6" s="111" t="s">
        <v>3</v>
      </c>
    </row>
    <row r="7" spans="1:7" x14ac:dyDescent="0.25">
      <c r="A7" s="111" t="s">
        <v>4</v>
      </c>
    </row>
    <row r="8" spans="1:7" x14ac:dyDescent="0.25">
      <c r="A8" s="111" t="s">
        <v>61</v>
      </c>
    </row>
    <row r="10" spans="1:7" x14ac:dyDescent="0.25">
      <c r="A10" s="110" t="s">
        <v>463</v>
      </c>
    </row>
    <row r="11" spans="1:7" x14ac:dyDescent="0.25">
      <c r="A11" s="111" t="s">
        <v>143</v>
      </c>
    </row>
    <row r="12" spans="1:7" x14ac:dyDescent="0.25">
      <c r="A12" s="111" t="s">
        <v>154</v>
      </c>
    </row>
    <row r="13" spans="1:7" x14ac:dyDescent="0.25">
      <c r="A13" s="111" t="s">
        <v>414</v>
      </c>
    </row>
    <row r="14" spans="1:7" x14ac:dyDescent="0.25">
      <c r="A14" s="111" t="s">
        <v>708</v>
      </c>
    </row>
    <row r="15" spans="1:7" x14ac:dyDescent="0.25">
      <c r="A15" s="111" t="s">
        <v>63</v>
      </c>
    </row>
    <row r="17" spans="1:19" x14ac:dyDescent="0.25">
      <c r="A17" s="110" t="s">
        <v>464</v>
      </c>
    </row>
    <row r="18" spans="1:19" x14ac:dyDescent="0.25">
      <c r="A18" s="111" t="s">
        <v>143</v>
      </c>
    </row>
    <row r="19" spans="1:19" x14ac:dyDescent="0.25">
      <c r="A19" s="111" t="s">
        <v>154</v>
      </c>
    </row>
    <row r="20" spans="1:19" x14ac:dyDescent="0.25">
      <c r="A20" s="111" t="s">
        <v>414</v>
      </c>
    </row>
    <row r="21" spans="1:19" x14ac:dyDescent="0.25">
      <c r="A21" s="111" t="s">
        <v>708</v>
      </c>
    </row>
    <row r="22" spans="1:19" x14ac:dyDescent="0.25">
      <c r="A22" s="111" t="s">
        <v>63</v>
      </c>
    </row>
    <row r="24" spans="1:19" x14ac:dyDescent="0.25">
      <c r="A24" s="110" t="s">
        <v>465</v>
      </c>
    </row>
    <row r="25" spans="1:19" x14ac:dyDescent="0.25">
      <c r="A25" s="111" t="s">
        <v>160</v>
      </c>
    </row>
    <row r="26" spans="1:19" x14ac:dyDescent="0.25">
      <c r="A26" s="111" t="s">
        <v>161</v>
      </c>
    </row>
    <row r="27" spans="1:19" x14ac:dyDescent="0.25">
      <c r="A27" s="111" t="s">
        <v>707</v>
      </c>
    </row>
    <row r="28" spans="1:19" x14ac:dyDescent="0.25">
      <c r="A28" s="111" t="s">
        <v>144</v>
      </c>
    </row>
    <row r="29" spans="1:19" x14ac:dyDescent="0.25">
      <c r="A29" s="111" t="s">
        <v>63</v>
      </c>
    </row>
    <row r="31" spans="1:19" ht="37.5" customHeight="1" x14ac:dyDescent="0.25">
      <c r="A31" s="272" t="s">
        <v>1144</v>
      </c>
      <c r="B31" s="272"/>
      <c r="C31" s="272"/>
      <c r="D31" s="272"/>
      <c r="E31" s="272"/>
      <c r="F31" s="272"/>
      <c r="G31" s="272"/>
      <c r="H31" s="272"/>
      <c r="I31" s="272"/>
      <c r="J31" s="272"/>
      <c r="K31" s="272"/>
      <c r="L31" s="272"/>
      <c r="M31" s="272"/>
      <c r="N31" s="272"/>
      <c r="O31" s="272"/>
      <c r="P31" s="272"/>
      <c r="Q31" s="272"/>
      <c r="R31" s="272"/>
      <c r="S31" s="272"/>
    </row>
    <row r="32" spans="1:19" x14ac:dyDescent="0.25">
      <c r="A32" s="111" t="s">
        <v>145</v>
      </c>
    </row>
    <row r="33" spans="1:19" x14ac:dyDescent="0.25">
      <c r="A33" s="111" t="s">
        <v>146</v>
      </c>
    </row>
    <row r="34" spans="1:19" x14ac:dyDescent="0.25">
      <c r="A34" s="111" t="s">
        <v>147</v>
      </c>
    </row>
    <row r="35" spans="1:19" x14ac:dyDescent="0.25">
      <c r="A35" s="111" t="s">
        <v>148</v>
      </c>
    </row>
    <row r="36" spans="1:19" x14ac:dyDescent="0.25">
      <c r="A36" s="111" t="s">
        <v>149</v>
      </c>
    </row>
    <row r="37" spans="1:19" x14ac:dyDescent="0.25">
      <c r="A37" s="111" t="s">
        <v>150</v>
      </c>
    </row>
    <row r="39" spans="1:19" ht="36.75" customHeight="1" x14ac:dyDescent="0.25">
      <c r="A39" s="272" t="s">
        <v>466</v>
      </c>
      <c r="B39" s="272"/>
      <c r="C39" s="272"/>
      <c r="D39" s="272"/>
      <c r="E39" s="272"/>
      <c r="F39" s="272"/>
      <c r="G39" s="272"/>
      <c r="H39" s="272"/>
      <c r="I39" s="272"/>
      <c r="J39" s="272"/>
      <c r="K39" s="272"/>
      <c r="L39" s="272"/>
      <c r="M39" s="272"/>
      <c r="N39" s="272"/>
      <c r="O39" s="272"/>
      <c r="P39" s="272"/>
      <c r="Q39" s="272"/>
      <c r="R39" s="272"/>
      <c r="S39" s="272"/>
    </row>
    <row r="40" spans="1:19" x14ac:dyDescent="0.25">
      <c r="A40" s="111" t="s">
        <v>170</v>
      </c>
    </row>
    <row r="41" spans="1:19" x14ac:dyDescent="0.25">
      <c r="A41" s="111" t="s">
        <v>183</v>
      </c>
    </row>
    <row r="42" spans="1:19" x14ac:dyDescent="0.25">
      <c r="A42" s="111" t="s">
        <v>184</v>
      </c>
    </row>
    <row r="43" spans="1:19" x14ac:dyDescent="0.25">
      <c r="A43" s="111" t="s">
        <v>185</v>
      </c>
    </row>
    <row r="44" spans="1:19" x14ac:dyDescent="0.25">
      <c r="A44" s="111" t="s">
        <v>186</v>
      </c>
    </row>
    <row r="45" spans="1:19" x14ac:dyDescent="0.25">
      <c r="A45" s="111" t="s">
        <v>187</v>
      </c>
    </row>
    <row r="46" spans="1:19" x14ac:dyDescent="0.25">
      <c r="A46" s="111" t="s">
        <v>188</v>
      </c>
    </row>
    <row r="47" spans="1:19" x14ac:dyDescent="0.25">
      <c r="A47" s="2" t="s">
        <v>151</v>
      </c>
    </row>
    <row r="48" spans="1:19" x14ac:dyDescent="0.25">
      <c r="A48" s="2"/>
    </row>
    <row r="49" spans="1:19" ht="37.5" customHeight="1" x14ac:dyDescent="0.25">
      <c r="A49" s="272" t="s">
        <v>467</v>
      </c>
      <c r="B49" s="272"/>
      <c r="C49" s="272"/>
      <c r="D49" s="272"/>
      <c r="E49" s="272"/>
      <c r="F49" s="272"/>
      <c r="G49" s="272"/>
      <c r="H49" s="272"/>
      <c r="I49" s="272"/>
      <c r="J49" s="272"/>
      <c r="K49" s="272"/>
      <c r="L49" s="272"/>
      <c r="M49" s="272"/>
      <c r="N49" s="272"/>
      <c r="O49" s="272"/>
      <c r="P49" s="272"/>
      <c r="Q49" s="272"/>
      <c r="R49" s="272"/>
      <c r="S49" s="272"/>
    </row>
    <row r="50" spans="1:19" x14ac:dyDescent="0.25">
      <c r="A50" s="111" t="s">
        <v>170</v>
      </c>
    </row>
    <row r="51" spans="1:19" x14ac:dyDescent="0.25">
      <c r="A51" s="111" t="s">
        <v>183</v>
      </c>
    </row>
    <row r="52" spans="1:19" x14ac:dyDescent="0.25">
      <c r="A52" s="111" t="s">
        <v>184</v>
      </c>
    </row>
    <row r="53" spans="1:19" x14ac:dyDescent="0.25">
      <c r="A53" s="111" t="s">
        <v>185</v>
      </c>
    </row>
    <row r="54" spans="1:19" x14ac:dyDescent="0.25">
      <c r="A54" s="111" t="s">
        <v>186</v>
      </c>
    </row>
    <row r="55" spans="1:19" x14ac:dyDescent="0.25">
      <c r="A55" s="111" t="s">
        <v>187</v>
      </c>
    </row>
    <row r="56" spans="1:19" x14ac:dyDescent="0.25">
      <c r="A56" s="111" t="s">
        <v>188</v>
      </c>
    </row>
    <row r="57" spans="1:19" x14ac:dyDescent="0.25">
      <c r="A57" s="2" t="s">
        <v>151</v>
      </c>
    </row>
    <row r="58" spans="1:19" x14ac:dyDescent="0.25">
      <c r="A58" s="2"/>
    </row>
    <row r="59" spans="1:19" ht="37.5" customHeight="1" x14ac:dyDescent="0.25">
      <c r="A59" s="272" t="s">
        <v>468</v>
      </c>
      <c r="B59" s="272"/>
      <c r="C59" s="272"/>
      <c r="D59" s="272"/>
      <c r="E59" s="272"/>
      <c r="F59" s="272"/>
      <c r="G59" s="272"/>
      <c r="H59" s="272"/>
      <c r="I59" s="272"/>
      <c r="J59" s="272"/>
      <c r="K59" s="272"/>
      <c r="L59" s="272"/>
      <c r="M59" s="272"/>
      <c r="N59" s="272"/>
      <c r="O59" s="272"/>
      <c r="P59" s="272"/>
      <c r="Q59" s="272"/>
      <c r="R59" s="272"/>
      <c r="S59" s="272"/>
    </row>
    <row r="60" spans="1:19" x14ac:dyDescent="0.25">
      <c r="A60" s="111" t="s">
        <v>170</v>
      </c>
    </row>
    <row r="61" spans="1:19" x14ac:dyDescent="0.25">
      <c r="A61" s="111" t="s">
        <v>183</v>
      </c>
    </row>
    <row r="62" spans="1:19" x14ac:dyDescent="0.25">
      <c r="A62" s="111" t="s">
        <v>184</v>
      </c>
    </row>
    <row r="63" spans="1:19" x14ac:dyDescent="0.25">
      <c r="A63" s="111" t="s">
        <v>185</v>
      </c>
    </row>
    <row r="64" spans="1:19" x14ac:dyDescent="0.25">
      <c r="A64" s="111" t="s">
        <v>186</v>
      </c>
    </row>
    <row r="65" spans="1:19" x14ac:dyDescent="0.25">
      <c r="A65" s="111" t="s">
        <v>187</v>
      </c>
    </row>
    <row r="66" spans="1:19" x14ac:dyDescent="0.25">
      <c r="A66" s="111" t="s">
        <v>188</v>
      </c>
    </row>
    <row r="67" spans="1:19" x14ac:dyDescent="0.25">
      <c r="A67" s="2" t="s">
        <v>151</v>
      </c>
    </row>
    <row r="68" spans="1:19" x14ac:dyDescent="0.25">
      <c r="A68" s="2"/>
    </row>
    <row r="69" spans="1:19" ht="39" customHeight="1" x14ac:dyDescent="0.25">
      <c r="A69" s="271" t="s">
        <v>469</v>
      </c>
      <c r="B69" s="271"/>
      <c r="C69" s="271"/>
      <c r="D69" s="271"/>
      <c r="E69" s="271"/>
      <c r="F69" s="271"/>
      <c r="G69" s="271"/>
      <c r="H69" s="271"/>
      <c r="I69" s="271"/>
      <c r="J69" s="271"/>
      <c r="K69" s="271"/>
      <c r="L69" s="271"/>
      <c r="M69" s="271"/>
      <c r="N69" s="271"/>
      <c r="O69" s="271"/>
      <c r="P69" s="271"/>
      <c r="Q69" s="271"/>
      <c r="R69" s="271"/>
      <c r="S69" s="271"/>
    </row>
    <row r="70" spans="1:19" x14ac:dyDescent="0.25">
      <c r="A70" s="137" t="s">
        <v>170</v>
      </c>
      <c r="B70" s="102"/>
      <c r="C70" s="102"/>
      <c r="D70" s="102"/>
      <c r="E70" s="102"/>
      <c r="F70" s="102"/>
      <c r="G70" s="102"/>
      <c r="H70" s="102"/>
      <c r="I70" s="102"/>
      <c r="J70" s="102"/>
      <c r="K70" s="102"/>
      <c r="L70" s="102"/>
      <c r="M70" s="102"/>
      <c r="N70" s="102"/>
      <c r="O70" s="102"/>
      <c r="P70" s="102"/>
      <c r="Q70" s="102"/>
      <c r="R70" s="102"/>
      <c r="S70" s="102"/>
    </row>
    <row r="71" spans="1:19" ht="26.25" x14ac:dyDescent="0.25">
      <c r="A71" s="137" t="s">
        <v>183</v>
      </c>
      <c r="B71" s="102"/>
      <c r="C71" s="102"/>
      <c r="D71" s="102"/>
      <c r="E71" s="102"/>
      <c r="F71" s="102"/>
      <c r="G71" s="102"/>
      <c r="H71" s="102"/>
      <c r="I71" s="102"/>
      <c r="J71" s="105" t="s">
        <v>412</v>
      </c>
      <c r="K71" s="102"/>
      <c r="L71" s="102"/>
      <c r="M71" s="102"/>
      <c r="N71" s="102"/>
      <c r="O71" s="102"/>
      <c r="P71" s="102"/>
      <c r="Q71" s="102"/>
      <c r="R71" s="102"/>
      <c r="S71" s="102"/>
    </row>
    <row r="72" spans="1:19" x14ac:dyDescent="0.25">
      <c r="A72" s="137" t="s">
        <v>184</v>
      </c>
      <c r="B72" s="102"/>
      <c r="C72" s="102"/>
      <c r="D72" s="102"/>
      <c r="E72" s="102"/>
      <c r="F72" s="102"/>
      <c r="G72" s="102"/>
      <c r="H72" s="102"/>
      <c r="I72" s="102"/>
      <c r="J72" s="102"/>
      <c r="K72" s="102"/>
      <c r="L72" s="102"/>
      <c r="M72" s="102"/>
      <c r="N72" s="102"/>
      <c r="O72" s="102"/>
      <c r="P72" s="102"/>
      <c r="Q72" s="102"/>
      <c r="R72" s="102"/>
      <c r="S72" s="102"/>
    </row>
    <row r="73" spans="1:19" x14ac:dyDescent="0.25">
      <c r="A73" s="137" t="s">
        <v>185</v>
      </c>
      <c r="B73" s="102"/>
      <c r="C73" s="102"/>
      <c r="D73" s="102"/>
      <c r="E73" s="102"/>
      <c r="F73" s="102"/>
      <c r="G73" s="102"/>
      <c r="H73" s="102"/>
      <c r="I73" s="102"/>
      <c r="J73" s="102"/>
      <c r="K73" s="102"/>
      <c r="L73" s="102"/>
      <c r="M73" s="102"/>
      <c r="N73" s="102"/>
      <c r="O73" s="102"/>
      <c r="P73" s="102"/>
      <c r="Q73" s="102"/>
      <c r="R73" s="102"/>
      <c r="S73" s="102"/>
    </row>
    <row r="74" spans="1:19" x14ac:dyDescent="0.25">
      <c r="A74" s="137" t="s">
        <v>186</v>
      </c>
      <c r="B74" s="102"/>
      <c r="C74" s="102"/>
      <c r="D74" s="102"/>
      <c r="E74" s="102"/>
      <c r="F74" s="102"/>
      <c r="G74" s="102"/>
      <c r="H74" s="102"/>
      <c r="I74" s="102"/>
      <c r="J74" s="102"/>
      <c r="K74" s="102"/>
      <c r="L74" s="102"/>
      <c r="M74" s="102"/>
      <c r="N74" s="102"/>
      <c r="O74" s="102"/>
      <c r="P74" s="102"/>
      <c r="Q74" s="102"/>
      <c r="R74" s="102"/>
      <c r="S74" s="102"/>
    </row>
    <row r="75" spans="1:19" x14ac:dyDescent="0.25">
      <c r="A75" s="137" t="s">
        <v>187</v>
      </c>
      <c r="B75" s="102"/>
      <c r="C75" s="102"/>
      <c r="D75" s="102"/>
      <c r="E75" s="102"/>
      <c r="F75" s="102"/>
      <c r="G75" s="102"/>
      <c r="H75" s="102"/>
      <c r="I75" s="102"/>
      <c r="J75" s="102"/>
      <c r="K75" s="102"/>
      <c r="L75" s="102"/>
      <c r="M75" s="102"/>
      <c r="N75" s="102"/>
      <c r="O75" s="102"/>
      <c r="P75" s="102"/>
      <c r="Q75" s="102"/>
      <c r="R75" s="102"/>
      <c r="S75" s="102"/>
    </row>
    <row r="76" spans="1:19" x14ac:dyDescent="0.25">
      <c r="A76" s="137" t="s">
        <v>188</v>
      </c>
      <c r="B76" s="102"/>
      <c r="C76" s="102"/>
      <c r="D76" s="102"/>
      <c r="E76" s="102"/>
      <c r="F76" s="102"/>
      <c r="G76" s="102"/>
      <c r="H76" s="102"/>
      <c r="I76" s="102"/>
      <c r="J76" s="102"/>
      <c r="K76" s="102"/>
      <c r="L76" s="102"/>
      <c r="M76" s="102"/>
      <c r="N76" s="102"/>
      <c r="O76" s="102"/>
      <c r="P76" s="102"/>
      <c r="Q76" s="102"/>
      <c r="R76" s="102"/>
      <c r="S76" s="102"/>
    </row>
    <row r="77" spans="1:19" x14ac:dyDescent="0.25">
      <c r="A77" s="102" t="s">
        <v>151</v>
      </c>
      <c r="B77" s="102"/>
      <c r="C77" s="102"/>
      <c r="D77" s="102"/>
      <c r="E77" s="102"/>
      <c r="F77" s="102"/>
      <c r="G77" s="102"/>
      <c r="H77" s="102"/>
      <c r="I77" s="102"/>
      <c r="J77" s="102"/>
      <c r="K77" s="102"/>
      <c r="L77" s="102"/>
      <c r="M77" s="102"/>
      <c r="N77" s="102"/>
      <c r="O77" s="102"/>
      <c r="P77" s="102"/>
      <c r="Q77" s="102"/>
      <c r="R77" s="102"/>
      <c r="S77" s="102"/>
    </row>
    <row r="78" spans="1:19" x14ac:dyDescent="0.25">
      <c r="A78" s="2"/>
    </row>
    <row r="79" spans="1:19" x14ac:dyDescent="0.25">
      <c r="A79" s="110" t="s">
        <v>470</v>
      </c>
    </row>
    <row r="80" spans="1:19" x14ac:dyDescent="0.25">
      <c r="A80" s="112" t="s">
        <v>170</v>
      </c>
      <c r="B80" s="3"/>
      <c r="C80" s="3"/>
      <c r="D80" s="3"/>
      <c r="E80" s="3"/>
      <c r="F80" s="3"/>
      <c r="G80" s="3"/>
      <c r="H80" s="3"/>
    </row>
    <row r="81" spans="1:19" x14ac:dyDescent="0.25">
      <c r="A81" s="112" t="s">
        <v>415</v>
      </c>
      <c r="B81" s="3"/>
      <c r="C81" s="3"/>
      <c r="D81" s="3"/>
      <c r="E81" s="3"/>
      <c r="F81" s="3"/>
      <c r="G81" s="3"/>
      <c r="H81" s="3"/>
    </row>
    <row r="82" spans="1:19" x14ac:dyDescent="0.25">
      <c r="A82" s="112" t="s">
        <v>416</v>
      </c>
      <c r="B82" s="3"/>
      <c r="C82" s="3"/>
      <c r="D82" s="3"/>
      <c r="E82" s="3"/>
      <c r="F82" s="3"/>
      <c r="G82" s="3"/>
      <c r="H82" s="3"/>
    </row>
    <row r="83" spans="1:19" x14ac:dyDescent="0.25">
      <c r="A83" s="112" t="s">
        <v>173</v>
      </c>
      <c r="B83" s="3"/>
      <c r="C83" s="3"/>
      <c r="D83" s="3"/>
      <c r="E83" s="3"/>
      <c r="F83" s="3"/>
      <c r="G83" s="3"/>
      <c r="H83" s="3"/>
    </row>
    <row r="84" spans="1:19" x14ac:dyDescent="0.25">
      <c r="A84" s="112" t="s">
        <v>174</v>
      </c>
      <c r="B84" s="3"/>
      <c r="C84" s="3"/>
      <c r="D84" s="3"/>
      <c r="E84" s="3"/>
      <c r="F84" s="3"/>
      <c r="G84" s="3"/>
      <c r="H84" s="3"/>
    </row>
    <row r="85" spans="1:19" x14ac:dyDescent="0.25">
      <c r="A85" s="111" t="s">
        <v>150</v>
      </c>
      <c r="B85" s="3"/>
      <c r="C85" s="3"/>
      <c r="D85" s="3"/>
      <c r="E85" s="3"/>
      <c r="F85" s="3"/>
      <c r="G85" s="3"/>
      <c r="H85" s="3"/>
    </row>
    <row r="87" spans="1:19" x14ac:dyDescent="0.25">
      <c r="A87" s="110" t="s">
        <v>471</v>
      </c>
      <c r="B87" s="3"/>
      <c r="C87" s="3"/>
      <c r="D87" s="3"/>
      <c r="E87" s="3"/>
      <c r="F87" s="3"/>
      <c r="G87" s="3"/>
    </row>
    <row r="88" spans="1:19" x14ac:dyDescent="0.25">
      <c r="A88" s="111" t="s">
        <v>170</v>
      </c>
      <c r="B88" s="3"/>
    </row>
    <row r="89" spans="1:19" x14ac:dyDescent="0.25">
      <c r="A89" s="111" t="s">
        <v>415</v>
      </c>
      <c r="B89" s="3"/>
    </row>
    <row r="90" spans="1:19" x14ac:dyDescent="0.25">
      <c r="A90" s="111" t="s">
        <v>416</v>
      </c>
      <c r="B90" s="3"/>
    </row>
    <row r="91" spans="1:19" x14ac:dyDescent="0.25">
      <c r="A91" s="111" t="s">
        <v>173</v>
      </c>
    </row>
    <row r="92" spans="1:19" x14ac:dyDescent="0.25">
      <c r="A92" s="111" t="s">
        <v>174</v>
      </c>
    </row>
    <row r="93" spans="1:19" x14ac:dyDescent="0.25">
      <c r="A93" s="111" t="s">
        <v>150</v>
      </c>
    </row>
    <row r="95" spans="1:19" ht="38.25" customHeight="1" x14ac:dyDescent="0.25">
      <c r="A95" s="272" t="s">
        <v>472</v>
      </c>
      <c r="B95" s="272"/>
      <c r="C95" s="272"/>
      <c r="D95" s="272"/>
      <c r="E95" s="272"/>
      <c r="F95" s="272"/>
      <c r="G95" s="272"/>
      <c r="H95" s="272"/>
      <c r="I95" s="272"/>
      <c r="J95" s="272"/>
      <c r="K95" s="272"/>
      <c r="L95" s="272"/>
      <c r="M95" s="272"/>
      <c r="N95" s="272"/>
      <c r="O95" s="272"/>
      <c r="P95" s="272"/>
      <c r="Q95" s="272"/>
      <c r="R95" s="272"/>
      <c r="S95" s="272"/>
    </row>
    <row r="96" spans="1:19" x14ac:dyDescent="0.25">
      <c r="A96" s="2" t="s">
        <v>170</v>
      </c>
    </row>
    <row r="97" spans="1:19" x14ac:dyDescent="0.25">
      <c r="A97" s="2" t="s">
        <v>177</v>
      </c>
    </row>
    <row r="98" spans="1:19" x14ac:dyDescent="0.25">
      <c r="A98" s="2" t="s">
        <v>178</v>
      </c>
    </row>
    <row r="99" spans="1:19" x14ac:dyDescent="0.25">
      <c r="A99" s="2" t="s">
        <v>179</v>
      </c>
    </row>
    <row r="100" spans="1:19" x14ac:dyDescent="0.25">
      <c r="A100" s="2" t="s">
        <v>180</v>
      </c>
    </row>
    <row r="101" spans="1:19" x14ac:dyDescent="0.25">
      <c r="A101" s="2" t="s">
        <v>176</v>
      </c>
    </row>
    <row r="102" spans="1:19" x14ac:dyDescent="0.25">
      <c r="A102" s="2" t="s">
        <v>181</v>
      </c>
    </row>
    <row r="103" spans="1:19" x14ac:dyDescent="0.25">
      <c r="A103" s="2" t="s">
        <v>151</v>
      </c>
    </row>
    <row r="104" spans="1:19" x14ac:dyDescent="0.25">
      <c r="A104" s="2"/>
    </row>
    <row r="105" spans="1:19" ht="37.5" customHeight="1" x14ac:dyDescent="0.25">
      <c r="A105" s="271" t="s">
        <v>473</v>
      </c>
      <c r="B105" s="271"/>
      <c r="C105" s="271"/>
      <c r="D105" s="271"/>
      <c r="E105" s="271"/>
      <c r="F105" s="271"/>
      <c r="G105" s="271"/>
      <c r="H105" s="271"/>
      <c r="I105" s="271"/>
      <c r="J105" s="271"/>
      <c r="K105" s="271"/>
      <c r="L105" s="271"/>
      <c r="M105" s="271"/>
      <c r="N105" s="271"/>
      <c r="O105" s="271"/>
      <c r="P105" s="271"/>
      <c r="Q105" s="271"/>
      <c r="R105" s="271"/>
      <c r="S105" s="271"/>
    </row>
    <row r="106" spans="1:19" x14ac:dyDescent="0.25">
      <c r="A106" s="102" t="s">
        <v>170</v>
      </c>
      <c r="B106" s="102"/>
      <c r="C106" s="102"/>
      <c r="D106" s="102"/>
      <c r="E106" s="102"/>
      <c r="F106" s="102"/>
      <c r="G106" s="102"/>
      <c r="H106" s="102"/>
      <c r="I106" s="102"/>
      <c r="J106" s="102"/>
      <c r="K106" s="102"/>
      <c r="L106" s="102"/>
      <c r="M106" s="102"/>
      <c r="N106" s="102"/>
      <c r="O106" s="102"/>
      <c r="P106" s="102"/>
      <c r="Q106" s="102"/>
      <c r="R106" s="102"/>
      <c r="S106" s="102"/>
    </row>
    <row r="107" spans="1:19" ht="26.25" x14ac:dyDescent="0.25">
      <c r="A107" s="102" t="s">
        <v>177</v>
      </c>
      <c r="B107" s="102"/>
      <c r="C107" s="102"/>
      <c r="D107" s="102"/>
      <c r="E107" s="102"/>
      <c r="F107" s="102"/>
      <c r="G107" s="102"/>
      <c r="H107" s="102"/>
      <c r="I107" s="102"/>
      <c r="J107" s="105"/>
      <c r="K107" s="105" t="s">
        <v>412</v>
      </c>
      <c r="L107" s="102"/>
      <c r="M107" s="102"/>
      <c r="N107" s="102"/>
      <c r="O107" s="102"/>
      <c r="P107" s="102"/>
      <c r="Q107" s="102"/>
      <c r="R107" s="102"/>
      <c r="S107" s="102"/>
    </row>
    <row r="108" spans="1:19" x14ac:dyDescent="0.25">
      <c r="A108" s="102" t="s">
        <v>178</v>
      </c>
      <c r="B108" s="102"/>
      <c r="C108" s="102"/>
      <c r="D108" s="102"/>
      <c r="E108" s="102"/>
      <c r="F108" s="102"/>
      <c r="G108" s="102"/>
      <c r="H108" s="102"/>
      <c r="I108" s="102"/>
      <c r="J108" s="102"/>
      <c r="K108" s="102"/>
      <c r="L108" s="102"/>
      <c r="M108" s="102"/>
      <c r="N108" s="102"/>
      <c r="O108" s="102"/>
      <c r="P108" s="102"/>
      <c r="Q108" s="102"/>
      <c r="R108" s="102"/>
      <c r="S108" s="102"/>
    </row>
    <row r="109" spans="1:19" x14ac:dyDescent="0.25">
      <c r="A109" s="102" t="s">
        <v>179</v>
      </c>
      <c r="B109" s="102"/>
      <c r="C109" s="102"/>
      <c r="D109" s="102"/>
      <c r="E109" s="102"/>
      <c r="F109" s="102"/>
      <c r="G109" s="102"/>
      <c r="H109" s="102"/>
      <c r="I109" s="102"/>
      <c r="J109" s="102"/>
      <c r="K109" s="102"/>
      <c r="L109" s="102"/>
      <c r="M109" s="102"/>
      <c r="N109" s="102"/>
      <c r="O109" s="102"/>
      <c r="P109" s="102"/>
      <c r="Q109" s="102"/>
      <c r="R109" s="102"/>
      <c r="S109" s="102"/>
    </row>
    <row r="110" spans="1:19" x14ac:dyDescent="0.25">
      <c r="A110" s="102" t="s">
        <v>180</v>
      </c>
      <c r="B110" s="102"/>
      <c r="C110" s="102"/>
      <c r="D110" s="102"/>
      <c r="E110" s="102"/>
      <c r="F110" s="102"/>
      <c r="G110" s="102"/>
      <c r="H110" s="102"/>
      <c r="I110" s="102"/>
      <c r="J110" s="102"/>
      <c r="K110" s="102"/>
      <c r="L110" s="102"/>
      <c r="M110" s="102"/>
      <c r="N110" s="102"/>
      <c r="O110" s="102"/>
      <c r="P110" s="102"/>
      <c r="Q110" s="102"/>
      <c r="R110" s="102"/>
      <c r="S110" s="102"/>
    </row>
    <row r="111" spans="1:19" x14ac:dyDescent="0.25">
      <c r="A111" s="102" t="s">
        <v>176</v>
      </c>
      <c r="B111" s="102"/>
      <c r="C111" s="102"/>
      <c r="D111" s="102"/>
      <c r="E111" s="102"/>
      <c r="F111" s="102"/>
      <c r="G111" s="102"/>
      <c r="H111" s="102"/>
      <c r="I111" s="102"/>
      <c r="J111" s="102"/>
      <c r="K111" s="102"/>
      <c r="L111" s="102"/>
      <c r="M111" s="102"/>
      <c r="N111" s="102"/>
      <c r="O111" s="102"/>
      <c r="P111" s="102"/>
      <c r="Q111" s="102"/>
      <c r="R111" s="102"/>
      <c r="S111" s="102"/>
    </row>
    <row r="112" spans="1:19" x14ac:dyDescent="0.25">
      <c r="A112" s="102" t="s">
        <v>181</v>
      </c>
      <c r="B112" s="102"/>
      <c r="C112" s="102"/>
      <c r="D112" s="102"/>
      <c r="E112" s="102"/>
      <c r="F112" s="102"/>
      <c r="G112" s="102"/>
      <c r="H112" s="102"/>
      <c r="I112" s="102"/>
      <c r="J112" s="102"/>
      <c r="K112" s="102"/>
      <c r="L112" s="102"/>
      <c r="M112" s="102"/>
      <c r="N112" s="102"/>
      <c r="O112" s="102"/>
      <c r="P112" s="102"/>
      <c r="Q112" s="102"/>
      <c r="R112" s="102"/>
      <c r="S112" s="102"/>
    </row>
    <row r="113" spans="1:19" x14ac:dyDescent="0.25">
      <c r="A113" s="102" t="s">
        <v>151</v>
      </c>
      <c r="B113" s="102"/>
      <c r="C113" s="102"/>
      <c r="D113" s="102"/>
      <c r="E113" s="102"/>
      <c r="F113" s="102"/>
      <c r="G113" s="102"/>
      <c r="H113" s="102"/>
      <c r="I113" s="102"/>
      <c r="J113" s="102"/>
      <c r="K113" s="102"/>
      <c r="L113" s="102"/>
      <c r="M113" s="102"/>
      <c r="N113" s="102"/>
      <c r="O113" s="102"/>
      <c r="P113" s="102"/>
      <c r="Q113" s="102"/>
      <c r="R113" s="102"/>
      <c r="S113" s="102"/>
    </row>
    <row r="114" spans="1:19" x14ac:dyDescent="0.25">
      <c r="A114" s="2"/>
    </row>
    <row r="115" spans="1:19" ht="36.75" customHeight="1" x14ac:dyDescent="0.25">
      <c r="A115" s="272" t="s">
        <v>474</v>
      </c>
      <c r="B115" s="272"/>
      <c r="C115" s="272"/>
      <c r="D115" s="272"/>
      <c r="E115" s="272"/>
      <c r="F115" s="272"/>
      <c r="G115" s="272"/>
      <c r="H115" s="272"/>
      <c r="I115" s="272"/>
      <c r="J115" s="272"/>
      <c r="K115" s="272"/>
      <c r="L115" s="272"/>
      <c r="M115" s="272"/>
      <c r="N115" s="272"/>
      <c r="O115" s="272"/>
      <c r="P115" s="272"/>
      <c r="Q115" s="272"/>
      <c r="R115" s="272"/>
      <c r="S115" s="272"/>
    </row>
    <row r="116" spans="1:19" x14ac:dyDescent="0.25">
      <c r="A116" s="2" t="s">
        <v>170</v>
      </c>
    </row>
    <row r="117" spans="1:19" x14ac:dyDescent="0.25">
      <c r="A117" s="2" t="s">
        <v>177</v>
      </c>
    </row>
    <row r="118" spans="1:19" x14ac:dyDescent="0.25">
      <c r="A118" s="2" t="s">
        <v>178</v>
      </c>
    </row>
    <row r="119" spans="1:19" x14ac:dyDescent="0.25">
      <c r="A119" s="2" t="s">
        <v>179</v>
      </c>
    </row>
    <row r="120" spans="1:19" x14ac:dyDescent="0.25">
      <c r="A120" s="2" t="s">
        <v>180</v>
      </c>
    </row>
    <row r="121" spans="1:19" x14ac:dyDescent="0.25">
      <c r="A121" s="2" t="s">
        <v>176</v>
      </c>
    </row>
    <row r="122" spans="1:19" x14ac:dyDescent="0.25">
      <c r="A122" s="2" t="s">
        <v>181</v>
      </c>
    </row>
    <row r="123" spans="1:19" x14ac:dyDescent="0.25">
      <c r="A123" s="2" t="s">
        <v>151</v>
      </c>
    </row>
    <row r="124" spans="1:19" x14ac:dyDescent="0.25">
      <c r="A124" s="2"/>
    </row>
    <row r="125" spans="1:19" ht="37.5" customHeight="1" x14ac:dyDescent="0.25">
      <c r="A125" s="271" t="s">
        <v>475</v>
      </c>
      <c r="B125" s="271"/>
      <c r="C125" s="271"/>
      <c r="D125" s="271"/>
      <c r="E125" s="271"/>
      <c r="F125" s="271"/>
      <c r="G125" s="271"/>
      <c r="H125" s="271"/>
      <c r="I125" s="271"/>
      <c r="J125" s="271"/>
      <c r="K125" s="271"/>
      <c r="L125" s="271"/>
      <c r="M125" s="271"/>
      <c r="N125" s="271"/>
      <c r="O125" s="271"/>
      <c r="P125" s="271"/>
      <c r="Q125" s="271"/>
      <c r="R125" s="271"/>
      <c r="S125" s="271"/>
    </row>
    <row r="126" spans="1:19" x14ac:dyDescent="0.25">
      <c r="A126" s="102" t="s">
        <v>170</v>
      </c>
      <c r="B126" s="102"/>
      <c r="C126" s="102"/>
      <c r="D126" s="102"/>
      <c r="E126" s="102"/>
      <c r="F126" s="102"/>
      <c r="G126" s="102"/>
      <c r="H126" s="102"/>
      <c r="I126" s="102"/>
      <c r="J126" s="102"/>
      <c r="K126" s="102"/>
      <c r="L126" s="102"/>
      <c r="M126" s="102"/>
      <c r="N126" s="102"/>
      <c r="O126" s="102"/>
      <c r="P126" s="102"/>
      <c r="Q126" s="102"/>
      <c r="R126" s="102"/>
      <c r="S126" s="102"/>
    </row>
    <row r="127" spans="1:19" ht="26.25" x14ac:dyDescent="0.25">
      <c r="A127" s="102" t="s">
        <v>177</v>
      </c>
      <c r="B127" s="102"/>
      <c r="C127" s="102"/>
      <c r="D127" s="102"/>
      <c r="E127" s="102"/>
      <c r="F127" s="102"/>
      <c r="G127" s="102"/>
      <c r="H127" s="102"/>
      <c r="I127" s="102"/>
      <c r="J127" s="102"/>
      <c r="K127" s="105" t="s">
        <v>412</v>
      </c>
      <c r="L127" s="102"/>
      <c r="M127" s="102"/>
      <c r="N127" s="102"/>
      <c r="O127" s="102"/>
      <c r="P127" s="102"/>
      <c r="Q127" s="102"/>
      <c r="R127" s="102"/>
      <c r="S127" s="102"/>
    </row>
    <row r="128" spans="1:19" x14ac:dyDescent="0.25">
      <c r="A128" s="102" t="s">
        <v>178</v>
      </c>
      <c r="B128" s="102"/>
      <c r="C128" s="102"/>
      <c r="D128" s="102"/>
      <c r="E128" s="102"/>
      <c r="F128" s="102"/>
      <c r="G128" s="102"/>
      <c r="H128" s="102"/>
      <c r="I128" s="102"/>
      <c r="J128" s="102"/>
      <c r="K128" s="102"/>
      <c r="L128" s="102"/>
      <c r="M128" s="102"/>
      <c r="N128" s="102"/>
      <c r="O128" s="102"/>
      <c r="P128" s="102"/>
      <c r="Q128" s="102"/>
      <c r="R128" s="102"/>
      <c r="S128" s="102"/>
    </row>
    <row r="129" spans="1:19" x14ac:dyDescent="0.25">
      <c r="A129" s="102" t="s">
        <v>179</v>
      </c>
      <c r="B129" s="102"/>
      <c r="C129" s="102"/>
      <c r="D129" s="102"/>
      <c r="E129" s="102"/>
      <c r="F129" s="102"/>
      <c r="G129" s="102"/>
      <c r="H129" s="102"/>
      <c r="I129" s="102"/>
      <c r="J129" s="102"/>
      <c r="K129" s="102"/>
      <c r="L129" s="102"/>
      <c r="M129" s="102"/>
      <c r="N129" s="102"/>
      <c r="O129" s="102"/>
      <c r="P129" s="102"/>
      <c r="Q129" s="102"/>
      <c r="R129" s="102"/>
      <c r="S129" s="102"/>
    </row>
    <row r="130" spans="1:19" x14ac:dyDescent="0.25">
      <c r="A130" s="102" t="s">
        <v>180</v>
      </c>
      <c r="B130" s="102"/>
      <c r="C130" s="102"/>
      <c r="D130" s="102"/>
      <c r="E130" s="102"/>
      <c r="F130" s="102"/>
      <c r="G130" s="102"/>
      <c r="H130" s="102"/>
      <c r="I130" s="102"/>
      <c r="J130" s="102"/>
      <c r="K130" s="102"/>
      <c r="L130" s="102"/>
      <c r="M130" s="102"/>
      <c r="N130" s="102"/>
      <c r="O130" s="102"/>
      <c r="P130" s="102"/>
      <c r="Q130" s="102"/>
      <c r="R130" s="102"/>
      <c r="S130" s="102"/>
    </row>
    <row r="131" spans="1:19" x14ac:dyDescent="0.25">
      <c r="A131" s="102" t="s">
        <v>176</v>
      </c>
      <c r="B131" s="102"/>
      <c r="C131" s="102"/>
      <c r="D131" s="102"/>
      <c r="E131" s="102"/>
      <c r="F131" s="102"/>
      <c r="G131" s="102"/>
      <c r="H131" s="102"/>
      <c r="I131" s="102"/>
      <c r="J131" s="102"/>
      <c r="K131" s="102"/>
      <c r="L131" s="102"/>
      <c r="M131" s="102"/>
      <c r="N131" s="102"/>
      <c r="O131" s="102"/>
      <c r="P131" s="102"/>
      <c r="Q131" s="102"/>
      <c r="R131" s="102"/>
      <c r="S131" s="102"/>
    </row>
    <row r="132" spans="1:19" x14ac:dyDescent="0.25">
      <c r="A132" s="102" t="s">
        <v>181</v>
      </c>
      <c r="B132" s="102"/>
      <c r="C132" s="102"/>
      <c r="D132" s="102"/>
      <c r="E132" s="102"/>
      <c r="F132" s="102"/>
      <c r="G132" s="102"/>
      <c r="H132" s="102"/>
      <c r="I132" s="102"/>
      <c r="J132" s="102"/>
      <c r="K132" s="102"/>
      <c r="L132" s="102"/>
      <c r="M132" s="102"/>
      <c r="N132" s="102"/>
      <c r="O132" s="102"/>
      <c r="P132" s="102"/>
      <c r="Q132" s="102"/>
      <c r="R132" s="102"/>
      <c r="S132" s="102"/>
    </row>
    <row r="133" spans="1:19" x14ac:dyDescent="0.25">
      <c r="A133" s="102" t="s">
        <v>151</v>
      </c>
      <c r="B133" s="102"/>
      <c r="C133" s="102"/>
      <c r="D133" s="102"/>
      <c r="E133" s="102"/>
      <c r="F133" s="102"/>
      <c r="G133" s="102"/>
      <c r="H133" s="102"/>
      <c r="I133" s="102"/>
      <c r="J133" s="102"/>
      <c r="K133" s="102"/>
      <c r="L133" s="102"/>
      <c r="M133" s="102"/>
      <c r="N133" s="102"/>
      <c r="O133" s="102"/>
      <c r="P133" s="102"/>
      <c r="Q133" s="102"/>
      <c r="R133" s="102"/>
      <c r="S133" s="102"/>
    </row>
    <row r="134" spans="1:19" x14ac:dyDescent="0.25">
      <c r="A134" s="2"/>
    </row>
    <row r="135" spans="1:19" ht="37.5" customHeight="1" x14ac:dyDescent="0.25">
      <c r="A135" s="272" t="s">
        <v>476</v>
      </c>
      <c r="B135" s="272"/>
      <c r="C135" s="272"/>
      <c r="D135" s="272"/>
      <c r="E135" s="272"/>
      <c r="F135" s="272"/>
      <c r="G135" s="272"/>
      <c r="H135" s="272"/>
      <c r="I135" s="272"/>
      <c r="J135" s="272"/>
      <c r="K135" s="272"/>
      <c r="L135" s="272"/>
      <c r="M135" s="272"/>
      <c r="N135" s="272"/>
      <c r="O135" s="272"/>
      <c r="P135" s="272"/>
      <c r="Q135" s="272"/>
      <c r="R135" s="272"/>
      <c r="S135" s="272"/>
    </row>
    <row r="136" spans="1:19" x14ac:dyDescent="0.25">
      <c r="A136" s="2" t="s">
        <v>170</v>
      </c>
    </row>
    <row r="137" spans="1:19" x14ac:dyDescent="0.25">
      <c r="A137" s="2" t="s">
        <v>212</v>
      </c>
    </row>
    <row r="138" spans="1:19" x14ac:dyDescent="0.25">
      <c r="A138" s="2" t="s">
        <v>192</v>
      </c>
    </row>
    <row r="139" spans="1:19" x14ac:dyDescent="0.25">
      <c r="A139" s="2" t="s">
        <v>193</v>
      </c>
    </row>
    <row r="140" spans="1:19" x14ac:dyDescent="0.25">
      <c r="A140" s="2" t="s">
        <v>194</v>
      </c>
    </row>
    <row r="141" spans="1:19" x14ac:dyDescent="0.25">
      <c r="A141" s="2" t="s">
        <v>150</v>
      </c>
    </row>
    <row r="142" spans="1:19" x14ac:dyDescent="0.25">
      <c r="A142" s="2"/>
    </row>
    <row r="143" spans="1:19" ht="37.5" customHeight="1" x14ac:dyDescent="0.25">
      <c r="A143" s="271" t="s">
        <v>477</v>
      </c>
      <c r="B143" s="271"/>
      <c r="C143" s="271"/>
      <c r="D143" s="271"/>
      <c r="E143" s="271"/>
      <c r="F143" s="271"/>
      <c r="G143" s="271"/>
      <c r="H143" s="271"/>
      <c r="I143" s="271"/>
      <c r="J143" s="271"/>
      <c r="K143" s="271"/>
      <c r="L143" s="271"/>
      <c r="M143" s="271"/>
      <c r="N143" s="271"/>
      <c r="O143" s="271"/>
      <c r="P143" s="271"/>
      <c r="Q143" s="271"/>
      <c r="R143" s="271"/>
      <c r="S143" s="271"/>
    </row>
    <row r="144" spans="1:19" x14ac:dyDescent="0.25">
      <c r="A144" s="102" t="s">
        <v>170</v>
      </c>
      <c r="B144" s="102"/>
      <c r="C144" s="102"/>
      <c r="D144" s="102"/>
      <c r="E144" s="102"/>
      <c r="F144" s="102"/>
      <c r="G144" s="102"/>
      <c r="H144" s="102"/>
      <c r="I144" s="102"/>
      <c r="J144" s="102"/>
      <c r="K144" s="102"/>
      <c r="L144" s="102"/>
      <c r="M144" s="102"/>
      <c r="N144" s="102"/>
      <c r="O144" s="102"/>
      <c r="P144" s="102"/>
      <c r="Q144" s="102"/>
      <c r="R144" s="102"/>
      <c r="S144" s="102"/>
    </row>
    <row r="145" spans="1:19" ht="26.25" x14ac:dyDescent="0.25">
      <c r="A145" s="102" t="s">
        <v>212</v>
      </c>
      <c r="B145" s="102"/>
      <c r="C145" s="102"/>
      <c r="D145" s="102"/>
      <c r="E145" s="102"/>
      <c r="F145" s="102"/>
      <c r="G145" s="102"/>
      <c r="H145" s="102"/>
      <c r="I145" s="102"/>
      <c r="J145" s="102"/>
      <c r="K145" s="105" t="s">
        <v>412</v>
      </c>
      <c r="L145" s="102"/>
      <c r="M145" s="102"/>
      <c r="N145" s="102"/>
      <c r="O145" s="102"/>
      <c r="P145" s="102"/>
      <c r="Q145" s="102"/>
      <c r="R145" s="102"/>
      <c r="S145" s="102"/>
    </row>
    <row r="146" spans="1:19" x14ac:dyDescent="0.25">
      <c r="A146" s="102" t="s">
        <v>192</v>
      </c>
      <c r="B146" s="102"/>
      <c r="C146" s="102"/>
      <c r="D146" s="102"/>
      <c r="E146" s="102"/>
      <c r="F146" s="102"/>
      <c r="G146" s="102"/>
      <c r="H146" s="102"/>
      <c r="I146" s="102"/>
      <c r="J146" s="102"/>
      <c r="K146" s="102"/>
      <c r="L146" s="102"/>
      <c r="M146" s="102"/>
      <c r="N146" s="102"/>
      <c r="O146" s="102"/>
      <c r="P146" s="102"/>
      <c r="Q146" s="102"/>
      <c r="R146" s="102"/>
      <c r="S146" s="102"/>
    </row>
    <row r="147" spans="1:19" x14ac:dyDescent="0.25">
      <c r="A147" s="102" t="s">
        <v>193</v>
      </c>
      <c r="B147" s="102"/>
      <c r="C147" s="102"/>
      <c r="D147" s="102"/>
      <c r="E147" s="102"/>
      <c r="F147" s="102"/>
      <c r="G147" s="102"/>
      <c r="H147" s="102"/>
      <c r="I147" s="102"/>
      <c r="J147" s="102"/>
      <c r="K147" s="102"/>
      <c r="L147" s="102"/>
      <c r="M147" s="102"/>
      <c r="N147" s="102"/>
      <c r="O147" s="102"/>
      <c r="P147" s="102"/>
      <c r="Q147" s="102"/>
      <c r="R147" s="102"/>
      <c r="S147" s="102"/>
    </row>
    <row r="148" spans="1:19" x14ac:dyDescent="0.25">
      <c r="A148" s="102" t="s">
        <v>194</v>
      </c>
      <c r="B148" s="102"/>
      <c r="C148" s="102"/>
      <c r="D148" s="102"/>
      <c r="E148" s="102"/>
      <c r="F148" s="102"/>
      <c r="G148" s="102"/>
      <c r="H148" s="102"/>
      <c r="I148" s="102"/>
      <c r="J148" s="102"/>
      <c r="K148" s="102"/>
      <c r="L148" s="102"/>
      <c r="M148" s="102"/>
      <c r="N148" s="102"/>
      <c r="O148" s="102"/>
      <c r="P148" s="102"/>
      <c r="Q148" s="102"/>
      <c r="R148" s="102"/>
      <c r="S148" s="102"/>
    </row>
    <row r="149" spans="1:19" x14ac:dyDescent="0.25">
      <c r="A149" s="102" t="s">
        <v>150</v>
      </c>
      <c r="B149" s="102"/>
      <c r="C149" s="102"/>
      <c r="D149" s="102"/>
      <c r="E149" s="102"/>
      <c r="F149" s="102"/>
      <c r="G149" s="102"/>
      <c r="H149" s="102"/>
      <c r="I149" s="102"/>
      <c r="J149" s="102"/>
      <c r="K149" s="102"/>
      <c r="L149" s="102"/>
      <c r="M149" s="102"/>
      <c r="N149" s="102"/>
      <c r="O149" s="102"/>
      <c r="P149" s="102"/>
      <c r="Q149" s="102"/>
      <c r="R149" s="102"/>
      <c r="S149" s="102"/>
    </row>
    <row r="150" spans="1:19" x14ac:dyDescent="0.25">
      <c r="A150" s="2"/>
    </row>
    <row r="151" spans="1:19" ht="36.75" customHeight="1" x14ac:dyDescent="0.25">
      <c r="A151" s="272" t="s">
        <v>478</v>
      </c>
      <c r="B151" s="272"/>
      <c r="C151" s="272"/>
      <c r="D151" s="272"/>
      <c r="E151" s="272"/>
      <c r="F151" s="272"/>
      <c r="G151" s="272"/>
      <c r="H151" s="272"/>
      <c r="I151" s="272"/>
      <c r="J151" s="272"/>
      <c r="K151" s="272"/>
      <c r="L151" s="272"/>
      <c r="M151" s="272"/>
      <c r="N151" s="272"/>
      <c r="O151" s="272"/>
      <c r="P151" s="272"/>
      <c r="Q151" s="272"/>
      <c r="R151" s="272"/>
      <c r="S151" s="272"/>
    </row>
    <row r="152" spans="1:19" x14ac:dyDescent="0.25">
      <c r="A152" s="2" t="s">
        <v>170</v>
      </c>
    </row>
    <row r="153" spans="1:19" x14ac:dyDescent="0.25">
      <c r="A153" s="2" t="s">
        <v>212</v>
      </c>
    </row>
    <row r="154" spans="1:19" x14ac:dyDescent="0.25">
      <c r="A154" s="2" t="s">
        <v>192</v>
      </c>
    </row>
    <row r="155" spans="1:19" x14ac:dyDescent="0.25">
      <c r="A155" s="2" t="s">
        <v>193</v>
      </c>
    </row>
    <row r="156" spans="1:19" x14ac:dyDescent="0.25">
      <c r="A156" s="2" t="s">
        <v>194</v>
      </c>
    </row>
    <row r="157" spans="1:19" x14ac:dyDescent="0.25">
      <c r="A157" s="2" t="s">
        <v>150</v>
      </c>
    </row>
    <row r="158" spans="1:19" x14ac:dyDescent="0.25">
      <c r="A158" s="2"/>
    </row>
    <row r="159" spans="1:19" ht="36.75" customHeight="1" x14ac:dyDescent="0.25">
      <c r="A159" s="271" t="s">
        <v>479</v>
      </c>
      <c r="B159" s="271"/>
      <c r="C159" s="271"/>
      <c r="D159" s="271"/>
      <c r="E159" s="271"/>
      <c r="F159" s="271"/>
      <c r="G159" s="271"/>
      <c r="H159" s="271"/>
      <c r="I159" s="271"/>
      <c r="J159" s="271"/>
      <c r="K159" s="271"/>
      <c r="L159" s="271"/>
      <c r="M159" s="271"/>
      <c r="N159" s="271"/>
      <c r="O159" s="271"/>
      <c r="P159" s="271"/>
      <c r="Q159" s="271"/>
      <c r="R159" s="271"/>
      <c r="S159" s="271"/>
    </row>
    <row r="160" spans="1:19" x14ac:dyDescent="0.25">
      <c r="A160" s="102" t="s">
        <v>170</v>
      </c>
      <c r="B160" s="102"/>
      <c r="C160" s="102"/>
      <c r="D160" s="102"/>
      <c r="E160" s="102"/>
      <c r="F160" s="102"/>
      <c r="G160" s="102"/>
      <c r="H160" s="102"/>
      <c r="I160" s="102"/>
      <c r="J160" s="102"/>
      <c r="K160" s="102"/>
      <c r="L160" s="102"/>
      <c r="M160" s="102"/>
      <c r="N160" s="102"/>
      <c r="O160" s="102"/>
      <c r="P160" s="102"/>
      <c r="Q160" s="102"/>
      <c r="R160" s="102"/>
      <c r="S160" s="102"/>
    </row>
    <row r="161" spans="1:19" ht="26.25" x14ac:dyDescent="0.25">
      <c r="A161" s="102" t="s">
        <v>212</v>
      </c>
      <c r="B161" s="102"/>
      <c r="C161" s="102"/>
      <c r="D161" s="102"/>
      <c r="E161" s="102"/>
      <c r="F161" s="102"/>
      <c r="G161" s="102"/>
      <c r="H161" s="102"/>
      <c r="I161" s="102"/>
      <c r="J161" s="102"/>
      <c r="K161" s="105" t="s">
        <v>412</v>
      </c>
      <c r="L161" s="102"/>
      <c r="M161" s="102"/>
      <c r="N161" s="102"/>
      <c r="O161" s="102"/>
      <c r="P161" s="102"/>
      <c r="Q161" s="102"/>
      <c r="R161" s="102"/>
      <c r="S161" s="102"/>
    </row>
    <row r="162" spans="1:19" x14ac:dyDescent="0.25">
      <c r="A162" s="102" t="s">
        <v>192</v>
      </c>
      <c r="B162" s="102"/>
      <c r="C162" s="102"/>
      <c r="D162" s="102"/>
      <c r="E162" s="102"/>
      <c r="F162" s="102"/>
      <c r="G162" s="102"/>
      <c r="H162" s="102"/>
      <c r="I162" s="102"/>
      <c r="J162" s="102"/>
      <c r="K162" s="102"/>
      <c r="L162" s="102"/>
      <c r="M162" s="102"/>
      <c r="N162" s="102"/>
      <c r="O162" s="102"/>
      <c r="P162" s="102"/>
      <c r="Q162" s="102"/>
      <c r="R162" s="102"/>
      <c r="S162" s="102"/>
    </row>
    <row r="163" spans="1:19" x14ac:dyDescent="0.25">
      <c r="A163" s="102" t="s">
        <v>193</v>
      </c>
      <c r="B163" s="102"/>
      <c r="C163" s="102"/>
      <c r="D163" s="102"/>
      <c r="E163" s="102"/>
      <c r="F163" s="102"/>
      <c r="G163" s="102"/>
      <c r="H163" s="102"/>
      <c r="I163" s="102"/>
      <c r="J163" s="102"/>
      <c r="K163" s="102"/>
      <c r="L163" s="102"/>
      <c r="M163" s="102"/>
      <c r="N163" s="102"/>
      <c r="O163" s="102"/>
      <c r="P163" s="102"/>
      <c r="Q163" s="102"/>
      <c r="R163" s="102"/>
      <c r="S163" s="102"/>
    </row>
    <row r="164" spans="1:19" x14ac:dyDescent="0.25">
      <c r="A164" s="102" t="s">
        <v>194</v>
      </c>
      <c r="B164" s="102"/>
      <c r="C164" s="102"/>
      <c r="D164" s="102"/>
      <c r="E164" s="102"/>
      <c r="F164" s="102"/>
      <c r="G164" s="102"/>
      <c r="H164" s="102"/>
      <c r="I164" s="102"/>
      <c r="J164" s="102"/>
      <c r="K164" s="102"/>
      <c r="L164" s="102"/>
      <c r="M164" s="102"/>
      <c r="N164" s="102"/>
      <c r="O164" s="102"/>
      <c r="P164" s="102"/>
      <c r="Q164" s="102"/>
      <c r="R164" s="102"/>
      <c r="S164" s="102"/>
    </row>
    <row r="165" spans="1:19" x14ac:dyDescent="0.25">
      <c r="A165" s="102" t="s">
        <v>150</v>
      </c>
      <c r="B165" s="102"/>
      <c r="C165" s="102"/>
      <c r="D165" s="102"/>
      <c r="E165" s="102"/>
      <c r="F165" s="102"/>
      <c r="G165" s="102"/>
      <c r="H165" s="102"/>
      <c r="I165" s="102"/>
      <c r="J165" s="102"/>
      <c r="K165" s="102"/>
      <c r="L165" s="102"/>
      <c r="M165" s="102"/>
      <c r="N165" s="102"/>
      <c r="O165" s="102"/>
      <c r="P165" s="102"/>
      <c r="Q165" s="102"/>
      <c r="R165" s="102"/>
      <c r="S165" s="102"/>
    </row>
    <row r="166" spans="1:19" x14ac:dyDescent="0.25">
      <c r="A166" s="2"/>
    </row>
    <row r="167" spans="1:19" ht="38.25" customHeight="1" x14ac:dyDescent="0.25">
      <c r="A167" s="272" t="s">
        <v>480</v>
      </c>
      <c r="B167" s="272"/>
      <c r="C167" s="272"/>
      <c r="D167" s="272"/>
      <c r="E167" s="272"/>
      <c r="F167" s="272"/>
      <c r="G167" s="272"/>
      <c r="H167" s="272"/>
      <c r="I167" s="272"/>
      <c r="J167" s="272"/>
      <c r="K167" s="272"/>
      <c r="L167" s="272"/>
      <c r="M167" s="272"/>
      <c r="N167" s="272"/>
      <c r="O167" s="272"/>
      <c r="P167" s="272"/>
      <c r="Q167" s="272"/>
      <c r="R167" s="272"/>
      <c r="S167" s="272"/>
    </row>
    <row r="168" spans="1:19" x14ac:dyDescent="0.25">
      <c r="A168" s="2" t="s">
        <v>170</v>
      </c>
    </row>
    <row r="169" spans="1:19" x14ac:dyDescent="0.25">
      <c r="A169" s="2" t="s">
        <v>195</v>
      </c>
    </row>
    <row r="170" spans="1:19" x14ac:dyDescent="0.25">
      <c r="A170" s="2" t="s">
        <v>196</v>
      </c>
    </row>
    <row r="171" spans="1:19" x14ac:dyDescent="0.25">
      <c r="A171" s="2" t="s">
        <v>197</v>
      </c>
    </row>
    <row r="172" spans="1:19" x14ac:dyDescent="0.25">
      <c r="A172" s="2" t="s">
        <v>63</v>
      </c>
    </row>
    <row r="173" spans="1:19" x14ac:dyDescent="0.25">
      <c r="A173" s="2"/>
    </row>
    <row r="174" spans="1:19" ht="38.25" customHeight="1" x14ac:dyDescent="0.25">
      <c r="A174" s="272" t="s">
        <v>481</v>
      </c>
      <c r="B174" s="272"/>
      <c r="C174" s="272"/>
      <c r="D174" s="272"/>
      <c r="E174" s="272"/>
      <c r="F174" s="272"/>
      <c r="G174" s="272"/>
      <c r="H174" s="272"/>
      <c r="I174" s="272"/>
      <c r="J174" s="272"/>
      <c r="K174" s="272"/>
      <c r="L174" s="272"/>
      <c r="M174" s="272"/>
      <c r="N174" s="272"/>
      <c r="O174" s="272"/>
      <c r="P174" s="272"/>
      <c r="Q174" s="272"/>
      <c r="R174" s="272"/>
      <c r="S174" s="272"/>
    </row>
    <row r="175" spans="1:19" x14ac:dyDescent="0.25">
      <c r="A175" s="2" t="s">
        <v>170</v>
      </c>
    </row>
    <row r="176" spans="1:19" x14ac:dyDescent="0.25">
      <c r="A176" s="2" t="s">
        <v>195</v>
      </c>
    </row>
    <row r="177" spans="1:19" x14ac:dyDescent="0.25">
      <c r="A177" s="2" t="s">
        <v>196</v>
      </c>
    </row>
    <row r="178" spans="1:19" x14ac:dyDescent="0.25">
      <c r="A178" s="2" t="s">
        <v>197</v>
      </c>
    </row>
    <row r="179" spans="1:19" x14ac:dyDescent="0.25">
      <c r="A179" s="2" t="s">
        <v>63</v>
      </c>
    </row>
    <row r="180" spans="1:19" x14ac:dyDescent="0.25">
      <c r="A180" s="2"/>
    </row>
    <row r="181" spans="1:19" ht="37.5" customHeight="1" x14ac:dyDescent="0.25">
      <c r="A181" s="272" t="s">
        <v>482</v>
      </c>
      <c r="B181" s="272"/>
      <c r="C181" s="272"/>
      <c r="D181" s="272"/>
      <c r="E181" s="272"/>
      <c r="F181" s="272"/>
      <c r="G181" s="272"/>
      <c r="H181" s="272"/>
      <c r="I181" s="272"/>
      <c r="J181" s="272"/>
      <c r="K181" s="272"/>
      <c r="L181" s="272"/>
      <c r="M181" s="272"/>
      <c r="N181" s="272"/>
      <c r="O181" s="272"/>
      <c r="P181" s="272"/>
      <c r="Q181" s="272"/>
      <c r="R181" s="272"/>
      <c r="S181" s="272"/>
    </row>
    <row r="182" spans="1:19" x14ac:dyDescent="0.25">
      <c r="A182" s="2" t="s">
        <v>170</v>
      </c>
    </row>
    <row r="183" spans="1:19" x14ac:dyDescent="0.25">
      <c r="A183" s="2" t="s">
        <v>198</v>
      </c>
    </row>
    <row r="184" spans="1:19" x14ac:dyDescent="0.25">
      <c r="A184" s="2" t="s">
        <v>199</v>
      </c>
    </row>
    <row r="185" spans="1:19" x14ac:dyDescent="0.25">
      <c r="A185" s="2" t="s">
        <v>200</v>
      </c>
    </row>
    <row r="186" spans="1:19" x14ac:dyDescent="0.25">
      <c r="A186" s="2" t="s">
        <v>201</v>
      </c>
    </row>
    <row r="187" spans="1:19" x14ac:dyDescent="0.25">
      <c r="A187" s="2" t="s">
        <v>202</v>
      </c>
    </row>
    <row r="188" spans="1:19" x14ac:dyDescent="0.25">
      <c r="A188" s="2" t="s">
        <v>152</v>
      </c>
    </row>
    <row r="189" spans="1:19" x14ac:dyDescent="0.25">
      <c r="A189" s="2"/>
    </row>
    <row r="190" spans="1:19" ht="38.25" customHeight="1" x14ac:dyDescent="0.25">
      <c r="A190" s="272" t="s">
        <v>483</v>
      </c>
      <c r="B190" s="272"/>
      <c r="C190" s="272"/>
      <c r="D190" s="272"/>
      <c r="E190" s="272"/>
      <c r="F190" s="272"/>
      <c r="G190" s="272"/>
      <c r="H190" s="272"/>
      <c r="I190" s="272"/>
      <c r="J190" s="272"/>
      <c r="K190" s="272"/>
      <c r="L190" s="272"/>
      <c r="M190" s="272"/>
      <c r="N190" s="272"/>
      <c r="O190" s="272"/>
      <c r="P190" s="272"/>
      <c r="Q190" s="272"/>
      <c r="R190" s="272"/>
      <c r="S190" s="272"/>
    </row>
    <row r="191" spans="1:19" x14ac:dyDescent="0.25">
      <c r="A191" s="2" t="s">
        <v>170</v>
      </c>
    </row>
    <row r="192" spans="1:19" x14ac:dyDescent="0.25">
      <c r="A192" s="2" t="s">
        <v>198</v>
      </c>
    </row>
    <row r="193" spans="1:19" x14ac:dyDescent="0.25">
      <c r="A193" s="2" t="s">
        <v>199</v>
      </c>
    </row>
    <row r="194" spans="1:19" x14ac:dyDescent="0.25">
      <c r="A194" s="2" t="s">
        <v>200</v>
      </c>
    </row>
    <row r="195" spans="1:19" x14ac:dyDescent="0.25">
      <c r="A195" s="2" t="s">
        <v>201</v>
      </c>
    </row>
    <row r="196" spans="1:19" x14ac:dyDescent="0.25">
      <c r="A196" s="2" t="s">
        <v>202</v>
      </c>
    </row>
    <row r="197" spans="1:19" x14ac:dyDescent="0.25">
      <c r="A197" s="2" t="s">
        <v>152</v>
      </c>
    </row>
    <row r="198" spans="1:19" x14ac:dyDescent="0.25">
      <c r="A198" s="2"/>
    </row>
    <row r="199" spans="1:19" ht="36.75" customHeight="1" x14ac:dyDescent="0.25">
      <c r="A199" s="272" t="s">
        <v>484</v>
      </c>
      <c r="B199" s="272"/>
      <c r="C199" s="272"/>
      <c r="D199" s="272"/>
      <c r="E199" s="272"/>
      <c r="F199" s="272"/>
      <c r="G199" s="272"/>
      <c r="H199" s="272"/>
      <c r="I199" s="272"/>
      <c r="J199" s="272"/>
      <c r="K199" s="272"/>
      <c r="L199" s="272"/>
      <c r="M199" s="272"/>
      <c r="N199" s="272"/>
      <c r="O199" s="272"/>
      <c r="P199" s="272"/>
      <c r="Q199" s="272"/>
      <c r="R199" s="272"/>
      <c r="S199" s="272"/>
    </row>
    <row r="200" spans="1:19" x14ac:dyDescent="0.25">
      <c r="A200" s="2" t="s">
        <v>5</v>
      </c>
    </row>
    <row r="201" spans="1:19" x14ac:dyDescent="0.25">
      <c r="A201" s="2" t="s">
        <v>6</v>
      </c>
    </row>
    <row r="202" spans="1:19" x14ac:dyDescent="0.25">
      <c r="A202" s="2" t="s">
        <v>142</v>
      </c>
    </row>
    <row r="203" spans="1:19" x14ac:dyDescent="0.25">
      <c r="A203" s="2" t="s">
        <v>61</v>
      </c>
    </row>
    <row r="204" spans="1:19" x14ac:dyDescent="0.25">
      <c r="A204" s="2"/>
    </row>
    <row r="205" spans="1:19" ht="38.25" customHeight="1" x14ac:dyDescent="0.25">
      <c r="A205" s="272" t="s">
        <v>485</v>
      </c>
      <c r="B205" s="272"/>
      <c r="C205" s="272"/>
      <c r="D205" s="272"/>
      <c r="E205" s="272"/>
      <c r="F205" s="272"/>
      <c r="G205" s="272"/>
      <c r="H205" s="272"/>
      <c r="I205" s="272"/>
      <c r="J205" s="272"/>
      <c r="K205" s="272"/>
      <c r="L205" s="272"/>
      <c r="M205" s="272"/>
      <c r="N205" s="272"/>
      <c r="O205" s="272"/>
      <c r="P205" s="272"/>
      <c r="Q205" s="272"/>
      <c r="R205" s="272"/>
      <c r="S205" s="272"/>
    </row>
    <row r="206" spans="1:19" x14ac:dyDescent="0.25">
      <c r="A206" s="2" t="s">
        <v>5</v>
      </c>
    </row>
    <row r="207" spans="1:19" x14ac:dyDescent="0.25">
      <c r="A207" s="2" t="s">
        <v>6</v>
      </c>
    </row>
    <row r="208" spans="1:19" x14ac:dyDescent="0.25">
      <c r="A208" s="2" t="s">
        <v>142</v>
      </c>
    </row>
    <row r="209" spans="1:19" x14ac:dyDescent="0.25">
      <c r="A209" s="2" t="s">
        <v>61</v>
      </c>
    </row>
    <row r="210" spans="1:19" x14ac:dyDescent="0.25">
      <c r="A210" s="2"/>
    </row>
    <row r="211" spans="1:19" ht="39" customHeight="1" x14ac:dyDescent="0.25">
      <c r="A211" s="272" t="s">
        <v>486</v>
      </c>
      <c r="B211" s="272"/>
      <c r="C211" s="272"/>
      <c r="D211" s="272"/>
      <c r="E211" s="272"/>
      <c r="F211" s="272"/>
      <c r="G211" s="272"/>
      <c r="H211" s="272"/>
      <c r="I211" s="272"/>
      <c r="J211" s="272"/>
      <c r="K211" s="272"/>
      <c r="L211" s="272"/>
      <c r="M211" s="272"/>
      <c r="N211" s="272"/>
      <c r="O211" s="272"/>
      <c r="P211" s="272"/>
      <c r="Q211" s="272"/>
      <c r="R211" s="272"/>
      <c r="S211" s="272"/>
    </row>
    <row r="212" spans="1:19" x14ac:dyDescent="0.25">
      <c r="A212" s="2" t="s">
        <v>170</v>
      </c>
    </row>
    <row r="213" spans="1:19" x14ac:dyDescent="0.25">
      <c r="A213" s="2" t="s">
        <v>203</v>
      </c>
    </row>
    <row r="214" spans="1:19" x14ac:dyDescent="0.25">
      <c r="A214" s="2" t="s">
        <v>204</v>
      </c>
    </row>
    <row r="215" spans="1:19" x14ac:dyDescent="0.25">
      <c r="A215" s="2" t="s">
        <v>205</v>
      </c>
    </row>
    <row r="216" spans="1:19" x14ac:dyDescent="0.25">
      <c r="A216" s="2" t="s">
        <v>206</v>
      </c>
    </row>
    <row r="217" spans="1:19" x14ac:dyDescent="0.25">
      <c r="A217" s="2" t="s">
        <v>150</v>
      </c>
    </row>
    <row r="218" spans="1:19" x14ac:dyDescent="0.25">
      <c r="A218" s="2"/>
    </row>
    <row r="219" spans="1:19" ht="36.75" customHeight="1" x14ac:dyDescent="0.25">
      <c r="A219" s="272" t="s">
        <v>487</v>
      </c>
      <c r="B219" s="272"/>
      <c r="C219" s="272"/>
      <c r="D219" s="272"/>
      <c r="E219" s="272"/>
      <c r="F219" s="272"/>
      <c r="G219" s="272"/>
      <c r="H219" s="272"/>
      <c r="I219" s="272"/>
      <c r="J219" s="272"/>
      <c r="K219" s="272"/>
      <c r="L219" s="272"/>
      <c r="M219" s="272"/>
      <c r="N219" s="272"/>
      <c r="O219" s="272"/>
      <c r="P219" s="272"/>
      <c r="Q219" s="272"/>
      <c r="R219" s="272"/>
      <c r="S219" s="272"/>
    </row>
    <row r="220" spans="1:19" x14ac:dyDescent="0.25">
      <c r="A220" s="2" t="s">
        <v>170</v>
      </c>
    </row>
    <row r="221" spans="1:19" x14ac:dyDescent="0.25">
      <c r="A221" s="2" t="s">
        <v>203</v>
      </c>
    </row>
    <row r="222" spans="1:19" x14ac:dyDescent="0.25">
      <c r="A222" s="2" t="s">
        <v>204</v>
      </c>
    </row>
    <row r="223" spans="1:19" x14ac:dyDescent="0.25">
      <c r="A223" s="2" t="s">
        <v>205</v>
      </c>
    </row>
    <row r="224" spans="1:19" x14ac:dyDescent="0.25">
      <c r="A224" s="2" t="s">
        <v>206</v>
      </c>
    </row>
    <row r="225" spans="1:19" x14ac:dyDescent="0.25">
      <c r="A225" s="2" t="s">
        <v>150</v>
      </c>
    </row>
    <row r="226" spans="1:19" x14ac:dyDescent="0.25">
      <c r="A226" s="2"/>
    </row>
    <row r="227" spans="1:19" ht="37.5" customHeight="1" x14ac:dyDescent="0.25">
      <c r="A227" s="272" t="s">
        <v>488</v>
      </c>
      <c r="B227" s="272"/>
      <c r="C227" s="272"/>
      <c r="D227" s="272"/>
      <c r="E227" s="272"/>
      <c r="F227" s="272"/>
      <c r="G227" s="272"/>
      <c r="H227" s="272"/>
      <c r="I227" s="272"/>
      <c r="J227" s="272"/>
      <c r="K227" s="272"/>
      <c r="L227" s="272"/>
      <c r="M227" s="272"/>
      <c r="N227" s="272"/>
      <c r="O227" s="272"/>
      <c r="P227" s="272"/>
      <c r="Q227" s="272"/>
      <c r="R227" s="272"/>
      <c r="S227" s="272"/>
    </row>
    <row r="228" spans="1:19" x14ac:dyDescent="0.25">
      <c r="A228" s="2" t="s">
        <v>5</v>
      </c>
    </row>
    <row r="229" spans="1:19" x14ac:dyDescent="0.25">
      <c r="A229" s="2" t="s">
        <v>6</v>
      </c>
    </row>
    <row r="230" spans="1:19" x14ac:dyDescent="0.25">
      <c r="A230" s="2" t="s">
        <v>142</v>
      </c>
    </row>
    <row r="231" spans="1:19" x14ac:dyDescent="0.25">
      <c r="A231" s="2" t="s">
        <v>61</v>
      </c>
    </row>
    <row r="232" spans="1:19" x14ac:dyDescent="0.25">
      <c r="A232" s="2"/>
    </row>
    <row r="233" spans="1:19" ht="37.5" customHeight="1" x14ac:dyDescent="0.25">
      <c r="A233" s="272" t="s">
        <v>664</v>
      </c>
      <c r="B233" s="272"/>
      <c r="C233" s="272"/>
      <c r="D233" s="272"/>
      <c r="E233" s="272"/>
      <c r="F233" s="272"/>
      <c r="G233" s="272"/>
      <c r="H233" s="272"/>
      <c r="I233" s="272"/>
      <c r="J233" s="272"/>
      <c r="K233" s="272"/>
      <c r="L233" s="272"/>
      <c r="M233" s="272"/>
      <c r="N233" s="272"/>
      <c r="O233" s="272"/>
      <c r="P233" s="272"/>
      <c r="Q233" s="272"/>
      <c r="R233" s="272"/>
      <c r="S233" s="272"/>
    </row>
    <row r="234" spans="1:19" x14ac:dyDescent="0.25">
      <c r="A234" s="2" t="s">
        <v>5</v>
      </c>
    </row>
    <row r="235" spans="1:19" x14ac:dyDescent="0.25">
      <c r="A235" s="2" t="s">
        <v>6</v>
      </c>
    </row>
    <row r="236" spans="1:19" x14ac:dyDescent="0.25">
      <c r="A236" s="2" t="s">
        <v>142</v>
      </c>
    </row>
    <row r="237" spans="1:19" x14ac:dyDescent="0.25">
      <c r="A237" s="2" t="s">
        <v>61</v>
      </c>
    </row>
    <row r="238" spans="1:19" x14ac:dyDescent="0.25">
      <c r="A238" s="107"/>
    </row>
    <row r="239" spans="1:19" ht="36" customHeight="1" x14ac:dyDescent="0.25">
      <c r="A239" s="272" t="s">
        <v>489</v>
      </c>
      <c r="B239" s="272"/>
      <c r="C239" s="272"/>
      <c r="D239" s="272"/>
      <c r="E239" s="272"/>
      <c r="F239" s="272"/>
      <c r="G239" s="272"/>
      <c r="H239" s="272"/>
      <c r="I239" s="272"/>
      <c r="J239" s="272"/>
      <c r="K239" s="272"/>
      <c r="L239" s="272"/>
      <c r="M239" s="272"/>
      <c r="N239" s="272"/>
      <c r="O239" s="272"/>
      <c r="P239" s="272"/>
      <c r="Q239" s="272"/>
      <c r="R239" s="272"/>
      <c r="S239" s="272"/>
    </row>
    <row r="240" spans="1:19" x14ac:dyDescent="0.25">
      <c r="A240" s="2" t="s">
        <v>5</v>
      </c>
    </row>
    <row r="241" spans="1:19" x14ac:dyDescent="0.25">
      <c r="A241" s="2" t="s">
        <v>6</v>
      </c>
    </row>
    <row r="242" spans="1:19" x14ac:dyDescent="0.25">
      <c r="A242" s="2" t="s">
        <v>142</v>
      </c>
    </row>
    <row r="243" spans="1:19" x14ac:dyDescent="0.25">
      <c r="A243" s="2" t="s">
        <v>61</v>
      </c>
    </row>
    <row r="244" spans="1:19" x14ac:dyDescent="0.25">
      <c r="A244" s="2"/>
    </row>
    <row r="245" spans="1:19" ht="36" customHeight="1" x14ac:dyDescent="0.25">
      <c r="A245" s="272" t="s">
        <v>490</v>
      </c>
      <c r="B245" s="272"/>
      <c r="C245" s="272"/>
      <c r="D245" s="272"/>
      <c r="E245" s="272"/>
      <c r="F245" s="272"/>
      <c r="G245" s="272"/>
      <c r="H245" s="272"/>
      <c r="I245" s="272"/>
      <c r="J245" s="272"/>
      <c r="K245" s="272"/>
      <c r="L245" s="272"/>
      <c r="M245" s="272"/>
      <c r="N245" s="272"/>
      <c r="O245" s="272"/>
      <c r="P245" s="272"/>
      <c r="Q245" s="272"/>
      <c r="R245" s="272"/>
      <c r="S245" s="272"/>
    </row>
    <row r="246" spans="1:19" x14ac:dyDescent="0.25">
      <c r="A246" s="2" t="s">
        <v>5</v>
      </c>
    </row>
    <row r="247" spans="1:19" x14ac:dyDescent="0.25">
      <c r="A247" s="2" t="s">
        <v>6</v>
      </c>
    </row>
    <row r="248" spans="1:19" x14ac:dyDescent="0.25">
      <c r="A248" s="2" t="s">
        <v>142</v>
      </c>
    </row>
    <row r="249" spans="1:19" x14ac:dyDescent="0.25">
      <c r="A249" s="2" t="s">
        <v>61</v>
      </c>
    </row>
    <row r="250" spans="1:19" x14ac:dyDescent="0.25">
      <c r="A250" s="2"/>
    </row>
    <row r="251" spans="1:19" ht="36.75" customHeight="1" x14ac:dyDescent="0.25">
      <c r="A251" s="272" t="s">
        <v>491</v>
      </c>
      <c r="B251" s="272"/>
      <c r="C251" s="272"/>
      <c r="D251" s="272"/>
      <c r="E251" s="272"/>
      <c r="F251" s="272"/>
      <c r="G251" s="272"/>
      <c r="H251" s="272"/>
      <c r="I251" s="272"/>
      <c r="J251" s="272"/>
      <c r="K251" s="272"/>
      <c r="L251" s="272"/>
      <c r="M251" s="272"/>
      <c r="N251" s="272"/>
      <c r="O251" s="272"/>
      <c r="P251" s="272"/>
      <c r="Q251" s="272"/>
      <c r="R251" s="272"/>
      <c r="S251" s="272"/>
    </row>
    <row r="252" spans="1:19" x14ac:dyDescent="0.25">
      <c r="A252" s="2" t="s">
        <v>170</v>
      </c>
    </row>
    <row r="253" spans="1:19" x14ac:dyDescent="0.25">
      <c r="A253" s="2" t="s">
        <v>495</v>
      </c>
    </row>
    <row r="254" spans="1:19" x14ac:dyDescent="0.25">
      <c r="A254" s="2" t="s">
        <v>208</v>
      </c>
    </row>
    <row r="255" spans="1:19" x14ac:dyDescent="0.25">
      <c r="A255" s="2" t="s">
        <v>209</v>
      </c>
    </row>
    <row r="256" spans="1:19" x14ac:dyDescent="0.25">
      <c r="A256" s="2" t="s">
        <v>210</v>
      </c>
    </row>
    <row r="257" spans="1:19" x14ac:dyDescent="0.25">
      <c r="A257" s="2" t="s">
        <v>150</v>
      </c>
    </row>
    <row r="258" spans="1:19" x14ac:dyDescent="0.25">
      <c r="A258" s="61"/>
    </row>
    <row r="259" spans="1:19" ht="36.75" customHeight="1" x14ac:dyDescent="0.25">
      <c r="A259" s="272" t="s">
        <v>492</v>
      </c>
      <c r="B259" s="272"/>
      <c r="C259" s="272"/>
      <c r="D259" s="272"/>
      <c r="E259" s="272"/>
      <c r="F259" s="272"/>
      <c r="G259" s="272"/>
      <c r="H259" s="272"/>
      <c r="I259" s="272"/>
      <c r="J259" s="272"/>
      <c r="K259" s="272"/>
      <c r="L259" s="272"/>
      <c r="M259" s="272"/>
      <c r="N259" s="272"/>
      <c r="O259" s="272"/>
      <c r="P259" s="272"/>
      <c r="Q259" s="272"/>
      <c r="R259" s="272"/>
      <c r="S259" s="272"/>
    </row>
    <row r="260" spans="1:19" x14ac:dyDescent="0.25">
      <c r="A260" s="2" t="s">
        <v>170</v>
      </c>
    </row>
    <row r="261" spans="1:19" x14ac:dyDescent="0.25">
      <c r="A261" s="2" t="s">
        <v>495</v>
      </c>
    </row>
    <row r="262" spans="1:19" x14ac:dyDescent="0.25">
      <c r="A262" s="2" t="s">
        <v>208</v>
      </c>
    </row>
    <row r="263" spans="1:19" x14ac:dyDescent="0.25">
      <c r="A263" s="2" t="s">
        <v>209</v>
      </c>
    </row>
    <row r="264" spans="1:19" x14ac:dyDescent="0.25">
      <c r="A264" s="2" t="s">
        <v>210</v>
      </c>
    </row>
    <row r="265" spans="1:19" x14ac:dyDescent="0.25">
      <c r="A265" s="2" t="s">
        <v>150</v>
      </c>
    </row>
    <row r="266" spans="1:19" x14ac:dyDescent="0.25">
      <c r="A266" s="2"/>
    </row>
    <row r="267" spans="1:19" x14ac:dyDescent="0.25">
      <c r="A267" s="1" t="s">
        <v>493</v>
      </c>
    </row>
    <row r="268" spans="1:19" x14ac:dyDescent="0.25">
      <c r="A268" s="2" t="s">
        <v>170</v>
      </c>
    </row>
    <row r="269" spans="1:19" x14ac:dyDescent="0.25">
      <c r="A269" s="2" t="s">
        <v>417</v>
      </c>
    </row>
    <row r="270" spans="1:19" x14ac:dyDescent="0.25">
      <c r="A270" s="2" t="s">
        <v>418</v>
      </c>
    </row>
    <row r="271" spans="1:19" x14ac:dyDescent="0.25">
      <c r="A271" s="2" t="s">
        <v>496</v>
      </c>
    </row>
    <row r="272" spans="1:19" x14ac:dyDescent="0.25">
      <c r="A272" s="2" t="s">
        <v>63</v>
      </c>
    </row>
    <row r="273" spans="1:19" x14ac:dyDescent="0.25">
      <c r="A273" s="2"/>
    </row>
    <row r="274" spans="1:19" x14ac:dyDescent="0.25">
      <c r="A274" s="1" t="s">
        <v>494</v>
      </c>
    </row>
    <row r="275" spans="1:19" x14ac:dyDescent="0.25">
      <c r="A275" s="2" t="s">
        <v>170</v>
      </c>
    </row>
    <row r="276" spans="1:19" x14ac:dyDescent="0.25">
      <c r="A276" s="2" t="s">
        <v>417</v>
      </c>
    </row>
    <row r="277" spans="1:19" x14ac:dyDescent="0.25">
      <c r="A277" s="2" t="s">
        <v>418</v>
      </c>
    </row>
    <row r="278" spans="1:19" x14ac:dyDescent="0.25">
      <c r="A278" s="2" t="s">
        <v>496</v>
      </c>
    </row>
    <row r="279" spans="1:19" x14ac:dyDescent="0.25">
      <c r="A279" s="2" t="s">
        <v>63</v>
      </c>
    </row>
    <row r="280" spans="1:19" x14ac:dyDescent="0.25">
      <c r="A280" s="2"/>
    </row>
    <row r="281" spans="1:19" ht="38.25" customHeight="1" x14ac:dyDescent="0.25">
      <c r="A281" s="272" t="s">
        <v>1122</v>
      </c>
      <c r="B281" s="272"/>
      <c r="C281" s="272"/>
      <c r="D281" s="272"/>
      <c r="E281" s="272"/>
      <c r="F281" s="272"/>
      <c r="G281" s="272"/>
      <c r="H281" s="272"/>
      <c r="I281" s="272"/>
      <c r="J281" s="272"/>
      <c r="K281" s="272"/>
      <c r="L281" s="272"/>
      <c r="M281" s="272"/>
      <c r="N281" s="272"/>
      <c r="O281" s="272"/>
      <c r="P281" s="272"/>
      <c r="Q281" s="272"/>
      <c r="R281" s="272"/>
      <c r="S281" s="272"/>
    </row>
    <row r="282" spans="1:19" x14ac:dyDescent="0.25">
      <c r="A282" s="2" t="s">
        <v>424</v>
      </c>
    </row>
    <row r="283" spans="1:19" x14ac:dyDescent="0.25">
      <c r="A283" s="2" t="s">
        <v>419</v>
      </c>
    </row>
    <row r="284" spans="1:19" x14ac:dyDescent="0.25">
      <c r="A284" s="2" t="s">
        <v>420</v>
      </c>
    </row>
    <row r="285" spans="1:19" x14ac:dyDescent="0.25">
      <c r="A285" s="2" t="s">
        <v>421</v>
      </c>
    </row>
    <row r="286" spans="1:19" x14ac:dyDescent="0.25">
      <c r="A286" s="2" t="s">
        <v>422</v>
      </c>
    </row>
    <row r="287" spans="1:19" x14ac:dyDescent="0.25">
      <c r="A287" s="2" t="s">
        <v>423</v>
      </c>
    </row>
    <row r="288" spans="1:19" x14ac:dyDescent="0.25">
      <c r="A288" s="2" t="s">
        <v>152</v>
      </c>
    </row>
    <row r="289" spans="1:19" x14ac:dyDescent="0.25">
      <c r="A289" s="2"/>
    </row>
    <row r="290" spans="1:19" ht="37.5" customHeight="1" x14ac:dyDescent="0.25">
      <c r="A290" s="272" t="s">
        <v>1123</v>
      </c>
      <c r="B290" s="272"/>
      <c r="C290" s="272"/>
      <c r="D290" s="272"/>
      <c r="E290" s="272"/>
      <c r="F290" s="272"/>
      <c r="G290" s="272"/>
      <c r="H290" s="272"/>
      <c r="I290" s="272"/>
      <c r="J290" s="272"/>
      <c r="K290" s="272"/>
      <c r="L290" s="272"/>
      <c r="M290" s="272"/>
      <c r="N290" s="272"/>
      <c r="O290" s="272"/>
      <c r="P290" s="272"/>
      <c r="Q290" s="272"/>
      <c r="R290" s="272"/>
      <c r="S290" s="272"/>
    </row>
    <row r="291" spans="1:19" x14ac:dyDescent="0.25">
      <c r="A291" s="2" t="s">
        <v>424</v>
      </c>
    </row>
    <row r="292" spans="1:19" x14ac:dyDescent="0.25">
      <c r="A292" s="2" t="s">
        <v>419</v>
      </c>
    </row>
    <row r="293" spans="1:19" x14ac:dyDescent="0.25">
      <c r="A293" s="2" t="s">
        <v>420</v>
      </c>
    </row>
    <row r="294" spans="1:19" x14ac:dyDescent="0.25">
      <c r="A294" s="2" t="s">
        <v>421</v>
      </c>
    </row>
    <row r="295" spans="1:19" x14ac:dyDescent="0.25">
      <c r="A295" s="2" t="s">
        <v>422</v>
      </c>
    </row>
    <row r="296" spans="1:19" x14ac:dyDescent="0.25">
      <c r="A296" s="2" t="s">
        <v>423</v>
      </c>
    </row>
    <row r="297" spans="1:19" x14ac:dyDescent="0.25">
      <c r="A297" s="2" t="s">
        <v>152</v>
      </c>
    </row>
    <row r="298" spans="1:19" x14ac:dyDescent="0.25">
      <c r="A298" s="2"/>
    </row>
    <row r="299" spans="1:19" x14ac:dyDescent="0.25">
      <c r="A299" s="1" t="s">
        <v>1124</v>
      </c>
    </row>
    <row r="300" spans="1:19" x14ac:dyDescent="0.25">
      <c r="A300" s="2" t="s">
        <v>425</v>
      </c>
    </row>
    <row r="301" spans="1:19" x14ac:dyDescent="0.25">
      <c r="A301" s="2" t="s">
        <v>426</v>
      </c>
    </row>
    <row r="302" spans="1:19" x14ac:dyDescent="0.25">
      <c r="A302" s="2" t="s">
        <v>427</v>
      </c>
    </row>
    <row r="303" spans="1:19" x14ac:dyDescent="0.25">
      <c r="A303" s="2" t="s">
        <v>428</v>
      </c>
    </row>
    <row r="304" spans="1:19" x14ac:dyDescent="0.25">
      <c r="A304" s="2" t="s">
        <v>429</v>
      </c>
    </row>
    <row r="305" spans="1:1" x14ac:dyDescent="0.25">
      <c r="A305" s="2" t="s">
        <v>150</v>
      </c>
    </row>
    <row r="306" spans="1:1" x14ac:dyDescent="0.25">
      <c r="A306" s="2"/>
    </row>
    <row r="307" spans="1:1" x14ac:dyDescent="0.25">
      <c r="A307" s="1" t="s">
        <v>1125</v>
      </c>
    </row>
    <row r="308" spans="1:1" x14ac:dyDescent="0.25">
      <c r="A308" s="2" t="s">
        <v>425</v>
      </c>
    </row>
    <row r="309" spans="1:1" x14ac:dyDescent="0.25">
      <c r="A309" s="2" t="s">
        <v>426</v>
      </c>
    </row>
    <row r="310" spans="1:1" x14ac:dyDescent="0.25">
      <c r="A310" s="2" t="s">
        <v>427</v>
      </c>
    </row>
    <row r="311" spans="1:1" x14ac:dyDescent="0.25">
      <c r="A311" s="2" t="s">
        <v>428</v>
      </c>
    </row>
    <row r="312" spans="1:1" x14ac:dyDescent="0.25">
      <c r="A312" s="2" t="s">
        <v>429</v>
      </c>
    </row>
    <row r="313" spans="1:1" x14ac:dyDescent="0.25">
      <c r="A313" s="2" t="s">
        <v>150</v>
      </c>
    </row>
    <row r="314" spans="1:1" x14ac:dyDescent="0.25">
      <c r="A314" s="2"/>
    </row>
    <row r="315" spans="1:1" x14ac:dyDescent="0.25">
      <c r="A315" s="1" t="s">
        <v>1126</v>
      </c>
    </row>
    <row r="316" spans="1:1" x14ac:dyDescent="0.25">
      <c r="A316" s="2" t="s">
        <v>424</v>
      </c>
    </row>
    <row r="317" spans="1:1" x14ac:dyDescent="0.25">
      <c r="A317" s="2" t="s">
        <v>419</v>
      </c>
    </row>
    <row r="318" spans="1:1" x14ac:dyDescent="0.25">
      <c r="A318" s="2" t="s">
        <v>420</v>
      </c>
    </row>
    <row r="319" spans="1:1" x14ac:dyDescent="0.25">
      <c r="A319" s="2" t="s">
        <v>421</v>
      </c>
    </row>
    <row r="320" spans="1:1" x14ac:dyDescent="0.25">
      <c r="A320" s="2" t="s">
        <v>422</v>
      </c>
    </row>
    <row r="321" spans="1:1" x14ac:dyDescent="0.25">
      <c r="A321" s="2" t="s">
        <v>423</v>
      </c>
    </row>
    <row r="322" spans="1:1" x14ac:dyDescent="0.25">
      <c r="A322" s="2" t="s">
        <v>152</v>
      </c>
    </row>
    <row r="323" spans="1:1" x14ac:dyDescent="0.25">
      <c r="A323" s="2"/>
    </row>
    <row r="324" spans="1:1" x14ac:dyDescent="0.25">
      <c r="A324" s="1" t="s">
        <v>1127</v>
      </c>
    </row>
    <row r="325" spans="1:1" x14ac:dyDescent="0.25">
      <c r="A325" s="2" t="s">
        <v>424</v>
      </c>
    </row>
    <row r="326" spans="1:1" x14ac:dyDescent="0.25">
      <c r="A326" s="2" t="s">
        <v>419</v>
      </c>
    </row>
    <row r="327" spans="1:1" x14ac:dyDescent="0.25">
      <c r="A327" s="2" t="s">
        <v>420</v>
      </c>
    </row>
    <row r="328" spans="1:1" x14ac:dyDescent="0.25">
      <c r="A328" s="2" t="s">
        <v>421</v>
      </c>
    </row>
    <row r="329" spans="1:1" x14ac:dyDescent="0.25">
      <c r="A329" s="2" t="s">
        <v>422</v>
      </c>
    </row>
    <row r="330" spans="1:1" x14ac:dyDescent="0.25">
      <c r="A330" s="2" t="s">
        <v>423</v>
      </c>
    </row>
    <row r="331" spans="1:1" x14ac:dyDescent="0.25">
      <c r="A331" s="2" t="s">
        <v>152</v>
      </c>
    </row>
    <row r="332" spans="1:1" x14ac:dyDescent="0.25">
      <c r="A332" s="2"/>
    </row>
    <row r="333" spans="1:1" x14ac:dyDescent="0.25">
      <c r="A333" s="2"/>
    </row>
    <row r="334" spans="1:1" x14ac:dyDescent="0.25">
      <c r="A334" s="2"/>
    </row>
    <row r="335" spans="1:1" x14ac:dyDescent="0.25">
      <c r="A335" s="2"/>
    </row>
  </sheetData>
  <mergeCells count="29">
    <mergeCell ref="A245:S245"/>
    <mergeCell ref="A251:S251"/>
    <mergeCell ref="A259:S259"/>
    <mergeCell ref="A281:S281"/>
    <mergeCell ref="A290:S290"/>
    <mergeCell ref="A239:S239"/>
    <mergeCell ref="A159:S159"/>
    <mergeCell ref="A167:S167"/>
    <mergeCell ref="A174:S174"/>
    <mergeCell ref="A181:S181"/>
    <mergeCell ref="A190:S190"/>
    <mergeCell ref="A199:S199"/>
    <mergeCell ref="A205:S205"/>
    <mergeCell ref="A211:S211"/>
    <mergeCell ref="A219:S219"/>
    <mergeCell ref="A227:S227"/>
    <mergeCell ref="A233:S233"/>
    <mergeCell ref="A151:S151"/>
    <mergeCell ref="A31:S31"/>
    <mergeCell ref="A39:S39"/>
    <mergeCell ref="A49:S49"/>
    <mergeCell ref="A59:S59"/>
    <mergeCell ref="A69:S69"/>
    <mergeCell ref="A95:S95"/>
    <mergeCell ref="A105:S105"/>
    <mergeCell ref="A115:S115"/>
    <mergeCell ref="A125:S125"/>
    <mergeCell ref="A135:S135"/>
    <mergeCell ref="A143:S143"/>
  </mergeCells>
  <pageMargins left="0.7" right="0.7" top="0.75" bottom="0.75" header="0.3" footer="0.3"/>
  <pageSetup paperSize="9"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X23"/>
  <sheetViews>
    <sheetView topLeftCell="JL1" workbookViewId="0">
      <selection activeCell="JV17" sqref="JV17"/>
    </sheetView>
  </sheetViews>
  <sheetFormatPr defaultRowHeight="15.75" x14ac:dyDescent="0.25"/>
  <cols>
    <col min="1" max="1" width="39.28515625" style="4" customWidth="1"/>
    <col min="2" max="12" width="10" style="4" customWidth="1"/>
    <col min="13" max="39" width="10" style="108" customWidth="1"/>
    <col min="40" max="40" width="12.140625" style="109" customWidth="1"/>
    <col min="41" max="48" width="10" style="108" customWidth="1"/>
    <col min="49" max="49" width="12" style="108" customWidth="1"/>
    <col min="50" max="57" width="10" style="108" customWidth="1"/>
    <col min="58" max="58" width="12.140625" style="108" customWidth="1"/>
    <col min="59" max="67" width="12.85546875" style="108" customWidth="1"/>
    <col min="68" max="73" width="10" style="108" customWidth="1"/>
    <col min="74" max="74" width="12.140625" style="108" customWidth="1"/>
    <col min="75" max="80" width="10" style="108" customWidth="1"/>
    <col min="81" max="81" width="12.140625" style="108" customWidth="1"/>
    <col min="82" max="89" width="10" style="108" customWidth="1"/>
    <col min="90" max="98" width="12.85546875" style="108" customWidth="1"/>
    <col min="99" max="99" width="13.5703125" style="108" customWidth="1"/>
    <col min="100" max="107" width="10" style="108" customWidth="1"/>
    <col min="108" max="117" width="12.85546875" style="108" customWidth="1"/>
    <col min="118" max="123" width="10" style="108" customWidth="1"/>
    <col min="124" max="131" width="12.85546875" style="108" customWidth="1"/>
    <col min="132" max="137" width="10" style="108" customWidth="1"/>
    <col min="138" max="138" width="12.85546875" style="108" customWidth="1"/>
    <col min="139" max="144" width="12.7109375" style="108" customWidth="1"/>
    <col min="145" max="145" width="13.5703125" style="108" customWidth="1"/>
    <col min="146" max="150" width="10" style="108" customWidth="1"/>
    <col min="151" max="151" width="12.140625" style="108" customWidth="1"/>
    <col min="152" max="156" width="10" style="108" customWidth="1"/>
    <col min="157" max="157" width="12.140625" style="108" customWidth="1"/>
    <col min="158" max="164" width="10" style="108" customWidth="1"/>
    <col min="165" max="165" width="12.140625" style="108" customWidth="1"/>
    <col min="166" max="172" width="10" style="108" customWidth="1"/>
    <col min="173" max="173" width="12.140625" style="108" customWidth="1"/>
    <col min="174" max="177" width="10" style="108" customWidth="1"/>
    <col min="178" max="178" width="12.140625" style="108" customWidth="1"/>
    <col min="179" max="182" width="10" style="108" customWidth="1"/>
    <col min="183" max="183" width="12.140625" style="108" customWidth="1"/>
    <col min="184" max="189" width="10" style="108" customWidth="1"/>
    <col min="190" max="190" width="12.140625" style="108" customWidth="1"/>
    <col min="191" max="196" width="10" style="108" customWidth="1"/>
    <col min="197" max="197" width="12.140625" style="108" customWidth="1"/>
    <col min="198" max="201" width="10" style="108" customWidth="1"/>
    <col min="202" max="202" width="12.140625" style="108" customWidth="1"/>
    <col min="203" max="206" width="10" style="108" customWidth="1"/>
    <col min="207" max="207" width="12.140625" style="108" customWidth="1"/>
    <col min="208" max="211" width="10" style="108" customWidth="1"/>
    <col min="212" max="212" width="12.140625" style="108" customWidth="1"/>
    <col min="213" max="216" width="10" style="108" customWidth="1"/>
    <col min="217" max="217" width="12.140625" style="108" customWidth="1"/>
    <col min="218" max="223" width="10" style="108" customWidth="1"/>
    <col min="224" max="224" width="12.140625" style="108" customWidth="1"/>
    <col min="225" max="230" width="10" style="108" customWidth="1"/>
    <col min="231" max="231" width="12.140625" style="108" customWidth="1"/>
    <col min="232" max="236" width="10" style="108" customWidth="1"/>
    <col min="237" max="237" width="12.140625" style="108" customWidth="1"/>
    <col min="238" max="242" width="10" style="108" customWidth="1"/>
    <col min="243" max="243" width="12.140625" style="108" customWidth="1"/>
    <col min="244" max="250" width="10" style="108" customWidth="1"/>
    <col min="251" max="251" width="12.140625" style="108" customWidth="1"/>
    <col min="252" max="258" width="10" style="108" customWidth="1"/>
    <col min="259" max="259" width="12.140625" style="108" customWidth="1"/>
    <col min="260" max="265" width="10" style="108" customWidth="1"/>
    <col min="266" max="266" width="12.140625" style="108" customWidth="1"/>
    <col min="267" max="272" width="10" style="108" customWidth="1"/>
    <col min="273" max="273" width="12.140625" style="108" customWidth="1"/>
    <col min="274" max="280" width="10" style="108" customWidth="1"/>
    <col min="281" max="281" width="12.140625" style="108" customWidth="1"/>
    <col min="282" max="288" width="10" style="108" customWidth="1"/>
    <col min="289" max="289" width="12.140625" style="108" customWidth="1"/>
    <col min="290" max="16384" width="9.140625" style="4"/>
  </cols>
  <sheetData>
    <row r="1" spans="1:310" x14ac:dyDescent="0.25">
      <c r="M1" s="4"/>
      <c r="N1" s="4"/>
      <c r="O1" s="4"/>
      <c r="P1" s="4"/>
      <c r="Q1" s="4"/>
      <c r="R1" s="4"/>
      <c r="S1" s="4"/>
      <c r="T1" s="4"/>
      <c r="U1" s="4"/>
      <c r="V1" s="4"/>
      <c r="W1" s="4"/>
      <c r="X1" s="4"/>
      <c r="Y1" s="4"/>
      <c r="Z1" s="4"/>
      <c r="AA1" s="4"/>
      <c r="AB1" s="4"/>
      <c r="AC1" s="4"/>
      <c r="AD1" s="4"/>
      <c r="AE1" s="4"/>
      <c r="AF1" s="4"/>
      <c r="AG1" s="4"/>
      <c r="AH1" s="4"/>
      <c r="AI1" s="4"/>
      <c r="AJ1" s="4"/>
      <c r="AK1" s="4"/>
      <c r="AL1" s="4"/>
      <c r="AM1" s="4"/>
      <c r="AN1" s="68"/>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row>
    <row r="2" spans="1:310" ht="21" x14ac:dyDescent="0.25">
      <c r="A2" s="44" t="s">
        <v>59</v>
      </c>
      <c r="M2" s="4"/>
      <c r="N2" s="4"/>
      <c r="O2" s="4"/>
      <c r="P2" s="4"/>
      <c r="Q2" s="4"/>
      <c r="R2" s="4"/>
      <c r="S2" s="4"/>
      <c r="T2" s="4"/>
      <c r="U2" s="4"/>
      <c r="V2" s="4"/>
      <c r="W2" s="4"/>
      <c r="X2" s="4"/>
      <c r="Y2" s="4"/>
      <c r="Z2" s="4"/>
      <c r="AA2" s="4"/>
      <c r="AB2" s="4"/>
      <c r="AC2" s="4"/>
      <c r="AD2" s="4"/>
      <c r="AE2" s="4"/>
      <c r="AF2" s="4"/>
      <c r="AG2" s="4"/>
      <c r="AH2" s="4"/>
      <c r="AI2" s="4"/>
      <c r="AJ2" s="4"/>
      <c r="AK2" s="4"/>
      <c r="AL2" s="4"/>
      <c r="AM2" s="4"/>
      <c r="AN2" s="68"/>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row>
    <row r="3" spans="1:310" x14ac:dyDescent="0.25">
      <c r="M3" s="4"/>
      <c r="N3" s="4"/>
      <c r="O3" s="4"/>
      <c r="P3" s="4"/>
      <c r="Q3" s="4"/>
      <c r="R3" s="4"/>
      <c r="S3" s="4"/>
      <c r="T3" s="4"/>
      <c r="U3" s="4"/>
      <c r="V3" s="4"/>
      <c r="W3" s="4"/>
      <c r="X3" s="4"/>
      <c r="Y3" s="4"/>
      <c r="Z3" s="4"/>
      <c r="AA3" s="4"/>
      <c r="AB3" s="4"/>
      <c r="AC3" s="4"/>
      <c r="AD3" s="4"/>
      <c r="AE3" s="4"/>
      <c r="AF3" s="4"/>
      <c r="AG3" s="4"/>
      <c r="AH3" s="4"/>
      <c r="AI3" s="4"/>
      <c r="AJ3" s="4"/>
      <c r="AK3" s="4"/>
      <c r="AL3" s="4"/>
      <c r="AM3" s="4"/>
      <c r="AN3" s="68"/>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row>
    <row r="4" spans="1:310" ht="24" customHeight="1" thickBot="1" x14ac:dyDescent="0.3">
      <c r="A4" s="115"/>
      <c r="B4" s="117" t="s">
        <v>20</v>
      </c>
      <c r="C4" s="113" t="s">
        <v>21</v>
      </c>
      <c r="D4" s="113" t="s">
        <v>22</v>
      </c>
      <c r="E4" s="118" t="s">
        <v>64</v>
      </c>
      <c r="F4" s="119" t="s">
        <v>75</v>
      </c>
      <c r="G4" s="120" t="s">
        <v>92</v>
      </c>
      <c r="H4" s="113" t="s">
        <v>93</v>
      </c>
      <c r="I4" s="113" t="s">
        <v>94</v>
      </c>
      <c r="J4" s="113" t="s">
        <v>95</v>
      </c>
      <c r="K4" s="118" t="s">
        <v>430</v>
      </c>
      <c r="L4" s="119" t="s">
        <v>237</v>
      </c>
      <c r="M4" s="120" t="s">
        <v>96</v>
      </c>
      <c r="N4" s="113" t="s">
        <v>97</v>
      </c>
      <c r="O4" s="113" t="s">
        <v>98</v>
      </c>
      <c r="P4" s="113" t="s">
        <v>99</v>
      </c>
      <c r="Q4" s="118" t="s">
        <v>100</v>
      </c>
      <c r="R4" s="119" t="s">
        <v>239</v>
      </c>
      <c r="S4" s="120" t="s">
        <v>101</v>
      </c>
      <c r="T4" s="113" t="s">
        <v>102</v>
      </c>
      <c r="U4" s="113" t="s">
        <v>103</v>
      </c>
      <c r="V4" s="113" t="s">
        <v>104</v>
      </c>
      <c r="W4" s="118" t="s">
        <v>105</v>
      </c>
      <c r="X4" s="119" t="s">
        <v>238</v>
      </c>
      <c r="Y4" s="120" t="s">
        <v>106</v>
      </c>
      <c r="Z4" s="113" t="s">
        <v>107</v>
      </c>
      <c r="AA4" s="113" t="s">
        <v>108</v>
      </c>
      <c r="AB4" s="113" t="s">
        <v>109</v>
      </c>
      <c r="AC4" s="113" t="s">
        <v>110</v>
      </c>
      <c r="AD4" s="118" t="s">
        <v>431</v>
      </c>
      <c r="AE4" s="119" t="s">
        <v>240</v>
      </c>
      <c r="AF4" s="129" t="s">
        <v>498</v>
      </c>
      <c r="AG4" s="130" t="s">
        <v>499</v>
      </c>
      <c r="AH4" s="130" t="s">
        <v>500</v>
      </c>
      <c r="AI4" s="130" t="s">
        <v>501</v>
      </c>
      <c r="AJ4" s="130" t="s">
        <v>502</v>
      </c>
      <c r="AK4" s="130" t="s">
        <v>503</v>
      </c>
      <c r="AL4" s="130" t="s">
        <v>504</v>
      </c>
      <c r="AM4" s="131" t="s">
        <v>505</v>
      </c>
      <c r="AN4" s="133" t="s">
        <v>506</v>
      </c>
      <c r="AO4" s="124" t="s">
        <v>508</v>
      </c>
      <c r="AP4" s="121" t="s">
        <v>509</v>
      </c>
      <c r="AQ4" s="121" t="s">
        <v>510</v>
      </c>
      <c r="AR4" s="121" t="s">
        <v>511</v>
      </c>
      <c r="AS4" s="121" t="s">
        <v>512</v>
      </c>
      <c r="AT4" s="121" t="s">
        <v>513</v>
      </c>
      <c r="AU4" s="121" t="s">
        <v>514</v>
      </c>
      <c r="AV4" s="125" t="s">
        <v>515</v>
      </c>
      <c r="AW4" s="133" t="s">
        <v>507</v>
      </c>
      <c r="AX4" s="124" t="s">
        <v>516</v>
      </c>
      <c r="AY4" s="121" t="s">
        <v>517</v>
      </c>
      <c r="AZ4" s="121" t="s">
        <v>518</v>
      </c>
      <c r="BA4" s="121" t="s">
        <v>519</v>
      </c>
      <c r="BB4" s="121" t="s">
        <v>520</v>
      </c>
      <c r="BC4" s="121" t="s">
        <v>521</v>
      </c>
      <c r="BD4" s="121" t="s">
        <v>522</v>
      </c>
      <c r="BE4" s="125" t="s">
        <v>523</v>
      </c>
      <c r="BF4" s="133" t="s">
        <v>524</v>
      </c>
      <c r="BG4" s="124" t="s">
        <v>531</v>
      </c>
      <c r="BH4" s="121" t="s">
        <v>532</v>
      </c>
      <c r="BI4" s="121" t="s">
        <v>533</v>
      </c>
      <c r="BJ4" s="121" t="s">
        <v>534</v>
      </c>
      <c r="BK4" s="121" t="s">
        <v>535</v>
      </c>
      <c r="BL4" s="121" t="s">
        <v>536</v>
      </c>
      <c r="BM4" s="121" t="s">
        <v>537</v>
      </c>
      <c r="BN4" s="125" t="s">
        <v>538</v>
      </c>
      <c r="BO4" s="133" t="s">
        <v>539</v>
      </c>
      <c r="BP4" s="124" t="s">
        <v>541</v>
      </c>
      <c r="BQ4" s="121" t="s">
        <v>542</v>
      </c>
      <c r="BR4" s="121" t="s">
        <v>543</v>
      </c>
      <c r="BS4" s="121" t="s">
        <v>544</v>
      </c>
      <c r="BT4" s="121" t="s">
        <v>545</v>
      </c>
      <c r="BU4" s="125" t="s">
        <v>546</v>
      </c>
      <c r="BV4" s="133" t="s">
        <v>547</v>
      </c>
      <c r="BW4" s="124" t="s">
        <v>526</v>
      </c>
      <c r="BX4" s="121" t="s">
        <v>527</v>
      </c>
      <c r="BY4" s="121" t="s">
        <v>528</v>
      </c>
      <c r="BZ4" s="121" t="s">
        <v>529</v>
      </c>
      <c r="CA4" s="121" t="s">
        <v>530</v>
      </c>
      <c r="CB4" s="125" t="s">
        <v>540</v>
      </c>
      <c r="CC4" s="133" t="s">
        <v>525</v>
      </c>
      <c r="CD4" s="124" t="s">
        <v>548</v>
      </c>
      <c r="CE4" s="121" t="s">
        <v>549</v>
      </c>
      <c r="CF4" s="121" t="s">
        <v>550</v>
      </c>
      <c r="CG4" s="121" t="s">
        <v>551</v>
      </c>
      <c r="CH4" s="121" t="s">
        <v>552</v>
      </c>
      <c r="CI4" s="121" t="s">
        <v>553</v>
      </c>
      <c r="CJ4" s="121" t="s">
        <v>554</v>
      </c>
      <c r="CK4" s="125" t="s">
        <v>555</v>
      </c>
      <c r="CL4" s="133" t="s">
        <v>556</v>
      </c>
      <c r="CM4" s="124" t="s">
        <v>559</v>
      </c>
      <c r="CN4" s="121" t="s">
        <v>560</v>
      </c>
      <c r="CO4" s="121" t="s">
        <v>561</v>
      </c>
      <c r="CP4" s="121" t="s">
        <v>562</v>
      </c>
      <c r="CQ4" s="121" t="s">
        <v>563</v>
      </c>
      <c r="CR4" s="121" t="s">
        <v>564</v>
      </c>
      <c r="CS4" s="150" t="s">
        <v>565</v>
      </c>
      <c r="CT4" s="125" t="s">
        <v>566</v>
      </c>
      <c r="CU4" s="159" t="s">
        <v>558</v>
      </c>
      <c r="CV4" s="136" t="s">
        <v>567</v>
      </c>
      <c r="CW4" s="121" t="s">
        <v>568</v>
      </c>
      <c r="CX4" s="121" t="s">
        <v>569</v>
      </c>
      <c r="CY4" s="121" t="s">
        <v>570</v>
      </c>
      <c r="CZ4" s="121" t="s">
        <v>571</v>
      </c>
      <c r="DA4" s="121" t="s">
        <v>572</v>
      </c>
      <c r="DB4" s="121" t="s">
        <v>573</v>
      </c>
      <c r="DC4" s="150" t="s">
        <v>574</v>
      </c>
      <c r="DD4" s="159" t="s">
        <v>575</v>
      </c>
      <c r="DE4" s="136" t="s">
        <v>576</v>
      </c>
      <c r="DF4" s="121" t="s">
        <v>577</v>
      </c>
      <c r="DG4" s="121" t="s">
        <v>578</v>
      </c>
      <c r="DH4" s="121" t="s">
        <v>579</v>
      </c>
      <c r="DI4" s="121" t="s">
        <v>580</v>
      </c>
      <c r="DJ4" s="121" t="s">
        <v>581</v>
      </c>
      <c r="DK4" s="121" t="s">
        <v>582</v>
      </c>
      <c r="DL4" s="150" t="s">
        <v>583</v>
      </c>
      <c r="DM4" s="159" t="s">
        <v>557</v>
      </c>
      <c r="DN4" s="136" t="s">
        <v>584</v>
      </c>
      <c r="DO4" s="121" t="s">
        <v>585</v>
      </c>
      <c r="DP4" s="121" t="s">
        <v>586</v>
      </c>
      <c r="DQ4" s="121" t="s">
        <v>587</v>
      </c>
      <c r="DR4" s="121" t="s">
        <v>588</v>
      </c>
      <c r="DS4" s="150" t="s">
        <v>589</v>
      </c>
      <c r="DT4" s="159" t="s">
        <v>596</v>
      </c>
      <c r="DU4" s="136" t="s">
        <v>590</v>
      </c>
      <c r="DV4" s="121" t="s">
        <v>591</v>
      </c>
      <c r="DW4" s="121" t="s">
        <v>592</v>
      </c>
      <c r="DX4" s="121" t="s">
        <v>593</v>
      </c>
      <c r="DY4" s="121" t="s">
        <v>594</v>
      </c>
      <c r="DZ4" s="150" t="s">
        <v>595</v>
      </c>
      <c r="EA4" s="159" t="s">
        <v>597</v>
      </c>
      <c r="EB4" s="136" t="s">
        <v>598</v>
      </c>
      <c r="EC4" s="121" t="s">
        <v>599</v>
      </c>
      <c r="ED4" s="121" t="s">
        <v>600</v>
      </c>
      <c r="EE4" s="121" t="s">
        <v>601</v>
      </c>
      <c r="EF4" s="121" t="s">
        <v>602</v>
      </c>
      <c r="EG4" s="150" t="s">
        <v>603</v>
      </c>
      <c r="EH4" s="159" t="s">
        <v>604</v>
      </c>
      <c r="EI4" s="136" t="s">
        <v>605</v>
      </c>
      <c r="EJ4" s="121" t="s">
        <v>606</v>
      </c>
      <c r="EK4" s="121" t="s">
        <v>607</v>
      </c>
      <c r="EL4" s="121" t="s">
        <v>608</v>
      </c>
      <c r="EM4" s="121" t="s">
        <v>609</v>
      </c>
      <c r="EN4" s="150" t="s">
        <v>610</v>
      </c>
      <c r="EO4" s="159" t="s">
        <v>611</v>
      </c>
      <c r="EP4" s="136" t="s">
        <v>612</v>
      </c>
      <c r="EQ4" s="121" t="s">
        <v>613</v>
      </c>
      <c r="ER4" s="121" t="s">
        <v>614</v>
      </c>
      <c r="ES4" s="121" t="s">
        <v>615</v>
      </c>
      <c r="ET4" s="150" t="s">
        <v>616</v>
      </c>
      <c r="EU4" s="159" t="s">
        <v>622</v>
      </c>
      <c r="EV4" s="136" t="s">
        <v>617</v>
      </c>
      <c r="EW4" s="121" t="s">
        <v>618</v>
      </c>
      <c r="EX4" s="121" t="s">
        <v>619</v>
      </c>
      <c r="EY4" s="121" t="s">
        <v>620</v>
      </c>
      <c r="EZ4" s="150" t="s">
        <v>621</v>
      </c>
      <c r="FA4" s="159" t="s">
        <v>623</v>
      </c>
      <c r="FB4" s="136" t="s">
        <v>624</v>
      </c>
      <c r="FC4" s="121" t="s">
        <v>625</v>
      </c>
      <c r="FD4" s="121" t="s">
        <v>626</v>
      </c>
      <c r="FE4" s="121" t="s">
        <v>627</v>
      </c>
      <c r="FF4" s="121" t="s">
        <v>628</v>
      </c>
      <c r="FG4" s="121" t="s">
        <v>629</v>
      </c>
      <c r="FH4" s="150" t="s">
        <v>630</v>
      </c>
      <c r="FI4" s="159" t="s">
        <v>631</v>
      </c>
      <c r="FJ4" s="136" t="s">
        <v>632</v>
      </c>
      <c r="FK4" s="121" t="s">
        <v>633</v>
      </c>
      <c r="FL4" s="121" t="s">
        <v>634</v>
      </c>
      <c r="FM4" s="121" t="s">
        <v>635</v>
      </c>
      <c r="FN4" s="121" t="s">
        <v>636</v>
      </c>
      <c r="FO4" s="121" t="s">
        <v>637</v>
      </c>
      <c r="FP4" s="121" t="s">
        <v>638</v>
      </c>
      <c r="FQ4" s="159" t="s">
        <v>639</v>
      </c>
      <c r="FR4" s="121" t="s">
        <v>640</v>
      </c>
      <c r="FS4" s="121" t="s">
        <v>641</v>
      </c>
      <c r="FT4" s="121" t="s">
        <v>642</v>
      </c>
      <c r="FU4" s="150" t="s">
        <v>643</v>
      </c>
      <c r="FV4" s="159" t="s">
        <v>648</v>
      </c>
      <c r="FW4" s="136" t="s">
        <v>644</v>
      </c>
      <c r="FX4" s="121" t="s">
        <v>645</v>
      </c>
      <c r="FY4" s="121" t="s">
        <v>646</v>
      </c>
      <c r="FZ4" s="121" t="s">
        <v>647</v>
      </c>
      <c r="GA4" s="159" t="s">
        <v>649</v>
      </c>
      <c r="GB4" s="121" t="s">
        <v>651</v>
      </c>
      <c r="GC4" s="121" t="s">
        <v>652</v>
      </c>
      <c r="GD4" s="121" t="s">
        <v>653</v>
      </c>
      <c r="GE4" s="121" t="s">
        <v>654</v>
      </c>
      <c r="GF4" s="121" t="s">
        <v>655</v>
      </c>
      <c r="GG4" s="121" t="s">
        <v>656</v>
      </c>
      <c r="GH4" s="159" t="s">
        <v>650</v>
      </c>
      <c r="GI4" s="121" t="s">
        <v>658</v>
      </c>
      <c r="GJ4" s="121" t="s">
        <v>659</v>
      </c>
      <c r="GK4" s="121" t="s">
        <v>660</v>
      </c>
      <c r="GL4" s="121" t="s">
        <v>661</v>
      </c>
      <c r="GM4" s="121" t="s">
        <v>662</v>
      </c>
      <c r="GN4" s="121" t="s">
        <v>663</v>
      </c>
      <c r="GO4" s="159" t="s">
        <v>657</v>
      </c>
      <c r="GP4" s="121" t="s">
        <v>31</v>
      </c>
      <c r="GQ4" s="121" t="s">
        <v>32</v>
      </c>
      <c r="GR4" s="121" t="s">
        <v>33</v>
      </c>
      <c r="GS4" s="121" t="s">
        <v>65</v>
      </c>
      <c r="GT4" s="159" t="s">
        <v>82</v>
      </c>
      <c r="GU4" s="121" t="s">
        <v>34</v>
      </c>
      <c r="GV4" s="121" t="s">
        <v>35</v>
      </c>
      <c r="GW4" s="121" t="s">
        <v>36</v>
      </c>
      <c r="GX4" s="121" t="s">
        <v>67</v>
      </c>
      <c r="GY4" s="159" t="s">
        <v>83</v>
      </c>
      <c r="GZ4" s="121" t="s">
        <v>37</v>
      </c>
      <c r="HA4" s="121" t="s">
        <v>38</v>
      </c>
      <c r="HB4" s="121" t="s">
        <v>39</v>
      </c>
      <c r="HC4" s="121" t="s">
        <v>40</v>
      </c>
      <c r="HD4" s="159" t="s">
        <v>84</v>
      </c>
      <c r="HE4" s="121" t="s">
        <v>41</v>
      </c>
      <c r="HF4" s="121" t="s">
        <v>42</v>
      </c>
      <c r="HG4" s="121" t="s">
        <v>43</v>
      </c>
      <c r="HH4" s="121" t="s">
        <v>44</v>
      </c>
      <c r="HI4" s="159" t="s">
        <v>85</v>
      </c>
      <c r="HJ4" s="121" t="s">
        <v>45</v>
      </c>
      <c r="HK4" s="121" t="s">
        <v>46</v>
      </c>
      <c r="HL4" s="121" t="s">
        <v>47</v>
      </c>
      <c r="HM4" s="121" t="s">
        <v>48</v>
      </c>
      <c r="HN4" s="121" t="s">
        <v>70</v>
      </c>
      <c r="HO4" s="121" t="s">
        <v>308</v>
      </c>
      <c r="HP4" s="159" t="s">
        <v>86</v>
      </c>
      <c r="HQ4" s="121" t="s">
        <v>49</v>
      </c>
      <c r="HR4" s="121" t="s">
        <v>50</v>
      </c>
      <c r="HS4" s="121" t="s">
        <v>51</v>
      </c>
      <c r="HT4" s="121" t="s">
        <v>52</v>
      </c>
      <c r="HU4" s="121" t="s">
        <v>71</v>
      </c>
      <c r="HV4" s="121" t="s">
        <v>665</v>
      </c>
      <c r="HW4" s="159" t="s">
        <v>666</v>
      </c>
      <c r="HX4" s="121" t="s">
        <v>309</v>
      </c>
      <c r="HY4" s="121" t="s">
        <v>310</v>
      </c>
      <c r="HZ4" s="121" t="s">
        <v>311</v>
      </c>
      <c r="IA4" s="121" t="s">
        <v>312</v>
      </c>
      <c r="IB4" s="121" t="s">
        <v>667</v>
      </c>
      <c r="IC4" s="159" t="s">
        <v>313</v>
      </c>
      <c r="ID4" s="121" t="s">
        <v>668</v>
      </c>
      <c r="IE4" s="121" t="s">
        <v>669</v>
      </c>
      <c r="IF4" s="121" t="s">
        <v>670</v>
      </c>
      <c r="IG4" s="121" t="s">
        <v>671</v>
      </c>
      <c r="IH4" s="121" t="s">
        <v>672</v>
      </c>
      <c r="II4" s="159" t="s">
        <v>673</v>
      </c>
      <c r="IJ4" s="121" t="s">
        <v>314</v>
      </c>
      <c r="IK4" s="121" t="s">
        <v>315</v>
      </c>
      <c r="IL4" s="121" t="s">
        <v>316</v>
      </c>
      <c r="IM4" s="121" t="s">
        <v>317</v>
      </c>
      <c r="IN4" s="121" t="s">
        <v>318</v>
      </c>
      <c r="IO4" s="121" t="s">
        <v>319</v>
      </c>
      <c r="IP4" s="121" t="s">
        <v>674</v>
      </c>
      <c r="IQ4" s="159" t="s">
        <v>320</v>
      </c>
      <c r="IR4" s="121" t="s">
        <v>675</v>
      </c>
      <c r="IS4" s="121" t="s">
        <v>676</v>
      </c>
      <c r="IT4" s="121" t="s">
        <v>677</v>
      </c>
      <c r="IU4" s="121" t="s">
        <v>678</v>
      </c>
      <c r="IV4" s="121" t="s">
        <v>679</v>
      </c>
      <c r="IW4" s="121" t="s">
        <v>680</v>
      </c>
      <c r="IX4" s="121" t="s">
        <v>681</v>
      </c>
      <c r="IY4" s="159" t="s">
        <v>682</v>
      </c>
      <c r="IZ4" s="121" t="s">
        <v>683</v>
      </c>
      <c r="JA4" s="121" t="s">
        <v>684</v>
      </c>
      <c r="JB4" s="121" t="s">
        <v>685</v>
      </c>
      <c r="JC4" s="121" t="s">
        <v>686</v>
      </c>
      <c r="JD4" s="121" t="s">
        <v>687</v>
      </c>
      <c r="JE4" s="121" t="s">
        <v>688</v>
      </c>
      <c r="JF4" s="159" t="s">
        <v>689</v>
      </c>
      <c r="JG4" s="121" t="s">
        <v>321</v>
      </c>
      <c r="JH4" s="121" t="s">
        <v>322</v>
      </c>
      <c r="JI4" s="121" t="s">
        <v>323</v>
      </c>
      <c r="JJ4" s="121" t="s">
        <v>324</v>
      </c>
      <c r="JK4" s="121" t="s">
        <v>325</v>
      </c>
      <c r="JL4" s="121" t="s">
        <v>326</v>
      </c>
      <c r="JM4" s="159" t="s">
        <v>327</v>
      </c>
      <c r="JN4" s="121" t="s">
        <v>690</v>
      </c>
      <c r="JO4" s="121" t="s">
        <v>691</v>
      </c>
      <c r="JP4" s="121" t="s">
        <v>692</v>
      </c>
      <c r="JQ4" s="121" t="s">
        <v>693</v>
      </c>
      <c r="JR4" s="121" t="s">
        <v>694</v>
      </c>
      <c r="JS4" s="121" t="s">
        <v>695</v>
      </c>
      <c r="JT4" s="121" t="s">
        <v>696</v>
      </c>
      <c r="JU4" s="159" t="s">
        <v>698</v>
      </c>
      <c r="JV4" s="121" t="s">
        <v>328</v>
      </c>
      <c r="JW4" s="121" t="s">
        <v>329</v>
      </c>
      <c r="JX4" s="121" t="s">
        <v>330</v>
      </c>
      <c r="JY4" s="121" t="s">
        <v>331</v>
      </c>
      <c r="JZ4" s="121" t="s">
        <v>332</v>
      </c>
      <c r="KA4" s="121" t="s">
        <v>333</v>
      </c>
      <c r="KB4" s="121" t="s">
        <v>697</v>
      </c>
      <c r="KC4" s="159" t="s">
        <v>334</v>
      </c>
      <c r="KD4" s="68"/>
      <c r="KE4" s="68"/>
    </row>
    <row r="5" spans="1:310" ht="52.5" customHeight="1" thickBot="1" x14ac:dyDescent="0.3">
      <c r="A5" s="6" t="s">
        <v>1077</v>
      </c>
      <c r="B5" s="248">
        <v>21</v>
      </c>
      <c r="C5" s="249">
        <v>4</v>
      </c>
      <c r="D5" s="249">
        <v>1</v>
      </c>
      <c r="E5" s="13">
        <f>26-(SUM(B5:D5))</f>
        <v>0</v>
      </c>
      <c r="F5" s="7">
        <f>SUM(B5:E5)</f>
        <v>26</v>
      </c>
      <c r="G5" s="250">
        <v>1</v>
      </c>
      <c r="H5" s="249">
        <v>0</v>
      </c>
      <c r="I5" s="249">
        <v>2</v>
      </c>
      <c r="J5" s="249">
        <v>22</v>
      </c>
      <c r="K5" s="13">
        <f>25-(SUM(G5:J5))</f>
        <v>0</v>
      </c>
      <c r="L5" s="7">
        <f>SUM(G5:K5)</f>
        <v>25</v>
      </c>
      <c r="M5" s="250">
        <v>1</v>
      </c>
      <c r="N5" s="249">
        <v>8</v>
      </c>
      <c r="O5" s="249">
        <v>3</v>
      </c>
      <c r="P5" s="249">
        <v>13</v>
      </c>
      <c r="Q5" s="13">
        <f>26-(SUM(M5:P5))</f>
        <v>1</v>
      </c>
      <c r="R5" s="7">
        <f>SUM(M5:Q5)</f>
        <v>26</v>
      </c>
      <c r="S5" s="250">
        <v>2</v>
      </c>
      <c r="T5" s="249">
        <v>1</v>
      </c>
      <c r="U5" s="249">
        <v>21</v>
      </c>
      <c r="V5" s="249">
        <v>0</v>
      </c>
      <c r="W5" s="13">
        <f>26-(SUM(S5:V5))</f>
        <v>2</v>
      </c>
      <c r="X5" s="7">
        <f>SUM(S5:W5)</f>
        <v>26</v>
      </c>
      <c r="Y5" s="250">
        <v>0</v>
      </c>
      <c r="Z5" s="249">
        <v>2</v>
      </c>
      <c r="AA5" s="249">
        <v>21</v>
      </c>
      <c r="AB5" s="249">
        <v>0</v>
      </c>
      <c r="AC5" s="249">
        <v>2</v>
      </c>
      <c r="AD5" s="13">
        <f>26-(SUM(Y5:AC5))</f>
        <v>1</v>
      </c>
      <c r="AE5" s="7">
        <f>SUM(Y5:AD5)</f>
        <v>26</v>
      </c>
      <c r="AF5" s="251">
        <v>0</v>
      </c>
      <c r="AG5" s="252">
        <v>19</v>
      </c>
      <c r="AH5" s="252">
        <v>11</v>
      </c>
      <c r="AI5" s="252">
        <v>17</v>
      </c>
      <c r="AJ5" s="252">
        <v>6</v>
      </c>
      <c r="AK5" s="252">
        <v>9</v>
      </c>
      <c r="AL5" s="252">
        <v>14</v>
      </c>
      <c r="AM5" s="45">
        <f>26-(SUM(AF5:AL5))</f>
        <v>-50</v>
      </c>
      <c r="AN5" s="134">
        <f>SUM(AF5:AL5)</f>
        <v>76</v>
      </c>
      <c r="AO5" s="251">
        <v>0</v>
      </c>
      <c r="AP5" s="252">
        <v>20</v>
      </c>
      <c r="AQ5" s="252">
        <v>9</v>
      </c>
      <c r="AR5" s="252">
        <v>16</v>
      </c>
      <c r="AS5" s="252">
        <v>10</v>
      </c>
      <c r="AT5" s="252">
        <v>12</v>
      </c>
      <c r="AU5" s="252">
        <v>13</v>
      </c>
      <c r="AV5" s="45">
        <f>26-(SUM(AO5:AU5))</f>
        <v>-54</v>
      </c>
      <c r="AW5" s="7">
        <f>SUM(AO5:AU5)</f>
        <v>80</v>
      </c>
      <c r="AX5" s="250">
        <v>0</v>
      </c>
      <c r="AY5" s="249">
        <v>18</v>
      </c>
      <c r="AZ5" s="249">
        <v>13</v>
      </c>
      <c r="BA5" s="249">
        <v>15</v>
      </c>
      <c r="BB5" s="249">
        <v>7</v>
      </c>
      <c r="BC5" s="249">
        <v>11</v>
      </c>
      <c r="BD5" s="249">
        <v>12</v>
      </c>
      <c r="BE5" s="45">
        <f>26-(SUM(AX5:BD5))</f>
        <v>-50</v>
      </c>
      <c r="BF5" s="7">
        <f>SUM(AX5:BD5)</f>
        <v>76</v>
      </c>
      <c r="BG5" s="83" t="s">
        <v>411</v>
      </c>
      <c r="BH5" s="140" t="s">
        <v>411</v>
      </c>
      <c r="BI5" s="140" t="s">
        <v>411</v>
      </c>
      <c r="BJ5" s="140" t="s">
        <v>411</v>
      </c>
      <c r="BK5" s="140" t="s">
        <v>411</v>
      </c>
      <c r="BL5" s="140" t="s">
        <v>411</v>
      </c>
      <c r="BM5" s="140" t="s">
        <v>411</v>
      </c>
      <c r="BN5" s="148" t="s">
        <v>411</v>
      </c>
      <c r="BO5" s="141" t="s">
        <v>411</v>
      </c>
      <c r="BP5" s="126">
        <v>1</v>
      </c>
      <c r="BQ5" s="122">
        <v>16</v>
      </c>
      <c r="BR5" s="122">
        <v>22</v>
      </c>
      <c r="BS5" s="122">
        <v>13</v>
      </c>
      <c r="BT5" s="122">
        <v>6</v>
      </c>
      <c r="BU5" s="45">
        <f>26-(SUM(BP5:BT5))</f>
        <v>-32</v>
      </c>
      <c r="BV5" s="134">
        <f>SUM(BP5:BT5)</f>
        <v>58</v>
      </c>
      <c r="BW5" s="126">
        <v>0</v>
      </c>
      <c r="BX5" s="122">
        <v>19</v>
      </c>
      <c r="BY5" s="122">
        <v>18</v>
      </c>
      <c r="BZ5" s="122">
        <v>14</v>
      </c>
      <c r="CA5" s="122">
        <v>4</v>
      </c>
      <c r="CB5" s="45">
        <f>26-(SUM(BW5:CA5))</f>
        <v>-29</v>
      </c>
      <c r="CC5" s="134">
        <f>SUM(BW5:CA5)</f>
        <v>55</v>
      </c>
      <c r="CD5" s="126">
        <v>0</v>
      </c>
      <c r="CE5" s="122">
        <v>12</v>
      </c>
      <c r="CF5" s="122">
        <v>17</v>
      </c>
      <c r="CG5" s="122">
        <v>14</v>
      </c>
      <c r="CH5" s="122">
        <v>15</v>
      </c>
      <c r="CI5" s="122">
        <v>11</v>
      </c>
      <c r="CJ5" s="122">
        <v>13</v>
      </c>
      <c r="CK5" s="45">
        <f>26-(SUM(CD5:CJ5))</f>
        <v>-56</v>
      </c>
      <c r="CL5" s="134">
        <f>SUM(CD5:CJ5)</f>
        <v>82</v>
      </c>
      <c r="CM5" s="83" t="s">
        <v>411</v>
      </c>
      <c r="CN5" s="140" t="s">
        <v>411</v>
      </c>
      <c r="CO5" s="140" t="s">
        <v>411</v>
      </c>
      <c r="CP5" s="140" t="s">
        <v>411</v>
      </c>
      <c r="CQ5" s="140" t="s">
        <v>411</v>
      </c>
      <c r="CR5" s="140" t="s">
        <v>411</v>
      </c>
      <c r="CS5" s="155" t="s">
        <v>411</v>
      </c>
      <c r="CT5" s="148" t="s">
        <v>411</v>
      </c>
      <c r="CU5" s="160" t="s">
        <v>411</v>
      </c>
      <c r="CV5" s="158">
        <v>0</v>
      </c>
      <c r="CW5" s="122">
        <v>15</v>
      </c>
      <c r="CX5" s="122">
        <v>17</v>
      </c>
      <c r="CY5" s="122">
        <v>12</v>
      </c>
      <c r="CZ5" s="122">
        <v>12</v>
      </c>
      <c r="DA5" s="122">
        <v>11</v>
      </c>
      <c r="DB5" s="122">
        <v>12</v>
      </c>
      <c r="DC5" s="163">
        <f>26-(SUM(CV5:DB5))</f>
        <v>-53</v>
      </c>
      <c r="DD5" s="79">
        <f>SUM(CV5:DB5)</f>
        <v>79</v>
      </c>
      <c r="DE5" s="83" t="s">
        <v>411</v>
      </c>
      <c r="DF5" s="140" t="s">
        <v>411</v>
      </c>
      <c r="DG5" s="140" t="s">
        <v>411</v>
      </c>
      <c r="DH5" s="140" t="s">
        <v>411</v>
      </c>
      <c r="DI5" s="140" t="s">
        <v>411</v>
      </c>
      <c r="DJ5" s="140" t="s">
        <v>411</v>
      </c>
      <c r="DK5" s="155" t="s">
        <v>411</v>
      </c>
      <c r="DL5" s="148" t="s">
        <v>411</v>
      </c>
      <c r="DM5" s="160" t="s">
        <v>411</v>
      </c>
      <c r="DN5" s="122">
        <v>0</v>
      </c>
      <c r="DO5" s="122">
        <v>10</v>
      </c>
      <c r="DP5" s="122">
        <v>16</v>
      </c>
      <c r="DQ5" s="122">
        <v>15</v>
      </c>
      <c r="DR5" s="122">
        <v>15</v>
      </c>
      <c r="DS5" s="163">
        <f>26-(SUM(DN5:DR5))</f>
        <v>-30</v>
      </c>
      <c r="DT5" s="79">
        <f>SUM(DN5:DR5)</f>
        <v>56</v>
      </c>
      <c r="DU5" s="83" t="s">
        <v>411</v>
      </c>
      <c r="DV5" s="140" t="s">
        <v>411</v>
      </c>
      <c r="DW5" s="140" t="s">
        <v>411</v>
      </c>
      <c r="DX5" s="140" t="s">
        <v>411</v>
      </c>
      <c r="DY5" s="155" t="s">
        <v>411</v>
      </c>
      <c r="DZ5" s="148" t="s">
        <v>411</v>
      </c>
      <c r="EA5" s="160" t="s">
        <v>411</v>
      </c>
      <c r="EB5" s="158">
        <v>0</v>
      </c>
      <c r="EC5" s="122">
        <v>9</v>
      </c>
      <c r="ED5" s="122">
        <v>16</v>
      </c>
      <c r="EE5" s="122">
        <v>10</v>
      </c>
      <c r="EF5" s="122">
        <v>16</v>
      </c>
      <c r="EG5" s="163">
        <f>26-(SUM(EB5:EF5))</f>
        <v>-25</v>
      </c>
      <c r="EH5" s="79">
        <f>SUM(EB5:EF5)</f>
        <v>51</v>
      </c>
      <c r="EI5" s="83" t="s">
        <v>411</v>
      </c>
      <c r="EJ5" s="140" t="s">
        <v>411</v>
      </c>
      <c r="EK5" s="140" t="s">
        <v>411</v>
      </c>
      <c r="EL5" s="140" t="s">
        <v>411</v>
      </c>
      <c r="EM5" s="155" t="s">
        <v>411</v>
      </c>
      <c r="EN5" s="148" t="s">
        <v>411</v>
      </c>
      <c r="EO5" s="160" t="s">
        <v>411</v>
      </c>
      <c r="EP5" s="122">
        <v>0</v>
      </c>
      <c r="EQ5" s="122">
        <v>13</v>
      </c>
      <c r="ER5" s="122">
        <v>16</v>
      </c>
      <c r="ES5" s="122">
        <v>12</v>
      </c>
      <c r="ET5" s="163">
        <f>26-(SUM(EP5:ES5))</f>
        <v>-15</v>
      </c>
      <c r="EU5" s="79">
        <f>SUM(EP5:ES5)</f>
        <v>41</v>
      </c>
      <c r="EV5" s="158">
        <v>0</v>
      </c>
      <c r="EW5" s="122">
        <v>11</v>
      </c>
      <c r="EX5" s="122">
        <v>13</v>
      </c>
      <c r="EY5" s="122">
        <v>15</v>
      </c>
      <c r="EZ5" s="163">
        <f>26-(SUM(EV5:EY5))</f>
        <v>-13</v>
      </c>
      <c r="FA5" s="79">
        <f>SUM(EV5:EY5)</f>
        <v>39</v>
      </c>
      <c r="FB5" s="158">
        <v>0</v>
      </c>
      <c r="FC5" s="122">
        <v>12</v>
      </c>
      <c r="FD5" s="122">
        <v>13</v>
      </c>
      <c r="FE5" s="122">
        <v>12</v>
      </c>
      <c r="FF5" s="122">
        <v>15</v>
      </c>
      <c r="FG5" s="122">
        <v>16</v>
      </c>
      <c r="FH5" s="163">
        <f>26-(SUM(FB5:FG5))</f>
        <v>-42</v>
      </c>
      <c r="FI5" s="79">
        <f>SUM(FB5:FG5)</f>
        <v>68</v>
      </c>
      <c r="FJ5" s="158">
        <v>0</v>
      </c>
      <c r="FK5" s="122">
        <v>14</v>
      </c>
      <c r="FL5" s="122">
        <v>7</v>
      </c>
      <c r="FM5" s="122">
        <v>11</v>
      </c>
      <c r="FN5" s="122">
        <v>17</v>
      </c>
      <c r="FO5" s="122">
        <v>18</v>
      </c>
      <c r="FP5" s="165">
        <f>26-(SUM(FJ5:FO5))</f>
        <v>-41</v>
      </c>
      <c r="FQ5" s="79">
        <f>SUM(FJ5:FO5)</f>
        <v>67</v>
      </c>
      <c r="FR5" s="122">
        <v>9</v>
      </c>
      <c r="FS5" s="122">
        <v>7</v>
      </c>
      <c r="FT5" s="122">
        <v>5</v>
      </c>
      <c r="FU5" s="151">
        <f>26-(SUM(FR5:FT5))</f>
        <v>5</v>
      </c>
      <c r="FV5" s="79">
        <f>SUM(FR5:FU5)</f>
        <v>26</v>
      </c>
      <c r="FW5" s="158">
        <v>10</v>
      </c>
      <c r="FX5" s="122">
        <v>8</v>
      </c>
      <c r="FY5" s="122">
        <v>4</v>
      </c>
      <c r="FZ5" s="72">
        <f>26-(SUM(FW5:FY5))</f>
        <v>4</v>
      </c>
      <c r="GA5" s="79">
        <f t="shared" ref="GA5:GA7" si="0">SUM(FW5:FZ5)</f>
        <v>26</v>
      </c>
      <c r="GB5" s="122">
        <v>1</v>
      </c>
      <c r="GC5" s="122">
        <v>12</v>
      </c>
      <c r="GD5" s="122">
        <v>19</v>
      </c>
      <c r="GE5" s="122">
        <v>8</v>
      </c>
      <c r="GF5" s="122">
        <v>4</v>
      </c>
      <c r="GG5" s="165">
        <f>26-(SUM(GB5:GF5))</f>
        <v>-18</v>
      </c>
      <c r="GH5" s="79">
        <f>SUM(GB5:GF5)</f>
        <v>44</v>
      </c>
      <c r="GI5" s="122">
        <v>0</v>
      </c>
      <c r="GJ5" s="122">
        <v>18</v>
      </c>
      <c r="GK5" s="122">
        <v>16</v>
      </c>
      <c r="GL5" s="122">
        <v>9</v>
      </c>
      <c r="GM5" s="122">
        <v>3</v>
      </c>
      <c r="GN5" s="165">
        <f>26-(SUM(GI5:GM5))</f>
        <v>-20</v>
      </c>
      <c r="GO5" s="79">
        <f>SUM(GI5:GM5)</f>
        <v>46</v>
      </c>
      <c r="GP5" s="122">
        <v>13</v>
      </c>
      <c r="GQ5" s="122">
        <v>6</v>
      </c>
      <c r="GR5" s="122">
        <v>3</v>
      </c>
      <c r="GS5" s="72">
        <f>26-(SUM(GP5:GR5))</f>
        <v>4</v>
      </c>
      <c r="GT5" s="79">
        <f>SUM(GP5:GS5)</f>
        <v>26</v>
      </c>
      <c r="GU5" s="122">
        <v>14</v>
      </c>
      <c r="GV5" s="122">
        <v>6</v>
      </c>
      <c r="GW5" s="122">
        <v>2</v>
      </c>
      <c r="GX5" s="72">
        <f>26-(SUM(GU5:GW5))</f>
        <v>4</v>
      </c>
      <c r="GY5" s="79">
        <f>SUM(GU5:GX5)</f>
        <v>26</v>
      </c>
      <c r="GZ5" s="122">
        <v>9</v>
      </c>
      <c r="HA5" s="122">
        <v>7</v>
      </c>
      <c r="HB5" s="122">
        <v>5</v>
      </c>
      <c r="HC5" s="72">
        <f>26-(SUM(GZ5:HB5))</f>
        <v>5</v>
      </c>
      <c r="HD5" s="79">
        <f>SUM(GZ5:HC5)</f>
        <v>26</v>
      </c>
      <c r="HE5" s="122">
        <v>8</v>
      </c>
      <c r="HF5" s="122">
        <v>14</v>
      </c>
      <c r="HG5" s="122">
        <v>2</v>
      </c>
      <c r="HH5" s="72">
        <f>26-(SUM(HE5:HG5))</f>
        <v>2</v>
      </c>
      <c r="HI5" s="79">
        <f>SUM(HE5:HH5)</f>
        <v>26</v>
      </c>
      <c r="HJ5" s="122">
        <v>1</v>
      </c>
      <c r="HK5" s="122">
        <v>12</v>
      </c>
      <c r="HL5" s="122">
        <v>10</v>
      </c>
      <c r="HM5" s="122">
        <v>8</v>
      </c>
      <c r="HN5" s="122">
        <v>14</v>
      </c>
      <c r="HO5" s="165">
        <f>26-(SUM(HJ5:HN5))</f>
        <v>-19</v>
      </c>
      <c r="HP5" s="79">
        <f>SUM(HJ5:HN5)</f>
        <v>45</v>
      </c>
      <c r="HQ5" s="122">
        <v>1</v>
      </c>
      <c r="HR5" s="122">
        <v>7</v>
      </c>
      <c r="HS5" s="122">
        <v>7</v>
      </c>
      <c r="HT5" s="122">
        <v>4</v>
      </c>
      <c r="HU5" s="122">
        <v>14</v>
      </c>
      <c r="HV5" s="165">
        <f>26-(SUM(HQ5:HU5))</f>
        <v>-7</v>
      </c>
      <c r="HW5" s="79">
        <f t="shared" ref="HW5:HW7" si="1">SUM(HQ5:HU5)</f>
        <v>33</v>
      </c>
      <c r="HX5" s="122">
        <v>0</v>
      </c>
      <c r="HY5" s="122">
        <v>17</v>
      </c>
      <c r="HZ5" s="122">
        <v>20</v>
      </c>
      <c r="IA5" s="122">
        <v>19</v>
      </c>
      <c r="IB5" s="165">
        <f>26-(SUM(HX5:IA5))</f>
        <v>-30</v>
      </c>
      <c r="IC5" s="79">
        <f>SUM(HX5:IA5)</f>
        <v>56</v>
      </c>
      <c r="ID5" s="122">
        <v>0</v>
      </c>
      <c r="IE5" s="122">
        <v>13</v>
      </c>
      <c r="IF5" s="122">
        <v>15</v>
      </c>
      <c r="IG5" s="122">
        <v>15</v>
      </c>
      <c r="IH5" s="165">
        <f>26-(SUM(ID5:IG5))</f>
        <v>-17</v>
      </c>
      <c r="II5" s="79">
        <f t="shared" ref="II5:II7" si="2">SUM(ID5:IG5)</f>
        <v>43</v>
      </c>
      <c r="IJ5" s="122">
        <v>2</v>
      </c>
      <c r="IK5" s="122">
        <v>1</v>
      </c>
      <c r="IL5" s="122">
        <v>4</v>
      </c>
      <c r="IM5" s="122">
        <v>0</v>
      </c>
      <c r="IN5" s="122">
        <v>3</v>
      </c>
      <c r="IO5" s="122">
        <v>11</v>
      </c>
      <c r="IP5" s="72">
        <f>26-(SUM(IJ5:IO5))</f>
        <v>5</v>
      </c>
      <c r="IQ5" s="79">
        <f>SUM(IJ5:IP5)</f>
        <v>26</v>
      </c>
      <c r="IR5" s="122">
        <v>1</v>
      </c>
      <c r="IS5" s="122">
        <v>4</v>
      </c>
      <c r="IT5" s="122">
        <v>7</v>
      </c>
      <c r="IU5" s="122">
        <v>1</v>
      </c>
      <c r="IV5" s="122">
        <v>4</v>
      </c>
      <c r="IW5" s="122">
        <v>6</v>
      </c>
      <c r="IX5" s="72">
        <f>26-(SUM(IR5:IW5))</f>
        <v>3</v>
      </c>
      <c r="IY5" s="79">
        <f t="shared" ref="IY5:IY7" si="3">SUM(IR5:IX5)</f>
        <v>26</v>
      </c>
      <c r="IZ5" s="122">
        <v>0</v>
      </c>
      <c r="JA5" s="122">
        <v>3</v>
      </c>
      <c r="JB5" s="122">
        <v>11</v>
      </c>
      <c r="JC5" s="122">
        <v>2</v>
      </c>
      <c r="JD5" s="122">
        <v>6</v>
      </c>
      <c r="JE5" s="72">
        <f>26-(SUM(IZ5:JD5))</f>
        <v>4</v>
      </c>
      <c r="JF5" s="79">
        <f>SUM(IZ5:JE5)</f>
        <v>26</v>
      </c>
      <c r="JG5" s="122">
        <v>0</v>
      </c>
      <c r="JH5" s="122">
        <v>1</v>
      </c>
      <c r="JI5" s="122">
        <v>10</v>
      </c>
      <c r="JJ5" s="122">
        <v>2</v>
      </c>
      <c r="JK5" s="122">
        <v>6</v>
      </c>
      <c r="JL5" s="72">
        <f>26-(SUM(JG5:JK5))</f>
        <v>7</v>
      </c>
      <c r="JM5" s="79">
        <f t="shared" ref="JM5:JM7" si="4">SUM(JG5:JL5)</f>
        <v>26</v>
      </c>
      <c r="JN5" s="122">
        <v>2</v>
      </c>
      <c r="JO5" s="122">
        <v>2</v>
      </c>
      <c r="JP5" s="122">
        <v>6</v>
      </c>
      <c r="JQ5" s="122">
        <v>2</v>
      </c>
      <c r="JR5" s="122">
        <v>8</v>
      </c>
      <c r="JS5" s="122">
        <v>3</v>
      </c>
      <c r="JT5" s="72">
        <f>26-(SUM(JN5:JS5))</f>
        <v>3</v>
      </c>
      <c r="JU5" s="79">
        <f>SUM(JN5:JT5)</f>
        <v>26</v>
      </c>
      <c r="JV5" s="122">
        <v>1</v>
      </c>
      <c r="JW5" s="122">
        <v>8</v>
      </c>
      <c r="JX5" s="122">
        <v>7</v>
      </c>
      <c r="JY5" s="122">
        <v>2</v>
      </c>
      <c r="JZ5" s="122">
        <v>3</v>
      </c>
      <c r="KA5" s="122">
        <v>2</v>
      </c>
      <c r="KB5" s="72">
        <f>26-(SUM(JV5:KA5))</f>
        <v>3</v>
      </c>
      <c r="KC5" s="79">
        <f t="shared" ref="KC5:KC7" si="5">SUM(JV5:KB5)</f>
        <v>26</v>
      </c>
      <c r="KD5" s="68"/>
      <c r="KE5" s="68"/>
    </row>
    <row r="6" spans="1:310" s="30" customFormat="1" ht="52.5" customHeight="1" thickBot="1" x14ac:dyDescent="0.3">
      <c r="A6" s="247" t="s">
        <v>1073</v>
      </c>
      <c r="B6" s="253">
        <v>2</v>
      </c>
      <c r="C6" s="114">
        <v>3</v>
      </c>
      <c r="D6" s="114">
        <v>3</v>
      </c>
      <c r="E6" s="13">
        <f>9-(SUM(B6:D6))</f>
        <v>1</v>
      </c>
      <c r="F6" s="7">
        <f t="shared" ref="F6" si="6">SUM(B6:E6)</f>
        <v>9</v>
      </c>
      <c r="G6" s="250">
        <v>0</v>
      </c>
      <c r="H6" s="114">
        <v>1</v>
      </c>
      <c r="I6" s="114">
        <v>2</v>
      </c>
      <c r="J6" s="114">
        <v>5</v>
      </c>
      <c r="K6" s="13">
        <f>8-(SUM(G6:J6))</f>
        <v>0</v>
      </c>
      <c r="L6" s="7">
        <f t="shared" ref="L6" si="7">SUM(G6:K6)</f>
        <v>8</v>
      </c>
      <c r="M6" s="250">
        <v>0</v>
      </c>
      <c r="N6" s="249">
        <v>2</v>
      </c>
      <c r="O6" s="249">
        <v>1</v>
      </c>
      <c r="P6" s="249">
        <v>4</v>
      </c>
      <c r="Q6" s="13">
        <f>9-(SUM(M6:P6))</f>
        <v>2</v>
      </c>
      <c r="R6" s="7">
        <f t="shared" ref="R6" si="8">SUM(M6:Q6)</f>
        <v>9</v>
      </c>
      <c r="S6" s="250">
        <v>0</v>
      </c>
      <c r="T6" s="249">
        <v>0</v>
      </c>
      <c r="U6" s="249">
        <v>9</v>
      </c>
      <c r="V6" s="249">
        <v>0</v>
      </c>
      <c r="W6" s="13">
        <f>9-(SUM(S6:V6))</f>
        <v>0</v>
      </c>
      <c r="X6" s="7">
        <f t="shared" ref="X6" si="9">SUM(S6:W6)</f>
        <v>9</v>
      </c>
      <c r="Y6" s="250">
        <v>0</v>
      </c>
      <c r="Z6" s="249">
        <v>0</v>
      </c>
      <c r="AA6" s="249">
        <v>8</v>
      </c>
      <c r="AB6" s="249">
        <v>0</v>
      </c>
      <c r="AC6" s="249">
        <v>1</v>
      </c>
      <c r="AD6" s="13">
        <f>9-(SUM(Y6:AC6))</f>
        <v>0</v>
      </c>
      <c r="AE6" s="7">
        <f t="shared" ref="AE6:AE7" si="10">SUM(Y6:AD6)</f>
        <v>9</v>
      </c>
      <c r="AF6" s="251">
        <v>0</v>
      </c>
      <c r="AG6" s="252">
        <v>8</v>
      </c>
      <c r="AH6" s="252">
        <v>5</v>
      </c>
      <c r="AI6" s="252">
        <v>5</v>
      </c>
      <c r="AJ6" s="252">
        <v>7</v>
      </c>
      <c r="AK6" s="252">
        <v>4</v>
      </c>
      <c r="AL6" s="252">
        <v>7</v>
      </c>
      <c r="AM6" s="45">
        <f>9-(SUM(AF6:AL6))</f>
        <v>-27</v>
      </c>
      <c r="AN6" s="134">
        <f t="shared" ref="AN6:AN7" si="11">SUM(AF6:AL6)</f>
        <v>36</v>
      </c>
      <c r="AO6" s="251">
        <v>0</v>
      </c>
      <c r="AP6" s="252">
        <v>7</v>
      </c>
      <c r="AQ6" s="252">
        <v>3</v>
      </c>
      <c r="AR6" s="252">
        <v>5</v>
      </c>
      <c r="AS6" s="252">
        <v>6</v>
      </c>
      <c r="AT6" s="252">
        <v>5</v>
      </c>
      <c r="AU6" s="252">
        <v>6</v>
      </c>
      <c r="AV6" s="45">
        <f>9-(SUM(AO6:AU6))</f>
        <v>-23</v>
      </c>
      <c r="AW6" s="7">
        <f t="shared" ref="AW6" si="12">SUM(AO6:AU6)</f>
        <v>32</v>
      </c>
      <c r="AX6" s="250">
        <v>0</v>
      </c>
      <c r="AY6" s="249">
        <v>9</v>
      </c>
      <c r="AZ6" s="249">
        <v>3</v>
      </c>
      <c r="BA6" s="249">
        <v>7</v>
      </c>
      <c r="BB6" s="249">
        <v>2</v>
      </c>
      <c r="BC6" s="249">
        <v>7</v>
      </c>
      <c r="BD6" s="249">
        <v>8</v>
      </c>
      <c r="BE6" s="45">
        <f>9-(SUM(AX6:BD6))</f>
        <v>-27</v>
      </c>
      <c r="BF6" s="7">
        <f t="shared" ref="BF6:BF7" si="13">SUM(AX6:BD6)</f>
        <v>36</v>
      </c>
      <c r="BG6" s="189" t="s">
        <v>411</v>
      </c>
      <c r="BH6" s="184" t="s">
        <v>411</v>
      </c>
      <c r="BI6" s="184" t="s">
        <v>411</v>
      </c>
      <c r="BJ6" s="184" t="s">
        <v>411</v>
      </c>
      <c r="BK6" s="184" t="s">
        <v>411</v>
      </c>
      <c r="BL6" s="184" t="s">
        <v>411</v>
      </c>
      <c r="BM6" s="184" t="s">
        <v>411</v>
      </c>
      <c r="BN6" s="185" t="s">
        <v>411</v>
      </c>
      <c r="BO6" s="186" t="s">
        <v>411</v>
      </c>
      <c r="BP6" s="251">
        <v>0</v>
      </c>
      <c r="BQ6" s="252">
        <v>7</v>
      </c>
      <c r="BR6" s="252">
        <v>9</v>
      </c>
      <c r="BS6" s="252">
        <v>7</v>
      </c>
      <c r="BT6" s="252">
        <v>5</v>
      </c>
      <c r="BU6" s="45">
        <f>9-(SUM(BP6:BT6))</f>
        <v>-19</v>
      </c>
      <c r="BV6" s="134">
        <f t="shared" ref="BV6:BV7" si="14">SUM(BP6:BT6)</f>
        <v>28</v>
      </c>
      <c r="BW6" s="251">
        <v>0</v>
      </c>
      <c r="BX6" s="252">
        <v>7</v>
      </c>
      <c r="BY6" s="252">
        <v>6</v>
      </c>
      <c r="BZ6" s="252">
        <v>6</v>
      </c>
      <c r="CA6" s="252">
        <v>5</v>
      </c>
      <c r="CB6" s="45">
        <f>9-(SUM(BW6:CA6))</f>
        <v>-15</v>
      </c>
      <c r="CC6" s="134">
        <f t="shared" ref="CC6:CC7" si="15">SUM(BW6:CA6)</f>
        <v>24</v>
      </c>
      <c r="CD6" s="251">
        <v>0</v>
      </c>
      <c r="CE6" s="252">
        <v>0</v>
      </c>
      <c r="CF6" s="252">
        <v>5</v>
      </c>
      <c r="CG6" s="252">
        <v>5</v>
      </c>
      <c r="CH6" s="252">
        <v>6</v>
      </c>
      <c r="CI6" s="252">
        <v>5</v>
      </c>
      <c r="CJ6" s="252">
        <v>4</v>
      </c>
      <c r="CK6" s="45">
        <f>9-(SUM(CD6:CJ6))</f>
        <v>-16</v>
      </c>
      <c r="CL6" s="134">
        <f t="shared" ref="CL6:CL7" si="16">SUM(CD6:CJ6)</f>
        <v>25</v>
      </c>
      <c r="CM6" s="143" t="s">
        <v>411</v>
      </c>
      <c r="CN6" s="144" t="s">
        <v>411</v>
      </c>
      <c r="CO6" s="144" t="s">
        <v>411</v>
      </c>
      <c r="CP6" s="144" t="s">
        <v>411</v>
      </c>
      <c r="CQ6" s="144" t="s">
        <v>411</v>
      </c>
      <c r="CR6" s="144" t="s">
        <v>411</v>
      </c>
      <c r="CS6" s="156" t="s">
        <v>411</v>
      </c>
      <c r="CT6" s="148" t="s">
        <v>411</v>
      </c>
      <c r="CU6" s="160" t="s">
        <v>411</v>
      </c>
      <c r="CV6" s="254">
        <v>0</v>
      </c>
      <c r="CW6" s="252">
        <v>0</v>
      </c>
      <c r="CX6" s="252">
        <v>1</v>
      </c>
      <c r="CY6" s="252">
        <v>8</v>
      </c>
      <c r="CZ6" s="252">
        <v>9</v>
      </c>
      <c r="DA6" s="252">
        <v>7</v>
      </c>
      <c r="DB6" s="252">
        <v>7</v>
      </c>
      <c r="DC6" s="163">
        <f>9-(SUM(CV6:DB6))</f>
        <v>-23</v>
      </c>
      <c r="DD6" s="79">
        <f t="shared" ref="DD6:DD7" si="17">SUM(CV6:DB6)</f>
        <v>32</v>
      </c>
      <c r="DE6" s="143" t="s">
        <v>411</v>
      </c>
      <c r="DF6" s="144" t="s">
        <v>411</v>
      </c>
      <c r="DG6" s="144" t="s">
        <v>411</v>
      </c>
      <c r="DH6" s="144" t="s">
        <v>411</v>
      </c>
      <c r="DI6" s="144" t="s">
        <v>411</v>
      </c>
      <c r="DJ6" s="144" t="s">
        <v>411</v>
      </c>
      <c r="DK6" s="156" t="s">
        <v>411</v>
      </c>
      <c r="DL6" s="148" t="s">
        <v>411</v>
      </c>
      <c r="DM6" s="160" t="s">
        <v>411</v>
      </c>
      <c r="DN6" s="252">
        <v>0</v>
      </c>
      <c r="DO6" s="252">
        <v>7</v>
      </c>
      <c r="DP6" s="252">
        <v>6</v>
      </c>
      <c r="DQ6" s="252">
        <v>7</v>
      </c>
      <c r="DR6" s="252">
        <v>3</v>
      </c>
      <c r="DS6" s="163">
        <f>9-(SUM(DN6:DR6))</f>
        <v>-14</v>
      </c>
      <c r="DT6" s="79">
        <f t="shared" ref="DT6:DT7" si="18">SUM(DN6:DR6)</f>
        <v>23</v>
      </c>
      <c r="DU6" s="143" t="s">
        <v>411</v>
      </c>
      <c r="DV6" s="144" t="s">
        <v>411</v>
      </c>
      <c r="DW6" s="144" t="s">
        <v>411</v>
      </c>
      <c r="DX6" s="144" t="s">
        <v>411</v>
      </c>
      <c r="DY6" s="156" t="s">
        <v>411</v>
      </c>
      <c r="DZ6" s="148" t="s">
        <v>411</v>
      </c>
      <c r="EA6" s="160" t="s">
        <v>411</v>
      </c>
      <c r="EB6" s="254">
        <v>0</v>
      </c>
      <c r="EC6" s="252">
        <v>7</v>
      </c>
      <c r="ED6" s="252">
        <v>8</v>
      </c>
      <c r="EE6" s="252">
        <v>5</v>
      </c>
      <c r="EF6" s="252">
        <v>5</v>
      </c>
      <c r="EG6" s="163">
        <f>9-(SUM(EB6:EF6))</f>
        <v>-16</v>
      </c>
      <c r="EH6" s="79">
        <f t="shared" ref="EH6:EH7" si="19">SUM(EB6:EF6)</f>
        <v>25</v>
      </c>
      <c r="EI6" s="143" t="s">
        <v>411</v>
      </c>
      <c r="EJ6" s="144" t="s">
        <v>411</v>
      </c>
      <c r="EK6" s="144" t="s">
        <v>411</v>
      </c>
      <c r="EL6" s="144" t="s">
        <v>411</v>
      </c>
      <c r="EM6" s="156" t="s">
        <v>411</v>
      </c>
      <c r="EN6" s="148" t="s">
        <v>411</v>
      </c>
      <c r="EO6" s="160" t="s">
        <v>411</v>
      </c>
      <c r="EP6" s="252">
        <v>1</v>
      </c>
      <c r="EQ6" s="252">
        <v>6</v>
      </c>
      <c r="ER6" s="252">
        <v>5</v>
      </c>
      <c r="ES6" s="252">
        <v>6</v>
      </c>
      <c r="ET6" s="163">
        <f>9-(SUM(EP6:ES6))</f>
        <v>-9</v>
      </c>
      <c r="EU6" s="79">
        <f t="shared" ref="EU6:EU7" si="20">SUM(EP6:ES6)</f>
        <v>18</v>
      </c>
      <c r="EV6" s="254">
        <v>0</v>
      </c>
      <c r="EW6" s="252">
        <v>2</v>
      </c>
      <c r="EX6" s="252">
        <v>6</v>
      </c>
      <c r="EY6" s="252">
        <v>7</v>
      </c>
      <c r="EZ6" s="163">
        <f>9-(SUM(EV6:EY6))</f>
        <v>-6</v>
      </c>
      <c r="FA6" s="79">
        <f t="shared" ref="FA6:FA7" si="21">SUM(EV6:EY6)</f>
        <v>15</v>
      </c>
      <c r="FB6" s="254">
        <v>0</v>
      </c>
      <c r="FC6" s="252">
        <v>7</v>
      </c>
      <c r="FD6" s="252">
        <v>7</v>
      </c>
      <c r="FE6" s="252">
        <v>8</v>
      </c>
      <c r="FF6" s="252">
        <v>7</v>
      </c>
      <c r="FG6" s="252">
        <v>8</v>
      </c>
      <c r="FH6" s="163">
        <f>9-(SUM(FB6:FG6))</f>
        <v>-28</v>
      </c>
      <c r="FI6" s="79">
        <f t="shared" ref="FI6:FI7" si="22">SUM(FB6:FG6)</f>
        <v>37</v>
      </c>
      <c r="FJ6" s="254">
        <v>0</v>
      </c>
      <c r="FK6" s="252">
        <v>6</v>
      </c>
      <c r="FL6" s="252">
        <v>5</v>
      </c>
      <c r="FM6" s="252">
        <v>6</v>
      </c>
      <c r="FN6" s="252">
        <v>6</v>
      </c>
      <c r="FO6" s="252">
        <v>7</v>
      </c>
      <c r="FP6" s="165">
        <f>9-(SUM(FJ6:FO6))</f>
        <v>-21</v>
      </c>
      <c r="FQ6" s="79">
        <f t="shared" ref="FQ6:FQ7" si="23">SUM(FJ6:FO6)</f>
        <v>30</v>
      </c>
      <c r="FR6" s="252">
        <v>4</v>
      </c>
      <c r="FS6" s="252">
        <v>3</v>
      </c>
      <c r="FT6" s="252">
        <v>1</v>
      </c>
      <c r="FU6" s="151">
        <f>9-(SUM(FR6:FT6))</f>
        <v>1</v>
      </c>
      <c r="FV6" s="79">
        <f t="shared" ref="FV6:FV7" si="24">SUM(FR6:FU6)</f>
        <v>9</v>
      </c>
      <c r="FW6" s="254">
        <v>6</v>
      </c>
      <c r="FX6" s="252">
        <v>3</v>
      </c>
      <c r="FY6" s="252">
        <v>0</v>
      </c>
      <c r="FZ6" s="72">
        <f>9-(SUM(FW6:FY6))</f>
        <v>0</v>
      </c>
      <c r="GA6" s="79">
        <f t="shared" si="0"/>
        <v>9</v>
      </c>
      <c r="GB6" s="252">
        <v>0</v>
      </c>
      <c r="GC6" s="252">
        <v>7</v>
      </c>
      <c r="GD6" s="252">
        <v>8</v>
      </c>
      <c r="GE6" s="252">
        <v>7</v>
      </c>
      <c r="GF6" s="252">
        <v>6</v>
      </c>
      <c r="GG6" s="165">
        <f>9-(SUM(GB6:GF6))</f>
        <v>-19</v>
      </c>
      <c r="GH6" s="79">
        <f t="shared" ref="GH6:GH7" si="25">SUM(GB6:GF6)</f>
        <v>28</v>
      </c>
      <c r="GI6" s="252">
        <v>0</v>
      </c>
      <c r="GJ6" s="252">
        <v>6</v>
      </c>
      <c r="GK6" s="252">
        <v>7</v>
      </c>
      <c r="GL6" s="252">
        <v>5</v>
      </c>
      <c r="GM6" s="252">
        <v>7</v>
      </c>
      <c r="GN6" s="165">
        <f>9-(SUM(GI6:GM6))</f>
        <v>-16</v>
      </c>
      <c r="GO6" s="79">
        <f t="shared" ref="GO6:GO7" si="26">SUM(GI6:GM6)</f>
        <v>25</v>
      </c>
      <c r="GP6" s="252">
        <v>3</v>
      </c>
      <c r="GQ6" s="252">
        <v>6</v>
      </c>
      <c r="GR6" s="252">
        <v>0</v>
      </c>
      <c r="GS6" s="72">
        <f>9-(SUM(GP6:GR6))</f>
        <v>0</v>
      </c>
      <c r="GT6" s="79">
        <f t="shared" ref="GT6:GT7" si="27">SUM(GP6:GS6)</f>
        <v>9</v>
      </c>
      <c r="GU6" s="252">
        <v>5</v>
      </c>
      <c r="GV6" s="252">
        <v>3</v>
      </c>
      <c r="GW6" s="252">
        <v>0</v>
      </c>
      <c r="GX6" s="72">
        <f>9-(SUM(GU6:GW6))</f>
        <v>1</v>
      </c>
      <c r="GY6" s="79">
        <f t="shared" ref="GY6:GY7" si="28">SUM(GU6:GX6)</f>
        <v>9</v>
      </c>
      <c r="GZ6" s="252">
        <v>2</v>
      </c>
      <c r="HA6" s="252">
        <v>5</v>
      </c>
      <c r="HB6" s="252">
        <v>2</v>
      </c>
      <c r="HC6" s="72">
        <f>9-(SUM(GZ6:HB6))</f>
        <v>0</v>
      </c>
      <c r="HD6" s="79">
        <f t="shared" ref="HD6:HD7" si="29">SUM(GZ6:HC6)</f>
        <v>9</v>
      </c>
      <c r="HE6" s="252">
        <v>3</v>
      </c>
      <c r="HF6" s="252">
        <v>2</v>
      </c>
      <c r="HG6" s="252">
        <v>3</v>
      </c>
      <c r="HH6" s="72">
        <f>9-(SUM(HE6:HG6))</f>
        <v>1</v>
      </c>
      <c r="HI6" s="79">
        <f t="shared" ref="HI6:HI7" si="30">SUM(HE6:HH6)</f>
        <v>9</v>
      </c>
      <c r="HJ6" s="252">
        <v>0</v>
      </c>
      <c r="HK6" s="252">
        <v>5</v>
      </c>
      <c r="HL6" s="252">
        <v>5</v>
      </c>
      <c r="HM6" s="252">
        <v>6</v>
      </c>
      <c r="HN6" s="252">
        <v>7</v>
      </c>
      <c r="HO6" s="165">
        <f>9-(SUM(HJ6:HN6))</f>
        <v>-14</v>
      </c>
      <c r="HP6" s="79">
        <f t="shared" ref="HP6:HP7" si="31">SUM(HJ6:HN6)</f>
        <v>23</v>
      </c>
      <c r="HQ6" s="252">
        <v>0</v>
      </c>
      <c r="HR6" s="252">
        <v>3</v>
      </c>
      <c r="HS6" s="252">
        <v>4</v>
      </c>
      <c r="HT6" s="252">
        <v>3</v>
      </c>
      <c r="HU6" s="252">
        <v>5</v>
      </c>
      <c r="HV6" s="165">
        <f>9-(SUM(HQ6:HU6))</f>
        <v>-6</v>
      </c>
      <c r="HW6" s="79">
        <f t="shared" si="1"/>
        <v>15</v>
      </c>
      <c r="HX6" s="252">
        <v>1</v>
      </c>
      <c r="HY6" s="252">
        <v>6</v>
      </c>
      <c r="HZ6" s="252">
        <v>6</v>
      </c>
      <c r="IA6" s="252">
        <v>6</v>
      </c>
      <c r="IB6" s="165">
        <f>9-(SUM(HX6:IA6))</f>
        <v>-10</v>
      </c>
      <c r="IC6" s="79">
        <f t="shared" ref="IC6:IC7" si="32">SUM(HX6:IA6)</f>
        <v>19</v>
      </c>
      <c r="ID6" s="252">
        <v>0</v>
      </c>
      <c r="IE6" s="252">
        <v>4</v>
      </c>
      <c r="IF6" s="252">
        <v>6</v>
      </c>
      <c r="IG6" s="252">
        <v>5</v>
      </c>
      <c r="IH6" s="165">
        <f>9-(SUM(ID6:IG6))</f>
        <v>-6</v>
      </c>
      <c r="II6" s="79">
        <f t="shared" si="2"/>
        <v>15</v>
      </c>
      <c r="IJ6" s="252">
        <v>1</v>
      </c>
      <c r="IK6" s="252">
        <v>1</v>
      </c>
      <c r="IL6" s="252">
        <v>2</v>
      </c>
      <c r="IM6" s="252">
        <v>0</v>
      </c>
      <c r="IN6" s="252">
        <v>0</v>
      </c>
      <c r="IO6" s="252">
        <v>5</v>
      </c>
      <c r="IP6" s="72">
        <f>9-(SUM(IJ6:IO6))</f>
        <v>0</v>
      </c>
      <c r="IQ6" s="79">
        <f t="shared" ref="IQ6:IQ7" si="33">SUM(IJ6:IP6)</f>
        <v>9</v>
      </c>
      <c r="IR6" s="252">
        <v>2</v>
      </c>
      <c r="IS6" s="252">
        <v>0</v>
      </c>
      <c r="IT6" s="252">
        <v>2</v>
      </c>
      <c r="IU6" s="252">
        <v>1</v>
      </c>
      <c r="IV6" s="252">
        <v>1</v>
      </c>
      <c r="IW6" s="252">
        <v>3</v>
      </c>
      <c r="IX6" s="72">
        <f>9-(SUM(IR6:IW6))</f>
        <v>0</v>
      </c>
      <c r="IY6" s="79">
        <f t="shared" si="3"/>
        <v>9</v>
      </c>
      <c r="IZ6" s="252">
        <v>0</v>
      </c>
      <c r="JA6" s="252">
        <v>2</v>
      </c>
      <c r="JB6" s="252">
        <v>1</v>
      </c>
      <c r="JC6" s="252">
        <v>1</v>
      </c>
      <c r="JD6" s="252">
        <v>3</v>
      </c>
      <c r="JE6" s="72">
        <f>9-(SUM(IZ6:JD6))</f>
        <v>2</v>
      </c>
      <c r="JF6" s="79">
        <f t="shared" ref="JF6:JF7" si="34">SUM(IZ6:JE6)</f>
        <v>9</v>
      </c>
      <c r="JG6" s="252">
        <v>0</v>
      </c>
      <c r="JH6" s="252">
        <v>2</v>
      </c>
      <c r="JI6" s="252">
        <v>1</v>
      </c>
      <c r="JJ6" s="252">
        <v>1</v>
      </c>
      <c r="JK6" s="252">
        <v>4</v>
      </c>
      <c r="JL6" s="72">
        <f>9-(SUM(JG6:JK6))</f>
        <v>1</v>
      </c>
      <c r="JM6" s="79">
        <f t="shared" si="4"/>
        <v>9</v>
      </c>
      <c r="JN6" s="252">
        <v>0</v>
      </c>
      <c r="JO6" s="252">
        <v>0</v>
      </c>
      <c r="JP6" s="252">
        <v>1</v>
      </c>
      <c r="JQ6" s="252">
        <v>0</v>
      </c>
      <c r="JR6" s="252">
        <v>1</v>
      </c>
      <c r="JS6" s="252">
        <v>6</v>
      </c>
      <c r="JT6" s="72">
        <f>9-(SUM(JN6:JS6))</f>
        <v>1</v>
      </c>
      <c r="JU6" s="79">
        <f t="shared" ref="JU6:JU7" si="35">SUM(JN6:JT6)</f>
        <v>9</v>
      </c>
      <c r="JV6" s="252">
        <v>0</v>
      </c>
      <c r="JW6" s="252">
        <v>1</v>
      </c>
      <c r="JX6" s="252">
        <v>3</v>
      </c>
      <c r="JY6" s="252">
        <v>0</v>
      </c>
      <c r="JZ6" s="252">
        <v>0</v>
      </c>
      <c r="KA6" s="252">
        <v>4</v>
      </c>
      <c r="KB6" s="72">
        <f>9-(SUM(JV6:KA6))</f>
        <v>1</v>
      </c>
      <c r="KC6" s="79">
        <f t="shared" si="5"/>
        <v>9</v>
      </c>
      <c r="KD6" s="153"/>
      <c r="KE6" s="153"/>
      <c r="KF6" s="29"/>
      <c r="KG6" s="29"/>
      <c r="KH6" s="29"/>
      <c r="KI6" s="29"/>
      <c r="KJ6" s="29"/>
      <c r="KK6" s="29"/>
      <c r="KL6" s="29"/>
      <c r="KM6" s="29"/>
      <c r="KN6" s="29"/>
      <c r="KO6" s="29"/>
      <c r="KP6" s="29"/>
      <c r="KQ6" s="29"/>
      <c r="KR6" s="29"/>
      <c r="KS6" s="29"/>
      <c r="KT6" s="29"/>
      <c r="KU6" s="29"/>
      <c r="KV6" s="29"/>
      <c r="KW6" s="29"/>
      <c r="KX6" s="29"/>
    </row>
    <row r="7" spans="1:310" ht="52.5" customHeight="1" thickBot="1" x14ac:dyDescent="0.3">
      <c r="A7" s="116" t="s">
        <v>497</v>
      </c>
      <c r="B7" s="54">
        <f>SUM(B5:B6)</f>
        <v>23</v>
      </c>
      <c r="C7" s="55">
        <f>SUM(C5:C6)</f>
        <v>7</v>
      </c>
      <c r="D7" s="55">
        <f>SUM(D5:D6)</f>
        <v>4</v>
      </c>
      <c r="E7" s="56">
        <f>SUM(E5:E6)</f>
        <v>1</v>
      </c>
      <c r="F7" s="65">
        <f>SUM(B7:E7)</f>
        <v>35</v>
      </c>
      <c r="G7" s="64">
        <f>SUM(G5:G6)</f>
        <v>1</v>
      </c>
      <c r="H7" s="55">
        <f>SUM(H5:H6)</f>
        <v>1</v>
      </c>
      <c r="I7" s="55">
        <f>SUM(I5:I6)</f>
        <v>4</v>
      </c>
      <c r="J7" s="55">
        <f>SUM(J5:J6)</f>
        <v>27</v>
      </c>
      <c r="K7" s="56">
        <f>SUM(K5:K6)</f>
        <v>0</v>
      </c>
      <c r="L7" s="65">
        <f>SUM(G7:K7)</f>
        <v>33</v>
      </c>
      <c r="M7" s="64">
        <f>SUM(M5:M6)</f>
        <v>1</v>
      </c>
      <c r="N7" s="55">
        <f>SUM(N5:N6)</f>
        <v>10</v>
      </c>
      <c r="O7" s="55">
        <f>SUM(O5:O6)</f>
        <v>4</v>
      </c>
      <c r="P7" s="55">
        <f>SUM(P5:P6)</f>
        <v>17</v>
      </c>
      <c r="Q7" s="56">
        <f>SUM(Q5:Q6)</f>
        <v>3</v>
      </c>
      <c r="R7" s="65">
        <f>SUM(M7:Q7)</f>
        <v>35</v>
      </c>
      <c r="S7" s="64">
        <f>SUM(S5:S6)</f>
        <v>2</v>
      </c>
      <c r="T7" s="55">
        <f>SUM(T5:T6)</f>
        <v>1</v>
      </c>
      <c r="U7" s="55">
        <f>SUM(U5:U6)</f>
        <v>30</v>
      </c>
      <c r="V7" s="55">
        <f>SUM(V5:V6)</f>
        <v>0</v>
      </c>
      <c r="W7" s="56">
        <f>SUM(W5:W6)</f>
        <v>2</v>
      </c>
      <c r="X7" s="65">
        <f>SUM(S7:W7)</f>
        <v>35</v>
      </c>
      <c r="Y7" s="64">
        <f t="shared" ref="Y7:AD7" si="36">SUM(Y5:Y6)</f>
        <v>0</v>
      </c>
      <c r="Z7" s="55">
        <f t="shared" si="36"/>
        <v>2</v>
      </c>
      <c r="AA7" s="55">
        <f t="shared" si="36"/>
        <v>29</v>
      </c>
      <c r="AB7" s="55">
        <f t="shared" si="36"/>
        <v>0</v>
      </c>
      <c r="AC7" s="55">
        <f t="shared" si="36"/>
        <v>3</v>
      </c>
      <c r="AD7" s="56">
        <f t="shared" si="36"/>
        <v>1</v>
      </c>
      <c r="AE7" s="65">
        <f t="shared" si="10"/>
        <v>35</v>
      </c>
      <c r="AF7" s="128">
        <f t="shared" ref="AF7:AM7" si="37">SUM(AF5:AF6)</f>
        <v>0</v>
      </c>
      <c r="AG7" s="123">
        <f t="shared" si="37"/>
        <v>27</v>
      </c>
      <c r="AH7" s="123">
        <f t="shared" si="37"/>
        <v>16</v>
      </c>
      <c r="AI7" s="123">
        <f t="shared" si="37"/>
        <v>22</v>
      </c>
      <c r="AJ7" s="123">
        <f t="shared" si="37"/>
        <v>13</v>
      </c>
      <c r="AK7" s="123">
        <f t="shared" si="37"/>
        <v>13</v>
      </c>
      <c r="AL7" s="123">
        <f t="shared" si="37"/>
        <v>21</v>
      </c>
      <c r="AM7" s="67">
        <f t="shared" si="37"/>
        <v>-77</v>
      </c>
      <c r="AN7" s="135">
        <f t="shared" si="11"/>
        <v>112</v>
      </c>
      <c r="AO7" s="128">
        <f t="shared" ref="AO7:AV7" si="38">SUM(AO5:AO6)</f>
        <v>0</v>
      </c>
      <c r="AP7" s="123">
        <f t="shared" si="38"/>
        <v>27</v>
      </c>
      <c r="AQ7" s="123">
        <f t="shared" si="38"/>
        <v>12</v>
      </c>
      <c r="AR7" s="123">
        <f t="shared" si="38"/>
        <v>21</v>
      </c>
      <c r="AS7" s="123">
        <f t="shared" si="38"/>
        <v>16</v>
      </c>
      <c r="AT7" s="123">
        <f t="shared" si="38"/>
        <v>17</v>
      </c>
      <c r="AU7" s="123">
        <f t="shared" si="38"/>
        <v>19</v>
      </c>
      <c r="AV7" s="67">
        <f t="shared" si="38"/>
        <v>-77</v>
      </c>
      <c r="AW7" s="65">
        <f>SUM(AO7:AU7)</f>
        <v>112</v>
      </c>
      <c r="AX7" s="64">
        <f t="shared" ref="AX7:BE7" si="39">SUM(AX5:AX6)</f>
        <v>0</v>
      </c>
      <c r="AY7" s="55">
        <f t="shared" si="39"/>
        <v>27</v>
      </c>
      <c r="AZ7" s="55">
        <f t="shared" si="39"/>
        <v>16</v>
      </c>
      <c r="BA7" s="55">
        <f t="shared" si="39"/>
        <v>22</v>
      </c>
      <c r="BB7" s="55">
        <f t="shared" si="39"/>
        <v>9</v>
      </c>
      <c r="BC7" s="55">
        <f t="shared" si="39"/>
        <v>18</v>
      </c>
      <c r="BD7" s="55">
        <f t="shared" si="39"/>
        <v>20</v>
      </c>
      <c r="BE7" s="67">
        <f t="shared" si="39"/>
        <v>-77</v>
      </c>
      <c r="BF7" s="65">
        <f t="shared" si="13"/>
        <v>112</v>
      </c>
      <c r="BG7" s="145" t="s">
        <v>411</v>
      </c>
      <c r="BH7" s="146" t="s">
        <v>411</v>
      </c>
      <c r="BI7" s="146" t="s">
        <v>411</v>
      </c>
      <c r="BJ7" s="146" t="s">
        <v>411</v>
      </c>
      <c r="BK7" s="146" t="s">
        <v>411</v>
      </c>
      <c r="BL7" s="146" t="s">
        <v>411</v>
      </c>
      <c r="BM7" s="146" t="s">
        <v>411</v>
      </c>
      <c r="BN7" s="149" t="s">
        <v>411</v>
      </c>
      <c r="BO7" s="147" t="s">
        <v>411</v>
      </c>
      <c r="BP7" s="128">
        <f t="shared" ref="BP7:BU7" si="40">SUM(BP5:BP6)</f>
        <v>1</v>
      </c>
      <c r="BQ7" s="123">
        <f t="shared" si="40"/>
        <v>23</v>
      </c>
      <c r="BR7" s="123">
        <f t="shared" si="40"/>
        <v>31</v>
      </c>
      <c r="BS7" s="123">
        <f t="shared" si="40"/>
        <v>20</v>
      </c>
      <c r="BT7" s="123">
        <f t="shared" si="40"/>
        <v>11</v>
      </c>
      <c r="BU7" s="67">
        <f t="shared" si="40"/>
        <v>-51</v>
      </c>
      <c r="BV7" s="135">
        <f t="shared" si="14"/>
        <v>86</v>
      </c>
      <c r="BW7" s="128">
        <f t="shared" ref="BW7:CB7" si="41">SUM(BW5:BW6)</f>
        <v>0</v>
      </c>
      <c r="BX7" s="123">
        <f t="shared" si="41"/>
        <v>26</v>
      </c>
      <c r="BY7" s="123">
        <f t="shared" si="41"/>
        <v>24</v>
      </c>
      <c r="BZ7" s="123">
        <f t="shared" si="41"/>
        <v>20</v>
      </c>
      <c r="CA7" s="123">
        <f t="shared" si="41"/>
        <v>9</v>
      </c>
      <c r="CB7" s="67">
        <f t="shared" si="41"/>
        <v>-44</v>
      </c>
      <c r="CC7" s="135">
        <f t="shared" si="15"/>
        <v>79</v>
      </c>
      <c r="CD7" s="128">
        <f t="shared" ref="CD7:CK7" si="42">SUM(CD5:CD6)</f>
        <v>0</v>
      </c>
      <c r="CE7" s="123">
        <f t="shared" si="42"/>
        <v>12</v>
      </c>
      <c r="CF7" s="123">
        <f t="shared" si="42"/>
        <v>22</v>
      </c>
      <c r="CG7" s="123">
        <f t="shared" si="42"/>
        <v>19</v>
      </c>
      <c r="CH7" s="123">
        <f t="shared" si="42"/>
        <v>21</v>
      </c>
      <c r="CI7" s="123">
        <f t="shared" si="42"/>
        <v>16</v>
      </c>
      <c r="CJ7" s="123">
        <f t="shared" si="42"/>
        <v>17</v>
      </c>
      <c r="CK7" s="67">
        <f t="shared" si="42"/>
        <v>-72</v>
      </c>
      <c r="CL7" s="135">
        <f t="shared" si="16"/>
        <v>107</v>
      </c>
      <c r="CM7" s="145" t="s">
        <v>411</v>
      </c>
      <c r="CN7" s="146" t="s">
        <v>411</v>
      </c>
      <c r="CO7" s="146" t="s">
        <v>411</v>
      </c>
      <c r="CP7" s="146" t="s">
        <v>411</v>
      </c>
      <c r="CQ7" s="146" t="s">
        <v>411</v>
      </c>
      <c r="CR7" s="146" t="s">
        <v>411</v>
      </c>
      <c r="CS7" s="157" t="s">
        <v>411</v>
      </c>
      <c r="CT7" s="149" t="s">
        <v>411</v>
      </c>
      <c r="CU7" s="161" t="s">
        <v>411</v>
      </c>
      <c r="CV7" s="139">
        <f t="shared" ref="CV7:DC7" si="43">SUM(CV5:CV6)</f>
        <v>0</v>
      </c>
      <c r="CW7" s="123">
        <f t="shared" si="43"/>
        <v>15</v>
      </c>
      <c r="CX7" s="123">
        <f t="shared" si="43"/>
        <v>18</v>
      </c>
      <c r="CY7" s="123">
        <f t="shared" si="43"/>
        <v>20</v>
      </c>
      <c r="CZ7" s="123">
        <f t="shared" si="43"/>
        <v>21</v>
      </c>
      <c r="DA7" s="123">
        <f t="shared" si="43"/>
        <v>18</v>
      </c>
      <c r="DB7" s="123">
        <f t="shared" si="43"/>
        <v>19</v>
      </c>
      <c r="DC7" s="164">
        <f t="shared" si="43"/>
        <v>-76</v>
      </c>
      <c r="DD7" s="162">
        <f t="shared" si="17"/>
        <v>111</v>
      </c>
      <c r="DE7" s="145" t="s">
        <v>411</v>
      </c>
      <c r="DF7" s="146" t="s">
        <v>411</v>
      </c>
      <c r="DG7" s="146" t="s">
        <v>411</v>
      </c>
      <c r="DH7" s="146" t="s">
        <v>411</v>
      </c>
      <c r="DI7" s="146" t="s">
        <v>411</v>
      </c>
      <c r="DJ7" s="146" t="s">
        <v>411</v>
      </c>
      <c r="DK7" s="157" t="s">
        <v>411</v>
      </c>
      <c r="DL7" s="149" t="s">
        <v>411</v>
      </c>
      <c r="DM7" s="161" t="s">
        <v>411</v>
      </c>
      <c r="DN7" s="123">
        <f t="shared" ref="DN7:DS7" si="44">SUM(DN5:DN6)</f>
        <v>0</v>
      </c>
      <c r="DO7" s="123">
        <f t="shared" si="44"/>
        <v>17</v>
      </c>
      <c r="DP7" s="123">
        <f t="shared" si="44"/>
        <v>22</v>
      </c>
      <c r="DQ7" s="123">
        <f t="shared" si="44"/>
        <v>22</v>
      </c>
      <c r="DR7" s="123">
        <f t="shared" si="44"/>
        <v>18</v>
      </c>
      <c r="DS7" s="164">
        <f t="shared" si="44"/>
        <v>-44</v>
      </c>
      <c r="DT7" s="162">
        <f t="shared" si="18"/>
        <v>79</v>
      </c>
      <c r="DU7" s="145" t="s">
        <v>411</v>
      </c>
      <c r="DV7" s="146" t="s">
        <v>411</v>
      </c>
      <c r="DW7" s="146" t="s">
        <v>411</v>
      </c>
      <c r="DX7" s="146" t="s">
        <v>411</v>
      </c>
      <c r="DY7" s="157" t="s">
        <v>411</v>
      </c>
      <c r="DZ7" s="149" t="s">
        <v>411</v>
      </c>
      <c r="EA7" s="161" t="s">
        <v>411</v>
      </c>
      <c r="EB7" s="139">
        <f t="shared" ref="EB7:EG7" si="45">SUM(EB5:EB6)</f>
        <v>0</v>
      </c>
      <c r="EC7" s="123">
        <f t="shared" si="45"/>
        <v>16</v>
      </c>
      <c r="ED7" s="123">
        <f t="shared" si="45"/>
        <v>24</v>
      </c>
      <c r="EE7" s="123">
        <f t="shared" si="45"/>
        <v>15</v>
      </c>
      <c r="EF7" s="123">
        <f t="shared" si="45"/>
        <v>21</v>
      </c>
      <c r="EG7" s="164">
        <f t="shared" si="45"/>
        <v>-41</v>
      </c>
      <c r="EH7" s="162">
        <f t="shared" si="19"/>
        <v>76</v>
      </c>
      <c r="EI7" s="145" t="s">
        <v>411</v>
      </c>
      <c r="EJ7" s="146" t="s">
        <v>411</v>
      </c>
      <c r="EK7" s="146" t="s">
        <v>411</v>
      </c>
      <c r="EL7" s="146" t="s">
        <v>411</v>
      </c>
      <c r="EM7" s="157" t="s">
        <v>411</v>
      </c>
      <c r="EN7" s="149" t="s">
        <v>411</v>
      </c>
      <c r="EO7" s="161" t="s">
        <v>411</v>
      </c>
      <c r="EP7" s="123">
        <f>SUM(EP5:EP6)</f>
        <v>1</v>
      </c>
      <c r="EQ7" s="123">
        <f>SUM(EQ5:EQ6)</f>
        <v>19</v>
      </c>
      <c r="ER7" s="123">
        <f>SUM(ER5:ER6)</f>
        <v>21</v>
      </c>
      <c r="ES7" s="123">
        <f>SUM(ES5:ES6)</f>
        <v>18</v>
      </c>
      <c r="ET7" s="164">
        <f>SUM(ET5:ET6)</f>
        <v>-24</v>
      </c>
      <c r="EU7" s="162">
        <f t="shared" si="20"/>
        <v>59</v>
      </c>
      <c r="EV7" s="139">
        <f>SUM(EV5:EV6)</f>
        <v>0</v>
      </c>
      <c r="EW7" s="123">
        <f>SUM(EW5:EW6)</f>
        <v>13</v>
      </c>
      <c r="EX7" s="123">
        <f>SUM(EX5:EX6)</f>
        <v>19</v>
      </c>
      <c r="EY7" s="123">
        <f>SUM(EY5:EY6)</f>
        <v>22</v>
      </c>
      <c r="EZ7" s="164">
        <f>SUM(EZ5:EZ6)</f>
        <v>-19</v>
      </c>
      <c r="FA7" s="162">
        <f t="shared" si="21"/>
        <v>54</v>
      </c>
      <c r="FB7" s="139">
        <f t="shared" ref="FB7:FH7" si="46">SUM(FB5:FB6)</f>
        <v>0</v>
      </c>
      <c r="FC7" s="123">
        <f t="shared" si="46"/>
        <v>19</v>
      </c>
      <c r="FD7" s="123">
        <f t="shared" si="46"/>
        <v>20</v>
      </c>
      <c r="FE7" s="123">
        <f t="shared" si="46"/>
        <v>20</v>
      </c>
      <c r="FF7" s="123">
        <f t="shared" si="46"/>
        <v>22</v>
      </c>
      <c r="FG7" s="123">
        <f t="shared" si="46"/>
        <v>24</v>
      </c>
      <c r="FH7" s="164">
        <f t="shared" si="46"/>
        <v>-70</v>
      </c>
      <c r="FI7" s="162">
        <f t="shared" si="22"/>
        <v>105</v>
      </c>
      <c r="FJ7" s="139">
        <f t="shared" ref="FJ7:FP7" si="47">SUM(FJ5:FJ6)</f>
        <v>0</v>
      </c>
      <c r="FK7" s="123">
        <f t="shared" si="47"/>
        <v>20</v>
      </c>
      <c r="FL7" s="123">
        <f t="shared" si="47"/>
        <v>12</v>
      </c>
      <c r="FM7" s="123">
        <f t="shared" si="47"/>
        <v>17</v>
      </c>
      <c r="FN7" s="123">
        <f t="shared" si="47"/>
        <v>23</v>
      </c>
      <c r="FO7" s="123">
        <f t="shared" si="47"/>
        <v>25</v>
      </c>
      <c r="FP7" s="166">
        <f t="shared" si="47"/>
        <v>-62</v>
      </c>
      <c r="FQ7" s="162">
        <f t="shared" si="23"/>
        <v>97</v>
      </c>
      <c r="FR7" s="123">
        <f>SUM(FR5:FR6)</f>
        <v>13</v>
      </c>
      <c r="FS7" s="123">
        <f>SUM(FS5:FS6)</f>
        <v>10</v>
      </c>
      <c r="FT7" s="123">
        <f>SUM(FT5:FT6)</f>
        <v>6</v>
      </c>
      <c r="FU7" s="152">
        <f>SUM(FU5:FU6)</f>
        <v>6</v>
      </c>
      <c r="FV7" s="162">
        <f t="shared" si="24"/>
        <v>35</v>
      </c>
      <c r="FW7" s="139">
        <f>SUM(FW5:FW6)</f>
        <v>16</v>
      </c>
      <c r="FX7" s="123">
        <f>SUM(FX5:FX6)</f>
        <v>11</v>
      </c>
      <c r="FY7" s="123">
        <f>SUM(FY5:FY6)</f>
        <v>4</v>
      </c>
      <c r="FZ7" s="123">
        <f>SUM(FZ5:FZ6)</f>
        <v>4</v>
      </c>
      <c r="GA7" s="162">
        <f t="shared" si="0"/>
        <v>35</v>
      </c>
      <c r="GB7" s="123">
        <f t="shared" ref="GB7:GG7" si="48">SUM(GB5:GB6)</f>
        <v>1</v>
      </c>
      <c r="GC7" s="123">
        <f t="shared" si="48"/>
        <v>19</v>
      </c>
      <c r="GD7" s="123">
        <f t="shared" si="48"/>
        <v>27</v>
      </c>
      <c r="GE7" s="123">
        <f t="shared" si="48"/>
        <v>15</v>
      </c>
      <c r="GF7" s="123">
        <f t="shared" si="48"/>
        <v>10</v>
      </c>
      <c r="GG7" s="166">
        <f t="shared" si="48"/>
        <v>-37</v>
      </c>
      <c r="GH7" s="79">
        <f t="shared" si="25"/>
        <v>72</v>
      </c>
      <c r="GI7" s="123">
        <f t="shared" ref="GI7:GN7" si="49">SUM(GI5:GI6)</f>
        <v>0</v>
      </c>
      <c r="GJ7" s="123">
        <f t="shared" si="49"/>
        <v>24</v>
      </c>
      <c r="GK7" s="123">
        <f t="shared" si="49"/>
        <v>23</v>
      </c>
      <c r="GL7" s="123">
        <f t="shared" si="49"/>
        <v>14</v>
      </c>
      <c r="GM7" s="123">
        <f t="shared" si="49"/>
        <v>10</v>
      </c>
      <c r="GN7" s="166">
        <f t="shared" si="49"/>
        <v>-36</v>
      </c>
      <c r="GO7" s="162">
        <f t="shared" si="26"/>
        <v>71</v>
      </c>
      <c r="GP7" s="123">
        <f>SUM(GP5:GP6)</f>
        <v>16</v>
      </c>
      <c r="GQ7" s="123">
        <f>SUM(GQ5:GQ6)</f>
        <v>12</v>
      </c>
      <c r="GR7" s="123">
        <f>SUM(GR5:GR6)</f>
        <v>3</v>
      </c>
      <c r="GS7" s="123">
        <f>SUM(GS5:GS6)</f>
        <v>4</v>
      </c>
      <c r="GT7" s="162">
        <f t="shared" si="27"/>
        <v>35</v>
      </c>
      <c r="GU7" s="123">
        <f>SUM(GU5:GU6)</f>
        <v>19</v>
      </c>
      <c r="GV7" s="123">
        <f>SUM(GV5:GV6)</f>
        <v>9</v>
      </c>
      <c r="GW7" s="123">
        <f>SUM(GW5:GW6)</f>
        <v>2</v>
      </c>
      <c r="GX7" s="123">
        <f>SUM(GX5:GX6)</f>
        <v>5</v>
      </c>
      <c r="GY7" s="162">
        <f t="shared" si="28"/>
        <v>35</v>
      </c>
      <c r="GZ7" s="123">
        <f>SUM(GZ5:GZ6)</f>
        <v>11</v>
      </c>
      <c r="HA7" s="123">
        <f>SUM(HA5:HA6)</f>
        <v>12</v>
      </c>
      <c r="HB7" s="123">
        <f>SUM(HB5:HB6)</f>
        <v>7</v>
      </c>
      <c r="HC7" s="123">
        <f>SUM(HC5:HC6)</f>
        <v>5</v>
      </c>
      <c r="HD7" s="162">
        <f t="shared" si="29"/>
        <v>35</v>
      </c>
      <c r="HE7" s="123">
        <f>SUM(HE5:HE6)</f>
        <v>11</v>
      </c>
      <c r="HF7" s="123">
        <f>SUM(HF5:HF6)</f>
        <v>16</v>
      </c>
      <c r="HG7" s="123">
        <f>SUM(HG5:HG6)</f>
        <v>5</v>
      </c>
      <c r="HH7" s="123">
        <f>SUM(HH5:HH6)</f>
        <v>3</v>
      </c>
      <c r="HI7" s="162">
        <f t="shared" si="30"/>
        <v>35</v>
      </c>
      <c r="HJ7" s="123">
        <f t="shared" ref="HJ7:HO7" si="50">SUM(HJ5:HJ6)</f>
        <v>1</v>
      </c>
      <c r="HK7" s="123">
        <f t="shared" si="50"/>
        <v>17</v>
      </c>
      <c r="HL7" s="123">
        <f t="shared" si="50"/>
        <v>15</v>
      </c>
      <c r="HM7" s="123">
        <f t="shared" si="50"/>
        <v>14</v>
      </c>
      <c r="HN7" s="123">
        <f t="shared" si="50"/>
        <v>21</v>
      </c>
      <c r="HO7" s="166">
        <f t="shared" si="50"/>
        <v>-33</v>
      </c>
      <c r="HP7" s="162">
        <f t="shared" si="31"/>
        <v>68</v>
      </c>
      <c r="HQ7" s="123">
        <f t="shared" ref="HQ7:HV7" si="51">SUM(HQ5:HQ6)</f>
        <v>1</v>
      </c>
      <c r="HR7" s="123">
        <f t="shared" si="51"/>
        <v>10</v>
      </c>
      <c r="HS7" s="123">
        <f t="shared" si="51"/>
        <v>11</v>
      </c>
      <c r="HT7" s="123">
        <f t="shared" si="51"/>
        <v>7</v>
      </c>
      <c r="HU7" s="123">
        <f t="shared" si="51"/>
        <v>19</v>
      </c>
      <c r="HV7" s="166">
        <f t="shared" si="51"/>
        <v>-13</v>
      </c>
      <c r="HW7" s="162">
        <f t="shared" si="1"/>
        <v>48</v>
      </c>
      <c r="HX7" s="123">
        <f>SUM(HX5:HX6)</f>
        <v>1</v>
      </c>
      <c r="HY7" s="123">
        <f>SUM(HY5:HY6)</f>
        <v>23</v>
      </c>
      <c r="HZ7" s="123">
        <f>SUM(HZ5:HZ6)</f>
        <v>26</v>
      </c>
      <c r="IA7" s="123">
        <f>SUM(IA5:IA6)</f>
        <v>25</v>
      </c>
      <c r="IB7" s="166">
        <f>SUM(IB5:IB6)</f>
        <v>-40</v>
      </c>
      <c r="IC7" s="162">
        <f t="shared" si="32"/>
        <v>75</v>
      </c>
      <c r="ID7" s="123">
        <f>SUM(ID5:ID6)</f>
        <v>0</v>
      </c>
      <c r="IE7" s="123">
        <f>SUM(IE5:IE6)</f>
        <v>17</v>
      </c>
      <c r="IF7" s="123">
        <f>SUM(IF5:IF6)</f>
        <v>21</v>
      </c>
      <c r="IG7" s="123">
        <f>SUM(IG5:IG6)</f>
        <v>20</v>
      </c>
      <c r="IH7" s="166">
        <f>SUM(IH5:IH6)</f>
        <v>-23</v>
      </c>
      <c r="II7" s="162">
        <f t="shared" si="2"/>
        <v>58</v>
      </c>
      <c r="IJ7" s="123">
        <f t="shared" ref="IJ7:IP7" si="52">SUM(IJ5:IJ6)</f>
        <v>3</v>
      </c>
      <c r="IK7" s="123">
        <f t="shared" si="52"/>
        <v>2</v>
      </c>
      <c r="IL7" s="123">
        <f t="shared" si="52"/>
        <v>6</v>
      </c>
      <c r="IM7" s="123">
        <f t="shared" si="52"/>
        <v>0</v>
      </c>
      <c r="IN7" s="123">
        <f t="shared" si="52"/>
        <v>3</v>
      </c>
      <c r="IO7" s="123">
        <f t="shared" si="52"/>
        <v>16</v>
      </c>
      <c r="IP7" s="123">
        <f t="shared" si="52"/>
        <v>5</v>
      </c>
      <c r="IQ7" s="162">
        <f t="shared" si="33"/>
        <v>35</v>
      </c>
      <c r="IR7" s="123">
        <f t="shared" ref="IR7:IX7" si="53">SUM(IR5:IR6)</f>
        <v>3</v>
      </c>
      <c r="IS7" s="123">
        <f t="shared" si="53"/>
        <v>4</v>
      </c>
      <c r="IT7" s="123">
        <f t="shared" si="53"/>
        <v>9</v>
      </c>
      <c r="IU7" s="123">
        <f t="shared" si="53"/>
        <v>2</v>
      </c>
      <c r="IV7" s="123">
        <f t="shared" si="53"/>
        <v>5</v>
      </c>
      <c r="IW7" s="123">
        <f t="shared" si="53"/>
        <v>9</v>
      </c>
      <c r="IX7" s="123">
        <f t="shared" si="53"/>
        <v>3</v>
      </c>
      <c r="IY7" s="162">
        <f t="shared" si="3"/>
        <v>35</v>
      </c>
      <c r="IZ7" s="123">
        <f t="shared" ref="IZ7:JE7" si="54">SUM(IZ5:IZ6)</f>
        <v>0</v>
      </c>
      <c r="JA7" s="123">
        <f t="shared" si="54"/>
        <v>5</v>
      </c>
      <c r="JB7" s="123">
        <f t="shared" si="54"/>
        <v>12</v>
      </c>
      <c r="JC7" s="123">
        <f t="shared" si="54"/>
        <v>3</v>
      </c>
      <c r="JD7" s="123">
        <f t="shared" si="54"/>
        <v>9</v>
      </c>
      <c r="JE7" s="123">
        <f t="shared" si="54"/>
        <v>6</v>
      </c>
      <c r="JF7" s="162">
        <f t="shared" si="34"/>
        <v>35</v>
      </c>
      <c r="JG7" s="123">
        <f t="shared" ref="JG7:JL7" si="55">SUM(JG5:JG6)</f>
        <v>0</v>
      </c>
      <c r="JH7" s="123">
        <f t="shared" si="55"/>
        <v>3</v>
      </c>
      <c r="JI7" s="123">
        <f t="shared" si="55"/>
        <v>11</v>
      </c>
      <c r="JJ7" s="123">
        <f t="shared" si="55"/>
        <v>3</v>
      </c>
      <c r="JK7" s="123">
        <f t="shared" si="55"/>
        <v>10</v>
      </c>
      <c r="JL7" s="123">
        <f t="shared" si="55"/>
        <v>8</v>
      </c>
      <c r="JM7" s="162">
        <f t="shared" si="4"/>
        <v>35</v>
      </c>
      <c r="JN7" s="123">
        <f t="shared" ref="JN7:JT7" si="56">SUM(JN5:JN6)</f>
        <v>2</v>
      </c>
      <c r="JO7" s="123">
        <f t="shared" si="56"/>
        <v>2</v>
      </c>
      <c r="JP7" s="123">
        <f t="shared" si="56"/>
        <v>7</v>
      </c>
      <c r="JQ7" s="123">
        <f t="shared" si="56"/>
        <v>2</v>
      </c>
      <c r="JR7" s="123">
        <f t="shared" si="56"/>
        <v>9</v>
      </c>
      <c r="JS7" s="123">
        <f t="shared" si="56"/>
        <v>9</v>
      </c>
      <c r="JT7" s="123">
        <f t="shared" si="56"/>
        <v>4</v>
      </c>
      <c r="JU7" s="162">
        <f t="shared" si="35"/>
        <v>35</v>
      </c>
      <c r="JV7" s="123">
        <f t="shared" ref="JV7:KB7" si="57">SUM(JV5:JV6)</f>
        <v>1</v>
      </c>
      <c r="JW7" s="123">
        <f t="shared" si="57"/>
        <v>9</v>
      </c>
      <c r="JX7" s="123">
        <f t="shared" si="57"/>
        <v>10</v>
      </c>
      <c r="JY7" s="123">
        <f t="shared" si="57"/>
        <v>2</v>
      </c>
      <c r="JZ7" s="123">
        <f t="shared" si="57"/>
        <v>3</v>
      </c>
      <c r="KA7" s="123">
        <f t="shared" si="57"/>
        <v>6</v>
      </c>
      <c r="KB7" s="123">
        <f t="shared" si="57"/>
        <v>4</v>
      </c>
      <c r="KC7" s="162">
        <f t="shared" si="5"/>
        <v>35</v>
      </c>
      <c r="KD7" s="68"/>
      <c r="KE7" s="68"/>
    </row>
    <row r="8" spans="1:310" x14ac:dyDescent="0.25">
      <c r="A8" s="5"/>
      <c r="B8" s="29"/>
      <c r="G8" s="29"/>
      <c r="H8" s="29"/>
      <c r="I8" s="29"/>
      <c r="J8" s="29"/>
      <c r="M8" s="29"/>
      <c r="N8" s="29"/>
      <c r="O8" s="29"/>
      <c r="P8" s="29"/>
      <c r="Q8" s="4"/>
      <c r="R8" s="4"/>
      <c r="S8" s="29"/>
      <c r="T8" s="29"/>
      <c r="U8" s="29"/>
      <c r="V8" s="29"/>
      <c r="W8" s="4"/>
      <c r="X8" s="4"/>
      <c r="Y8" s="29"/>
      <c r="Z8" s="29"/>
      <c r="AA8" s="29"/>
      <c r="AB8" s="29"/>
      <c r="AC8" s="29"/>
      <c r="AD8" s="4"/>
      <c r="AE8" s="4"/>
      <c r="AF8" s="29"/>
      <c r="AG8" s="29"/>
      <c r="AH8" s="29"/>
      <c r="AI8" s="29"/>
      <c r="AJ8" s="29"/>
      <c r="AK8" s="29"/>
      <c r="AL8" s="29"/>
      <c r="AM8" s="4"/>
      <c r="AN8" s="68"/>
      <c r="AO8" s="29"/>
      <c r="AP8" s="29"/>
      <c r="AQ8" s="29"/>
      <c r="AR8" s="29"/>
      <c r="AS8" s="29"/>
      <c r="AT8" s="29"/>
      <c r="AU8" s="29"/>
      <c r="AV8" s="4"/>
      <c r="AW8" s="4"/>
      <c r="AX8" s="29"/>
      <c r="AY8" s="29"/>
      <c r="AZ8" s="29"/>
      <c r="BA8" s="29"/>
      <c r="BB8" s="29"/>
      <c r="BC8" s="29"/>
      <c r="BD8" s="29"/>
      <c r="BE8" s="4"/>
      <c r="BF8" s="4"/>
      <c r="BG8" s="29"/>
      <c r="BH8" s="29"/>
      <c r="BI8" s="29"/>
      <c r="BJ8" s="29"/>
      <c r="BK8" s="29"/>
      <c r="BL8" s="29"/>
      <c r="BM8" s="29"/>
      <c r="BN8" s="4"/>
      <c r="BO8" s="4"/>
      <c r="BP8" s="68"/>
      <c r="BQ8" s="68"/>
      <c r="BR8" s="68"/>
      <c r="BS8" s="68"/>
      <c r="BT8" s="68"/>
      <c r="BU8" s="68"/>
      <c r="BV8" s="68"/>
      <c r="BW8" s="68"/>
      <c r="BX8" s="68"/>
      <c r="BY8" s="68"/>
      <c r="BZ8" s="68"/>
      <c r="CA8" s="68"/>
      <c r="CB8" s="68"/>
      <c r="CC8" s="68"/>
      <c r="CD8" s="153"/>
      <c r="CE8" s="153"/>
      <c r="CF8" s="153"/>
      <c r="CG8" s="153"/>
      <c r="CH8" s="153"/>
      <c r="CI8" s="153"/>
      <c r="CJ8" s="153"/>
      <c r="CK8" s="68"/>
      <c r="CL8" s="68"/>
      <c r="CM8" s="153"/>
      <c r="CN8" s="153"/>
      <c r="CO8" s="153"/>
      <c r="CP8" s="153"/>
      <c r="CQ8" s="153"/>
      <c r="CR8" s="153"/>
      <c r="CS8" s="153"/>
      <c r="CT8" s="68"/>
      <c r="CU8" s="68"/>
      <c r="CV8" s="153"/>
      <c r="CW8" s="153"/>
      <c r="CX8" s="153"/>
      <c r="CY8" s="153"/>
      <c r="CZ8" s="153"/>
      <c r="DA8" s="153"/>
      <c r="DB8" s="153"/>
      <c r="DC8" s="68"/>
      <c r="DD8" s="68"/>
      <c r="DE8" s="153"/>
      <c r="DF8" s="153"/>
      <c r="DG8" s="153"/>
      <c r="DH8" s="153"/>
      <c r="DI8" s="153"/>
      <c r="DJ8" s="153"/>
      <c r="DK8" s="153"/>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c r="IU8" s="68"/>
      <c r="IV8" s="68"/>
      <c r="IW8" s="68"/>
      <c r="IX8" s="68"/>
      <c r="IY8" s="68"/>
      <c r="IZ8" s="68"/>
      <c r="JA8" s="68"/>
      <c r="JB8" s="68"/>
      <c r="JC8" s="68"/>
      <c r="JD8" s="68"/>
      <c r="JE8" s="68"/>
      <c r="JF8" s="68"/>
      <c r="JG8" s="68"/>
      <c r="JH8" s="68"/>
      <c r="JI8" s="68"/>
      <c r="JJ8" s="68"/>
      <c r="JK8" s="68"/>
      <c r="JL8" s="68"/>
      <c r="JM8" s="68"/>
      <c r="JN8" s="68"/>
      <c r="JO8" s="68"/>
      <c r="JP8" s="68"/>
      <c r="JQ8" s="68"/>
      <c r="JR8" s="68"/>
      <c r="JS8" s="68"/>
      <c r="JT8" s="68"/>
      <c r="JU8" s="68"/>
      <c r="JV8" s="68"/>
      <c r="JW8" s="68"/>
      <c r="JX8" s="68"/>
      <c r="JY8" s="68"/>
      <c r="JZ8" s="68"/>
      <c r="KA8" s="68"/>
      <c r="KB8" s="68"/>
      <c r="KC8" s="68"/>
      <c r="KD8" s="68"/>
      <c r="KE8" s="68"/>
    </row>
    <row r="9" spans="1:310" x14ac:dyDescent="0.25">
      <c r="M9" s="4"/>
      <c r="N9" s="4"/>
      <c r="O9" s="4"/>
      <c r="P9" s="4"/>
      <c r="Q9" s="4"/>
      <c r="R9" s="4"/>
      <c r="S9" s="4"/>
      <c r="T9" s="4"/>
      <c r="U9" s="4"/>
      <c r="V9" s="4"/>
      <c r="W9" s="4"/>
      <c r="X9" s="4"/>
      <c r="Y9" s="4"/>
      <c r="Z9" s="4"/>
      <c r="AA9" s="4"/>
      <c r="AB9" s="4"/>
      <c r="AC9" s="4"/>
      <c r="AD9" s="4"/>
      <c r="AE9" s="4"/>
      <c r="AF9" s="4"/>
      <c r="AG9" s="4"/>
      <c r="AH9" s="4"/>
      <c r="AI9" s="4"/>
      <c r="AJ9" s="4"/>
      <c r="AK9" s="4"/>
      <c r="AL9" s="4"/>
      <c r="AM9" s="4"/>
      <c r="AN9" s="68"/>
      <c r="AO9" s="4"/>
      <c r="AP9" s="4"/>
      <c r="AQ9" s="4"/>
      <c r="AR9" s="4"/>
      <c r="AS9" s="4"/>
      <c r="AT9" s="4"/>
      <c r="AU9" s="4"/>
      <c r="AV9" s="4"/>
      <c r="AW9" s="4"/>
      <c r="AX9" s="4"/>
      <c r="AY9" s="4"/>
      <c r="AZ9" s="4"/>
      <c r="BA9" s="4"/>
      <c r="BB9" s="4"/>
      <c r="BC9" s="4"/>
      <c r="BD9" s="4"/>
      <c r="BE9" s="4"/>
      <c r="BF9" s="4"/>
      <c r="BG9" s="4"/>
      <c r="BH9" s="4"/>
      <c r="BI9" s="4"/>
      <c r="BJ9" s="4"/>
      <c r="BK9" s="4"/>
      <c r="BL9" s="4"/>
      <c r="BM9" s="4"/>
      <c r="BN9" s="4"/>
      <c r="BO9" s="4"/>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30">
        <f>AVERAGE(IJ13:IP13)</f>
        <v>14.285714285714286</v>
      </c>
      <c r="IK9" s="68"/>
      <c r="IL9" s="68"/>
      <c r="IM9" s="68"/>
      <c r="IN9" s="68"/>
      <c r="IO9" s="68"/>
      <c r="IP9" s="68"/>
      <c r="IQ9" s="68"/>
      <c r="IR9" s="68"/>
      <c r="IS9" s="68"/>
      <c r="IT9" s="68"/>
      <c r="IU9" s="68"/>
      <c r="IV9" s="68"/>
      <c r="IW9" s="68"/>
      <c r="IX9" s="68"/>
      <c r="IY9" s="68"/>
      <c r="IZ9" s="68"/>
      <c r="JA9" s="68"/>
      <c r="JB9" s="68"/>
      <c r="JC9" s="68"/>
      <c r="JD9" s="68"/>
      <c r="JE9" s="68"/>
      <c r="JF9" s="68"/>
      <c r="JG9" s="68"/>
      <c r="JH9" s="68"/>
      <c r="JI9" s="68"/>
      <c r="JJ9" s="68"/>
      <c r="JK9" s="68"/>
      <c r="JL9" s="68"/>
      <c r="JM9" s="68"/>
      <c r="JN9" s="68"/>
      <c r="JO9" s="68"/>
      <c r="JP9" s="68"/>
      <c r="JQ9" s="68"/>
      <c r="JR9" s="68"/>
      <c r="JS9" s="68"/>
      <c r="JT9" s="68"/>
      <c r="JU9" s="68"/>
      <c r="JV9" s="68"/>
      <c r="JW9" s="68"/>
      <c r="JX9" s="68"/>
      <c r="JY9" s="68"/>
      <c r="JZ9" s="68"/>
      <c r="KA9" s="68"/>
      <c r="KB9" s="68"/>
      <c r="KC9" s="68"/>
      <c r="KD9" s="68"/>
      <c r="KE9" s="68"/>
    </row>
    <row r="10" spans="1:310" ht="21" x14ac:dyDescent="0.25">
      <c r="A10" s="44" t="s">
        <v>74</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68"/>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270">
        <f>AVERAGE(IJ14:IP14)</f>
        <v>14.285714285714286</v>
      </c>
      <c r="IK10" s="68"/>
      <c r="IL10" s="68"/>
      <c r="IM10" s="68"/>
      <c r="IN10" s="68"/>
      <c r="IO10" s="68"/>
      <c r="IP10" s="68"/>
      <c r="IQ10" s="68"/>
      <c r="IR10" s="68"/>
      <c r="IS10" s="68"/>
      <c r="IT10" s="68"/>
      <c r="IU10" s="68"/>
      <c r="IV10" s="68"/>
      <c r="IW10" s="68"/>
      <c r="IX10" s="68"/>
      <c r="IY10" s="68"/>
      <c r="IZ10" s="68"/>
      <c r="JA10" s="68"/>
      <c r="JB10" s="68"/>
      <c r="JC10" s="68"/>
      <c r="JD10" s="68"/>
      <c r="JE10" s="68"/>
      <c r="JF10" s="68"/>
      <c r="JG10" s="68"/>
      <c r="JH10" s="68"/>
      <c r="JI10" s="68"/>
      <c r="JJ10" s="68"/>
      <c r="JK10" s="68"/>
      <c r="JL10" s="68"/>
      <c r="JM10" s="68"/>
      <c r="JN10" s="68"/>
      <c r="JO10" s="68"/>
      <c r="JP10" s="68"/>
      <c r="JQ10" s="68"/>
      <c r="JR10" s="68"/>
      <c r="JS10" s="68"/>
      <c r="JT10" s="68"/>
      <c r="JU10" s="68"/>
      <c r="JV10" s="68"/>
      <c r="JW10" s="68"/>
      <c r="JX10" s="68"/>
      <c r="JY10" s="68"/>
      <c r="JZ10" s="68"/>
      <c r="KA10" s="68"/>
      <c r="KB10" s="68"/>
      <c r="KC10" s="68"/>
      <c r="KD10" s="68"/>
      <c r="KE10" s="68"/>
    </row>
    <row r="11" spans="1:310" x14ac:dyDescent="0.25">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68"/>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30">
        <f>AVERAGE(IJ15:IP15)</f>
        <v>14.285714285714288</v>
      </c>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c r="JN11" s="68"/>
      <c r="JO11" s="68"/>
      <c r="JP11" s="68"/>
      <c r="JQ11" s="68"/>
      <c r="JR11" s="68"/>
      <c r="JS11" s="68"/>
      <c r="JT11" s="68"/>
      <c r="JU11" s="68"/>
      <c r="JV11" s="68"/>
      <c r="JW11" s="68"/>
      <c r="JX11" s="68"/>
      <c r="JY11" s="68"/>
      <c r="JZ11" s="68"/>
      <c r="KA11" s="68"/>
      <c r="KB11" s="68"/>
      <c r="KC11" s="68"/>
      <c r="KD11" s="68"/>
      <c r="KE11" s="68"/>
    </row>
    <row r="12" spans="1:310" ht="24" customHeight="1" thickBot="1" x14ac:dyDescent="0.3">
      <c r="A12" s="115"/>
      <c r="B12" s="117" t="s">
        <v>20</v>
      </c>
      <c r="C12" s="113" t="s">
        <v>21</v>
      </c>
      <c r="D12" s="113" t="s">
        <v>22</v>
      </c>
      <c r="E12" s="118" t="s">
        <v>64</v>
      </c>
      <c r="F12" s="119" t="s">
        <v>75</v>
      </c>
      <c r="G12" s="120" t="s">
        <v>92</v>
      </c>
      <c r="H12" s="113" t="s">
        <v>93</v>
      </c>
      <c r="I12" s="113" t="s">
        <v>94</v>
      </c>
      <c r="J12" s="113" t="s">
        <v>95</v>
      </c>
      <c r="K12" s="118" t="s">
        <v>430</v>
      </c>
      <c r="L12" s="119" t="s">
        <v>237</v>
      </c>
      <c r="M12" s="120" t="s">
        <v>96</v>
      </c>
      <c r="N12" s="113" t="s">
        <v>97</v>
      </c>
      <c r="O12" s="113" t="s">
        <v>98</v>
      </c>
      <c r="P12" s="113" t="s">
        <v>99</v>
      </c>
      <c r="Q12" s="118" t="s">
        <v>100</v>
      </c>
      <c r="R12" s="119" t="s">
        <v>239</v>
      </c>
      <c r="S12" s="120" t="s">
        <v>101</v>
      </c>
      <c r="T12" s="113" t="s">
        <v>102</v>
      </c>
      <c r="U12" s="113" t="s">
        <v>103</v>
      </c>
      <c r="V12" s="113" t="s">
        <v>104</v>
      </c>
      <c r="W12" s="118" t="s">
        <v>105</v>
      </c>
      <c r="X12" s="119" t="s">
        <v>238</v>
      </c>
      <c r="Y12" s="120" t="s">
        <v>106</v>
      </c>
      <c r="Z12" s="113" t="s">
        <v>107</v>
      </c>
      <c r="AA12" s="113" t="s">
        <v>108</v>
      </c>
      <c r="AB12" s="113" t="s">
        <v>109</v>
      </c>
      <c r="AC12" s="113" t="s">
        <v>110</v>
      </c>
      <c r="AD12" s="118" t="s">
        <v>431</v>
      </c>
      <c r="AE12" s="119" t="s">
        <v>240</v>
      </c>
      <c r="AF12" s="129" t="s">
        <v>498</v>
      </c>
      <c r="AG12" s="130" t="s">
        <v>499</v>
      </c>
      <c r="AH12" s="130" t="s">
        <v>500</v>
      </c>
      <c r="AI12" s="130" t="s">
        <v>501</v>
      </c>
      <c r="AJ12" s="130" t="s">
        <v>502</v>
      </c>
      <c r="AK12" s="130" t="s">
        <v>503</v>
      </c>
      <c r="AL12" s="130" t="s">
        <v>504</v>
      </c>
      <c r="AM12" s="131" t="s">
        <v>505</v>
      </c>
      <c r="AN12" s="133" t="s">
        <v>506</v>
      </c>
      <c r="AO12" s="124" t="s">
        <v>508</v>
      </c>
      <c r="AP12" s="121" t="s">
        <v>509</v>
      </c>
      <c r="AQ12" s="121" t="s">
        <v>510</v>
      </c>
      <c r="AR12" s="121" t="s">
        <v>511</v>
      </c>
      <c r="AS12" s="121" t="s">
        <v>512</v>
      </c>
      <c r="AT12" s="121" t="s">
        <v>513</v>
      </c>
      <c r="AU12" s="121" t="s">
        <v>514</v>
      </c>
      <c r="AV12" s="125" t="s">
        <v>515</v>
      </c>
      <c r="AW12" s="133" t="s">
        <v>507</v>
      </c>
      <c r="AX12" s="124" t="s">
        <v>516</v>
      </c>
      <c r="AY12" s="121" t="s">
        <v>517</v>
      </c>
      <c r="AZ12" s="121" t="s">
        <v>518</v>
      </c>
      <c r="BA12" s="121" t="s">
        <v>519</v>
      </c>
      <c r="BB12" s="121" t="s">
        <v>520</v>
      </c>
      <c r="BC12" s="121" t="s">
        <v>521</v>
      </c>
      <c r="BD12" s="121" t="s">
        <v>522</v>
      </c>
      <c r="BE12" s="125" t="s">
        <v>523</v>
      </c>
      <c r="BF12" s="133" t="s">
        <v>524</v>
      </c>
      <c r="BG12" s="124" t="s">
        <v>531</v>
      </c>
      <c r="BH12" s="121" t="s">
        <v>532</v>
      </c>
      <c r="BI12" s="121" t="s">
        <v>533</v>
      </c>
      <c r="BJ12" s="121" t="s">
        <v>534</v>
      </c>
      <c r="BK12" s="121" t="s">
        <v>535</v>
      </c>
      <c r="BL12" s="121" t="s">
        <v>536</v>
      </c>
      <c r="BM12" s="121" t="s">
        <v>537</v>
      </c>
      <c r="BN12" s="125" t="s">
        <v>538</v>
      </c>
      <c r="BO12" s="133" t="s">
        <v>539</v>
      </c>
      <c r="BP12" s="124" t="s">
        <v>541</v>
      </c>
      <c r="BQ12" s="121" t="s">
        <v>542</v>
      </c>
      <c r="BR12" s="121" t="s">
        <v>543</v>
      </c>
      <c r="BS12" s="121" t="s">
        <v>544</v>
      </c>
      <c r="BT12" s="121" t="s">
        <v>545</v>
      </c>
      <c r="BU12" s="125" t="s">
        <v>546</v>
      </c>
      <c r="BV12" s="133" t="s">
        <v>547</v>
      </c>
      <c r="BW12" s="124" t="s">
        <v>526</v>
      </c>
      <c r="BX12" s="121" t="s">
        <v>527</v>
      </c>
      <c r="BY12" s="121" t="s">
        <v>528</v>
      </c>
      <c r="BZ12" s="121" t="s">
        <v>529</v>
      </c>
      <c r="CA12" s="121" t="s">
        <v>530</v>
      </c>
      <c r="CB12" s="125" t="s">
        <v>540</v>
      </c>
      <c r="CC12" s="133" t="s">
        <v>525</v>
      </c>
      <c r="CD12" s="124" t="s">
        <v>548</v>
      </c>
      <c r="CE12" s="121" t="s">
        <v>549</v>
      </c>
      <c r="CF12" s="121" t="s">
        <v>550</v>
      </c>
      <c r="CG12" s="121" t="s">
        <v>551</v>
      </c>
      <c r="CH12" s="121" t="s">
        <v>552</v>
      </c>
      <c r="CI12" s="121" t="s">
        <v>553</v>
      </c>
      <c r="CJ12" s="121" t="s">
        <v>554</v>
      </c>
      <c r="CK12" s="125" t="s">
        <v>555</v>
      </c>
      <c r="CL12" s="133" t="s">
        <v>556</v>
      </c>
      <c r="CM12" s="124" t="s">
        <v>559</v>
      </c>
      <c r="CN12" s="121" t="s">
        <v>560</v>
      </c>
      <c r="CO12" s="121" t="s">
        <v>561</v>
      </c>
      <c r="CP12" s="121" t="s">
        <v>562</v>
      </c>
      <c r="CQ12" s="121" t="s">
        <v>563</v>
      </c>
      <c r="CR12" s="121" t="s">
        <v>564</v>
      </c>
      <c r="CS12" s="150" t="s">
        <v>565</v>
      </c>
      <c r="CT12" s="125" t="s">
        <v>566</v>
      </c>
      <c r="CU12" s="159" t="s">
        <v>558</v>
      </c>
      <c r="CV12" s="136" t="s">
        <v>567</v>
      </c>
      <c r="CW12" s="121" t="s">
        <v>568</v>
      </c>
      <c r="CX12" s="121" t="s">
        <v>569</v>
      </c>
      <c r="CY12" s="121" t="s">
        <v>570</v>
      </c>
      <c r="CZ12" s="121" t="s">
        <v>571</v>
      </c>
      <c r="DA12" s="121" t="s">
        <v>572</v>
      </c>
      <c r="DB12" s="121" t="s">
        <v>573</v>
      </c>
      <c r="DC12" s="150" t="s">
        <v>574</v>
      </c>
      <c r="DD12" s="159" t="s">
        <v>575</v>
      </c>
      <c r="DE12" s="136" t="s">
        <v>576</v>
      </c>
      <c r="DF12" s="121" t="s">
        <v>577</v>
      </c>
      <c r="DG12" s="121" t="s">
        <v>578</v>
      </c>
      <c r="DH12" s="121" t="s">
        <v>579</v>
      </c>
      <c r="DI12" s="121" t="s">
        <v>580</v>
      </c>
      <c r="DJ12" s="121" t="s">
        <v>581</v>
      </c>
      <c r="DK12" s="121" t="s">
        <v>582</v>
      </c>
      <c r="DL12" s="150" t="s">
        <v>583</v>
      </c>
      <c r="DM12" s="159" t="s">
        <v>557</v>
      </c>
      <c r="DN12" s="136" t="s">
        <v>584</v>
      </c>
      <c r="DO12" s="121" t="s">
        <v>585</v>
      </c>
      <c r="DP12" s="121" t="s">
        <v>586</v>
      </c>
      <c r="DQ12" s="121" t="s">
        <v>587</v>
      </c>
      <c r="DR12" s="121" t="s">
        <v>588</v>
      </c>
      <c r="DS12" s="150" t="s">
        <v>589</v>
      </c>
      <c r="DT12" s="159" t="s">
        <v>596</v>
      </c>
      <c r="DU12" s="136" t="s">
        <v>590</v>
      </c>
      <c r="DV12" s="121" t="s">
        <v>591</v>
      </c>
      <c r="DW12" s="121" t="s">
        <v>592</v>
      </c>
      <c r="DX12" s="121" t="s">
        <v>593</v>
      </c>
      <c r="DY12" s="121" t="s">
        <v>594</v>
      </c>
      <c r="DZ12" s="150" t="s">
        <v>595</v>
      </c>
      <c r="EA12" s="159" t="s">
        <v>597</v>
      </c>
      <c r="EB12" s="136" t="s">
        <v>598</v>
      </c>
      <c r="EC12" s="121" t="s">
        <v>599</v>
      </c>
      <c r="ED12" s="121" t="s">
        <v>600</v>
      </c>
      <c r="EE12" s="121" t="s">
        <v>601</v>
      </c>
      <c r="EF12" s="121" t="s">
        <v>602</v>
      </c>
      <c r="EG12" s="150" t="s">
        <v>603</v>
      </c>
      <c r="EH12" s="159" t="s">
        <v>604</v>
      </c>
      <c r="EI12" s="136" t="s">
        <v>605</v>
      </c>
      <c r="EJ12" s="121" t="s">
        <v>606</v>
      </c>
      <c r="EK12" s="121" t="s">
        <v>607</v>
      </c>
      <c r="EL12" s="121" t="s">
        <v>608</v>
      </c>
      <c r="EM12" s="121" t="s">
        <v>609</v>
      </c>
      <c r="EN12" s="150" t="s">
        <v>610</v>
      </c>
      <c r="EO12" s="159" t="s">
        <v>611</v>
      </c>
      <c r="EP12" s="136" t="s">
        <v>612</v>
      </c>
      <c r="EQ12" s="121" t="s">
        <v>613</v>
      </c>
      <c r="ER12" s="121" t="s">
        <v>614</v>
      </c>
      <c r="ES12" s="121" t="s">
        <v>615</v>
      </c>
      <c r="ET12" s="150" t="s">
        <v>616</v>
      </c>
      <c r="EU12" s="159" t="s">
        <v>622</v>
      </c>
      <c r="EV12" s="136" t="s">
        <v>617</v>
      </c>
      <c r="EW12" s="121" t="s">
        <v>618</v>
      </c>
      <c r="EX12" s="121" t="s">
        <v>619</v>
      </c>
      <c r="EY12" s="121" t="s">
        <v>620</v>
      </c>
      <c r="EZ12" s="150" t="s">
        <v>621</v>
      </c>
      <c r="FA12" s="159" t="s">
        <v>623</v>
      </c>
      <c r="FB12" s="136" t="s">
        <v>624</v>
      </c>
      <c r="FC12" s="121" t="s">
        <v>625</v>
      </c>
      <c r="FD12" s="121" t="s">
        <v>626</v>
      </c>
      <c r="FE12" s="121" t="s">
        <v>627</v>
      </c>
      <c r="FF12" s="121" t="s">
        <v>628</v>
      </c>
      <c r="FG12" s="121" t="s">
        <v>629</v>
      </c>
      <c r="FH12" s="150" t="s">
        <v>630</v>
      </c>
      <c r="FI12" s="159" t="s">
        <v>631</v>
      </c>
      <c r="FJ12" s="136" t="s">
        <v>632</v>
      </c>
      <c r="FK12" s="121" t="s">
        <v>633</v>
      </c>
      <c r="FL12" s="121" t="s">
        <v>634</v>
      </c>
      <c r="FM12" s="121" t="s">
        <v>635</v>
      </c>
      <c r="FN12" s="121" t="s">
        <v>636</v>
      </c>
      <c r="FO12" s="121" t="s">
        <v>637</v>
      </c>
      <c r="FP12" s="121" t="s">
        <v>638</v>
      </c>
      <c r="FQ12" s="159" t="s">
        <v>639</v>
      </c>
      <c r="FR12" s="121" t="s">
        <v>640</v>
      </c>
      <c r="FS12" s="121" t="s">
        <v>641</v>
      </c>
      <c r="FT12" s="121" t="s">
        <v>642</v>
      </c>
      <c r="FU12" s="150" t="s">
        <v>643</v>
      </c>
      <c r="FV12" s="159" t="s">
        <v>648</v>
      </c>
      <c r="FW12" s="136" t="s">
        <v>644</v>
      </c>
      <c r="FX12" s="121" t="s">
        <v>645</v>
      </c>
      <c r="FY12" s="121" t="s">
        <v>646</v>
      </c>
      <c r="FZ12" s="121" t="s">
        <v>647</v>
      </c>
      <c r="GA12" s="159" t="s">
        <v>649</v>
      </c>
      <c r="GB12" s="121" t="s">
        <v>651</v>
      </c>
      <c r="GC12" s="121" t="s">
        <v>652</v>
      </c>
      <c r="GD12" s="121" t="s">
        <v>653</v>
      </c>
      <c r="GE12" s="121" t="s">
        <v>654</v>
      </c>
      <c r="GF12" s="121" t="s">
        <v>655</v>
      </c>
      <c r="GG12" s="121" t="s">
        <v>656</v>
      </c>
      <c r="GH12" s="159" t="s">
        <v>650</v>
      </c>
      <c r="GI12" s="121" t="s">
        <v>658</v>
      </c>
      <c r="GJ12" s="121" t="s">
        <v>659</v>
      </c>
      <c r="GK12" s="121" t="s">
        <v>660</v>
      </c>
      <c r="GL12" s="121" t="s">
        <v>661</v>
      </c>
      <c r="GM12" s="121" t="s">
        <v>662</v>
      </c>
      <c r="GN12" s="121" t="s">
        <v>663</v>
      </c>
      <c r="GO12" s="159" t="s">
        <v>657</v>
      </c>
      <c r="GP12" s="121" t="s">
        <v>31</v>
      </c>
      <c r="GQ12" s="121" t="s">
        <v>32</v>
      </c>
      <c r="GR12" s="121" t="s">
        <v>33</v>
      </c>
      <c r="GS12" s="121" t="s">
        <v>65</v>
      </c>
      <c r="GT12" s="159" t="s">
        <v>82</v>
      </c>
      <c r="GU12" s="121" t="s">
        <v>34</v>
      </c>
      <c r="GV12" s="121" t="s">
        <v>35</v>
      </c>
      <c r="GW12" s="121" t="s">
        <v>36</v>
      </c>
      <c r="GX12" s="121" t="s">
        <v>67</v>
      </c>
      <c r="GY12" s="159" t="s">
        <v>83</v>
      </c>
      <c r="GZ12" s="121" t="s">
        <v>37</v>
      </c>
      <c r="HA12" s="121" t="s">
        <v>38</v>
      </c>
      <c r="HB12" s="121" t="s">
        <v>39</v>
      </c>
      <c r="HC12" s="121" t="s">
        <v>40</v>
      </c>
      <c r="HD12" s="159" t="s">
        <v>84</v>
      </c>
      <c r="HE12" s="121" t="s">
        <v>41</v>
      </c>
      <c r="HF12" s="121" t="s">
        <v>42</v>
      </c>
      <c r="HG12" s="121" t="s">
        <v>43</v>
      </c>
      <c r="HH12" s="121" t="s">
        <v>44</v>
      </c>
      <c r="HI12" s="159" t="s">
        <v>85</v>
      </c>
      <c r="HJ12" s="121" t="s">
        <v>45</v>
      </c>
      <c r="HK12" s="121" t="s">
        <v>46</v>
      </c>
      <c r="HL12" s="121" t="s">
        <v>47</v>
      </c>
      <c r="HM12" s="121" t="s">
        <v>48</v>
      </c>
      <c r="HN12" s="121" t="s">
        <v>70</v>
      </c>
      <c r="HO12" s="121" t="s">
        <v>308</v>
      </c>
      <c r="HP12" s="159" t="s">
        <v>86</v>
      </c>
      <c r="HQ12" s="121" t="s">
        <v>49</v>
      </c>
      <c r="HR12" s="121" t="s">
        <v>50</v>
      </c>
      <c r="HS12" s="121" t="s">
        <v>51</v>
      </c>
      <c r="HT12" s="121" t="s">
        <v>52</v>
      </c>
      <c r="HU12" s="121" t="s">
        <v>71</v>
      </c>
      <c r="HV12" s="121" t="s">
        <v>665</v>
      </c>
      <c r="HW12" s="159" t="s">
        <v>666</v>
      </c>
      <c r="HX12" s="121" t="s">
        <v>309</v>
      </c>
      <c r="HY12" s="121" t="s">
        <v>310</v>
      </c>
      <c r="HZ12" s="121" t="s">
        <v>311</v>
      </c>
      <c r="IA12" s="121" t="s">
        <v>312</v>
      </c>
      <c r="IB12" s="121" t="s">
        <v>667</v>
      </c>
      <c r="IC12" s="159" t="s">
        <v>313</v>
      </c>
      <c r="ID12" s="121" t="s">
        <v>668</v>
      </c>
      <c r="IE12" s="121" t="s">
        <v>669</v>
      </c>
      <c r="IF12" s="121" t="s">
        <v>670</v>
      </c>
      <c r="IG12" s="121" t="s">
        <v>671</v>
      </c>
      <c r="IH12" s="121" t="s">
        <v>672</v>
      </c>
      <c r="II12" s="159" t="s">
        <v>673</v>
      </c>
      <c r="IJ12" s="121" t="s">
        <v>314</v>
      </c>
      <c r="IK12" s="121" t="s">
        <v>315</v>
      </c>
      <c r="IL12" s="121" t="s">
        <v>316</v>
      </c>
      <c r="IM12" s="121" t="s">
        <v>317</v>
      </c>
      <c r="IN12" s="121" t="s">
        <v>318</v>
      </c>
      <c r="IO12" s="121" t="s">
        <v>319</v>
      </c>
      <c r="IP12" s="121" t="s">
        <v>674</v>
      </c>
      <c r="IQ12" s="159" t="s">
        <v>320</v>
      </c>
      <c r="IR12" s="121" t="s">
        <v>675</v>
      </c>
      <c r="IS12" s="121" t="s">
        <v>676</v>
      </c>
      <c r="IT12" s="121" t="s">
        <v>677</v>
      </c>
      <c r="IU12" s="121" t="s">
        <v>678</v>
      </c>
      <c r="IV12" s="121" t="s">
        <v>679</v>
      </c>
      <c r="IW12" s="121" t="s">
        <v>680</v>
      </c>
      <c r="IX12" s="121" t="s">
        <v>681</v>
      </c>
      <c r="IY12" s="159" t="s">
        <v>682</v>
      </c>
      <c r="IZ12" s="121" t="s">
        <v>683</v>
      </c>
      <c r="JA12" s="121" t="s">
        <v>684</v>
      </c>
      <c r="JB12" s="121" t="s">
        <v>685</v>
      </c>
      <c r="JC12" s="121" t="s">
        <v>686</v>
      </c>
      <c r="JD12" s="121" t="s">
        <v>687</v>
      </c>
      <c r="JE12" s="121" t="s">
        <v>688</v>
      </c>
      <c r="JF12" s="159" t="s">
        <v>689</v>
      </c>
      <c r="JG12" s="121" t="s">
        <v>321</v>
      </c>
      <c r="JH12" s="121" t="s">
        <v>322</v>
      </c>
      <c r="JI12" s="121" t="s">
        <v>323</v>
      </c>
      <c r="JJ12" s="121" t="s">
        <v>324</v>
      </c>
      <c r="JK12" s="121" t="s">
        <v>325</v>
      </c>
      <c r="JL12" s="121" t="s">
        <v>326</v>
      </c>
      <c r="JM12" s="159" t="s">
        <v>327</v>
      </c>
      <c r="JN12" s="121" t="s">
        <v>690</v>
      </c>
      <c r="JO12" s="121" t="s">
        <v>691</v>
      </c>
      <c r="JP12" s="121" t="s">
        <v>692</v>
      </c>
      <c r="JQ12" s="121" t="s">
        <v>693</v>
      </c>
      <c r="JR12" s="121" t="s">
        <v>694</v>
      </c>
      <c r="JS12" s="121" t="s">
        <v>695</v>
      </c>
      <c r="JT12" s="121" t="s">
        <v>696</v>
      </c>
      <c r="JU12" s="159" t="s">
        <v>698</v>
      </c>
      <c r="JV12" s="121" t="s">
        <v>328</v>
      </c>
      <c r="JW12" s="121" t="s">
        <v>329</v>
      </c>
      <c r="JX12" s="121" t="s">
        <v>330</v>
      </c>
      <c r="JY12" s="121" t="s">
        <v>331</v>
      </c>
      <c r="JZ12" s="121" t="s">
        <v>332</v>
      </c>
      <c r="KA12" s="121" t="s">
        <v>333</v>
      </c>
      <c r="KB12" s="121" t="s">
        <v>697</v>
      </c>
      <c r="KC12" s="159" t="s">
        <v>334</v>
      </c>
      <c r="KD12" s="68"/>
      <c r="KE12" s="68"/>
    </row>
    <row r="13" spans="1:310" ht="52.5" customHeight="1" thickBot="1" x14ac:dyDescent="0.3">
      <c r="A13" s="6" t="s">
        <v>1077</v>
      </c>
      <c r="B13" s="255">
        <f>(B5*100)/$F5</f>
        <v>80.769230769230774</v>
      </c>
      <c r="C13" s="171">
        <f t="shared" ref="C13:F13" si="58">(C5*100)/$F5</f>
        <v>15.384615384615385</v>
      </c>
      <c r="D13" s="171">
        <f t="shared" si="58"/>
        <v>3.8461538461538463</v>
      </c>
      <c r="E13" s="23">
        <f t="shared" si="58"/>
        <v>0</v>
      </c>
      <c r="F13" s="24">
        <f t="shared" si="58"/>
        <v>100</v>
      </c>
      <c r="G13" s="170">
        <f>(G5*100)/$L5</f>
        <v>4</v>
      </c>
      <c r="H13" s="171">
        <f t="shared" ref="H13:L13" si="59">(H5*100)/$L5</f>
        <v>0</v>
      </c>
      <c r="I13" s="171">
        <f t="shared" si="59"/>
        <v>8</v>
      </c>
      <c r="J13" s="267">
        <f t="shared" si="59"/>
        <v>88</v>
      </c>
      <c r="K13" s="154">
        <f t="shared" si="59"/>
        <v>0</v>
      </c>
      <c r="L13" s="24">
        <f t="shared" si="59"/>
        <v>100</v>
      </c>
      <c r="M13" s="258">
        <f>(M5*100)/$R5</f>
        <v>3.8461538461538463</v>
      </c>
      <c r="N13" s="257">
        <f t="shared" ref="N13:R13" si="60">(N5*100)/$R5</f>
        <v>30.76923076923077</v>
      </c>
      <c r="O13" s="257">
        <f t="shared" si="60"/>
        <v>11.538461538461538</v>
      </c>
      <c r="P13" s="257">
        <f t="shared" si="60"/>
        <v>50</v>
      </c>
      <c r="Q13" s="246">
        <f t="shared" si="60"/>
        <v>3.8461538461538463</v>
      </c>
      <c r="R13" s="24">
        <f t="shared" si="60"/>
        <v>100</v>
      </c>
      <c r="S13" s="169">
        <f>(S5*100)/$X5</f>
        <v>7.6923076923076925</v>
      </c>
      <c r="T13" s="168">
        <f t="shared" ref="T13:X13" si="61">(T5*100)/$X5</f>
        <v>3.8461538461538463</v>
      </c>
      <c r="U13" s="231">
        <f t="shared" si="61"/>
        <v>80.769230769230774</v>
      </c>
      <c r="V13" s="168">
        <f t="shared" si="61"/>
        <v>0</v>
      </c>
      <c r="W13" s="23">
        <f t="shared" si="61"/>
        <v>7.6923076923076925</v>
      </c>
      <c r="X13" s="24">
        <f t="shared" si="61"/>
        <v>100</v>
      </c>
      <c r="Y13" s="169">
        <f>(Y5*100)/$AE5</f>
        <v>0</v>
      </c>
      <c r="Z13" s="168">
        <f t="shared" ref="Z13:AE13" si="62">(Z5*100)/$AE5</f>
        <v>7.6923076923076925</v>
      </c>
      <c r="AA13" s="231">
        <f t="shared" si="62"/>
        <v>80.769230769230774</v>
      </c>
      <c r="AB13" s="168">
        <f t="shared" si="62"/>
        <v>0</v>
      </c>
      <c r="AC13" s="168">
        <f t="shared" si="62"/>
        <v>7.6923076923076925</v>
      </c>
      <c r="AD13" s="23">
        <f t="shared" si="62"/>
        <v>3.8461538461538463</v>
      </c>
      <c r="AE13" s="24">
        <f t="shared" si="62"/>
        <v>100</v>
      </c>
      <c r="AF13" s="170">
        <f>(AF5*100)/$AN5</f>
        <v>0</v>
      </c>
      <c r="AG13" s="257">
        <f t="shared" ref="AG13:AN13" si="63">(AG5*100)/$AN5</f>
        <v>25</v>
      </c>
      <c r="AH13" s="257">
        <f t="shared" si="63"/>
        <v>14.473684210526315</v>
      </c>
      <c r="AI13" s="257">
        <f t="shared" si="63"/>
        <v>22.368421052631579</v>
      </c>
      <c r="AJ13" s="257">
        <f t="shared" si="63"/>
        <v>7.8947368421052628</v>
      </c>
      <c r="AK13" s="257">
        <f t="shared" si="63"/>
        <v>11.842105263157896</v>
      </c>
      <c r="AL13" s="257">
        <f t="shared" si="63"/>
        <v>18.421052631578949</v>
      </c>
      <c r="AM13" s="48">
        <f t="shared" si="63"/>
        <v>-65.78947368421052</v>
      </c>
      <c r="AN13" s="132">
        <f t="shared" si="63"/>
        <v>100</v>
      </c>
      <c r="AO13" s="170">
        <f>(AO5*100)/$AW5</f>
        <v>0</v>
      </c>
      <c r="AP13" s="257">
        <f t="shared" ref="AP13:AW13" si="64">(AP5*100)/$AW5</f>
        <v>25</v>
      </c>
      <c r="AQ13" s="257">
        <f t="shared" si="64"/>
        <v>11.25</v>
      </c>
      <c r="AR13" s="257">
        <f t="shared" si="64"/>
        <v>20</v>
      </c>
      <c r="AS13" s="257">
        <f t="shared" si="64"/>
        <v>12.5</v>
      </c>
      <c r="AT13" s="257">
        <f t="shared" si="64"/>
        <v>15</v>
      </c>
      <c r="AU13" s="257">
        <f t="shared" si="64"/>
        <v>16.25</v>
      </c>
      <c r="AV13" s="48">
        <f t="shared" si="64"/>
        <v>-67.5</v>
      </c>
      <c r="AW13" s="24">
        <f t="shared" si="64"/>
        <v>100</v>
      </c>
      <c r="AX13" s="169">
        <f>(AX5*100)/$BF5</f>
        <v>0</v>
      </c>
      <c r="AY13" s="257">
        <f t="shared" ref="AY13:BF13" si="65">(AY5*100)/$BF5</f>
        <v>23.684210526315791</v>
      </c>
      <c r="AZ13" s="257">
        <f t="shared" si="65"/>
        <v>17.105263157894736</v>
      </c>
      <c r="BA13" s="257">
        <f t="shared" si="65"/>
        <v>19.736842105263158</v>
      </c>
      <c r="BB13" s="257">
        <f t="shared" si="65"/>
        <v>9.2105263157894743</v>
      </c>
      <c r="BC13" s="257">
        <f t="shared" si="65"/>
        <v>14.473684210526315</v>
      </c>
      <c r="BD13" s="257">
        <f t="shared" si="65"/>
        <v>15.789473684210526</v>
      </c>
      <c r="BE13" s="48">
        <f t="shared" si="65"/>
        <v>-65.78947368421052</v>
      </c>
      <c r="BF13" s="24">
        <f t="shared" si="65"/>
        <v>100</v>
      </c>
      <c r="BG13" s="83" t="s">
        <v>411</v>
      </c>
      <c r="BH13" s="140" t="s">
        <v>411</v>
      </c>
      <c r="BI13" s="140" t="s">
        <v>411</v>
      </c>
      <c r="BJ13" s="140" t="s">
        <v>411</v>
      </c>
      <c r="BK13" s="140" t="s">
        <v>411</v>
      </c>
      <c r="BL13" s="140" t="s">
        <v>411</v>
      </c>
      <c r="BM13" s="140" t="s">
        <v>411</v>
      </c>
      <c r="BN13" s="148" t="s">
        <v>411</v>
      </c>
      <c r="BO13" s="141" t="s">
        <v>411</v>
      </c>
      <c r="BP13" s="258">
        <f>(BP5*100)/$BV5</f>
        <v>1.7241379310344827</v>
      </c>
      <c r="BQ13" s="257">
        <f t="shared" ref="BQ13:BV13" si="66">(BQ5*100)/$BV5</f>
        <v>27.586206896551722</v>
      </c>
      <c r="BR13" s="257">
        <f t="shared" si="66"/>
        <v>37.931034482758619</v>
      </c>
      <c r="BS13" s="257">
        <f t="shared" si="66"/>
        <v>22.413793103448278</v>
      </c>
      <c r="BT13" s="257">
        <f t="shared" si="66"/>
        <v>10.344827586206897</v>
      </c>
      <c r="BU13" s="48">
        <f t="shared" si="66"/>
        <v>-55.172413793103445</v>
      </c>
      <c r="BV13" s="132">
        <f t="shared" si="66"/>
        <v>100</v>
      </c>
      <c r="BW13" s="170">
        <f>(BW5*100)/$CC5</f>
        <v>0</v>
      </c>
      <c r="BX13" s="257">
        <f t="shared" ref="BX13:CC13" si="67">(BX5*100)/$CC5</f>
        <v>34.545454545454547</v>
      </c>
      <c r="BY13" s="257">
        <f t="shared" si="67"/>
        <v>32.727272727272727</v>
      </c>
      <c r="BZ13" s="257">
        <f t="shared" si="67"/>
        <v>25.454545454545453</v>
      </c>
      <c r="CA13" s="257">
        <f t="shared" si="67"/>
        <v>7.2727272727272725</v>
      </c>
      <c r="CB13" s="48">
        <f t="shared" si="67"/>
        <v>-52.727272727272727</v>
      </c>
      <c r="CC13" s="132">
        <f t="shared" si="67"/>
        <v>100</v>
      </c>
      <c r="CD13" s="170">
        <f>(CD5*100)/$CL5</f>
        <v>0</v>
      </c>
      <c r="CE13" s="257">
        <f t="shared" ref="CE13:CL13" si="68">(CE5*100)/$CL5</f>
        <v>14.634146341463415</v>
      </c>
      <c r="CF13" s="257">
        <f t="shared" si="68"/>
        <v>20.73170731707317</v>
      </c>
      <c r="CG13" s="257">
        <f t="shared" si="68"/>
        <v>17.073170731707318</v>
      </c>
      <c r="CH13" s="257">
        <f t="shared" si="68"/>
        <v>18.292682926829269</v>
      </c>
      <c r="CI13" s="257">
        <f t="shared" si="68"/>
        <v>13.414634146341463</v>
      </c>
      <c r="CJ13" s="257">
        <f t="shared" si="68"/>
        <v>15.853658536585366</v>
      </c>
      <c r="CK13" s="48">
        <f t="shared" si="68"/>
        <v>-68.292682926829272</v>
      </c>
      <c r="CL13" s="132">
        <f t="shared" si="68"/>
        <v>100</v>
      </c>
      <c r="CM13" s="83" t="s">
        <v>411</v>
      </c>
      <c r="CN13" s="140" t="s">
        <v>411</v>
      </c>
      <c r="CO13" s="140" t="s">
        <v>411</v>
      </c>
      <c r="CP13" s="140" t="s">
        <v>411</v>
      </c>
      <c r="CQ13" s="140" t="s">
        <v>411</v>
      </c>
      <c r="CR13" s="140" t="s">
        <v>411</v>
      </c>
      <c r="CS13" s="155" t="s">
        <v>411</v>
      </c>
      <c r="CT13" s="148" t="s">
        <v>411</v>
      </c>
      <c r="CU13" s="160" t="s">
        <v>411</v>
      </c>
      <c r="CV13" s="175">
        <f>(CV5*100)/$DD5</f>
        <v>0</v>
      </c>
      <c r="CW13" s="257">
        <f t="shared" ref="CW13:DD13" si="69">(CW5*100)/$DD5</f>
        <v>18.9873417721519</v>
      </c>
      <c r="CX13" s="257">
        <f t="shared" si="69"/>
        <v>21.518987341772153</v>
      </c>
      <c r="CY13" s="257">
        <f t="shared" si="69"/>
        <v>15.189873417721518</v>
      </c>
      <c r="CZ13" s="257">
        <f t="shared" si="69"/>
        <v>15.189873417721518</v>
      </c>
      <c r="DA13" s="257">
        <f t="shared" si="69"/>
        <v>13.924050632911392</v>
      </c>
      <c r="DB13" s="257">
        <f t="shared" si="69"/>
        <v>15.189873417721518</v>
      </c>
      <c r="DC13" s="176">
        <f t="shared" si="69"/>
        <v>-67.088607594936704</v>
      </c>
      <c r="DD13" s="51">
        <f t="shared" si="69"/>
        <v>100</v>
      </c>
      <c r="DE13" s="83" t="s">
        <v>411</v>
      </c>
      <c r="DF13" s="140" t="s">
        <v>411</v>
      </c>
      <c r="DG13" s="140" t="s">
        <v>411</v>
      </c>
      <c r="DH13" s="140" t="s">
        <v>411</v>
      </c>
      <c r="DI13" s="140" t="s">
        <v>411</v>
      </c>
      <c r="DJ13" s="140" t="s">
        <v>411</v>
      </c>
      <c r="DK13" s="155" t="s">
        <v>411</v>
      </c>
      <c r="DL13" s="148" t="s">
        <v>411</v>
      </c>
      <c r="DM13" s="160" t="s">
        <v>411</v>
      </c>
      <c r="DN13" s="175">
        <f>(DN5*100)/$DT5</f>
        <v>0</v>
      </c>
      <c r="DO13" s="257">
        <f t="shared" ref="DO13:DT13" si="70">(DO5*100)/$DT5</f>
        <v>17.857142857142858</v>
      </c>
      <c r="DP13" s="257">
        <f t="shared" si="70"/>
        <v>28.571428571428573</v>
      </c>
      <c r="DQ13" s="257">
        <f t="shared" si="70"/>
        <v>26.785714285714285</v>
      </c>
      <c r="DR13" s="257">
        <f t="shared" si="70"/>
        <v>26.785714285714285</v>
      </c>
      <c r="DS13" s="176">
        <f t="shared" si="70"/>
        <v>-53.571428571428569</v>
      </c>
      <c r="DT13" s="51">
        <f t="shared" si="70"/>
        <v>100</v>
      </c>
      <c r="DU13" s="83" t="s">
        <v>411</v>
      </c>
      <c r="DV13" s="140" t="s">
        <v>411</v>
      </c>
      <c r="DW13" s="140" t="s">
        <v>411</v>
      </c>
      <c r="DX13" s="140" t="s">
        <v>411</v>
      </c>
      <c r="DY13" s="155" t="s">
        <v>411</v>
      </c>
      <c r="DZ13" s="148" t="s">
        <v>411</v>
      </c>
      <c r="EA13" s="160" t="s">
        <v>411</v>
      </c>
      <c r="EB13" s="175">
        <f>(EB5*100)/$EH5</f>
        <v>0</v>
      </c>
      <c r="EC13" s="257">
        <f t="shared" ref="EC13:EH13" si="71">(EC5*100)/$EH5</f>
        <v>17.647058823529413</v>
      </c>
      <c r="ED13" s="257">
        <f t="shared" si="71"/>
        <v>31.372549019607842</v>
      </c>
      <c r="EE13" s="257">
        <f t="shared" si="71"/>
        <v>19.607843137254903</v>
      </c>
      <c r="EF13" s="257">
        <f t="shared" si="71"/>
        <v>31.372549019607842</v>
      </c>
      <c r="EG13" s="176">
        <f t="shared" si="71"/>
        <v>-49.019607843137258</v>
      </c>
      <c r="EH13" s="51">
        <f t="shared" si="71"/>
        <v>100</v>
      </c>
      <c r="EI13" s="83" t="s">
        <v>411</v>
      </c>
      <c r="EJ13" s="140" t="s">
        <v>411</v>
      </c>
      <c r="EK13" s="140" t="s">
        <v>411</v>
      </c>
      <c r="EL13" s="140" t="s">
        <v>411</v>
      </c>
      <c r="EM13" s="155" t="s">
        <v>411</v>
      </c>
      <c r="EN13" s="148" t="s">
        <v>411</v>
      </c>
      <c r="EO13" s="160" t="s">
        <v>411</v>
      </c>
      <c r="EP13" s="175">
        <f>(EP5*100)/$EU5</f>
        <v>0</v>
      </c>
      <c r="EQ13" s="257">
        <f t="shared" ref="EQ13:EU13" si="72">(EQ5*100)/$EU5</f>
        <v>31.707317073170731</v>
      </c>
      <c r="ER13" s="257">
        <f t="shared" si="72"/>
        <v>39.024390243902438</v>
      </c>
      <c r="ES13" s="257">
        <f t="shared" si="72"/>
        <v>29.26829268292683</v>
      </c>
      <c r="ET13" s="176">
        <f t="shared" si="72"/>
        <v>-36.585365853658537</v>
      </c>
      <c r="EU13" s="51">
        <f t="shared" si="72"/>
        <v>100</v>
      </c>
      <c r="EV13" s="175">
        <f>(EV5*100)/$FA5</f>
        <v>0</v>
      </c>
      <c r="EW13" s="257">
        <f t="shared" ref="EW13:FA13" si="73">(EW5*100)/$FA5</f>
        <v>28.205128205128204</v>
      </c>
      <c r="EX13" s="257">
        <f t="shared" si="73"/>
        <v>33.333333333333336</v>
      </c>
      <c r="EY13" s="257">
        <f t="shared" si="73"/>
        <v>38.46153846153846</v>
      </c>
      <c r="EZ13" s="176">
        <f t="shared" si="73"/>
        <v>-33.333333333333336</v>
      </c>
      <c r="FA13" s="51">
        <f t="shared" si="73"/>
        <v>100</v>
      </c>
      <c r="FB13" s="175">
        <f>(FB5*100)/$FI5</f>
        <v>0</v>
      </c>
      <c r="FC13" s="257">
        <f t="shared" ref="FC13:FI13" si="74">(FC5*100)/$FI5</f>
        <v>17.647058823529413</v>
      </c>
      <c r="FD13" s="257">
        <f t="shared" si="74"/>
        <v>19.117647058823529</v>
      </c>
      <c r="FE13" s="257">
        <f t="shared" si="74"/>
        <v>17.647058823529413</v>
      </c>
      <c r="FF13" s="257">
        <f t="shared" si="74"/>
        <v>22.058823529411764</v>
      </c>
      <c r="FG13" s="257">
        <f t="shared" si="74"/>
        <v>23.529411764705884</v>
      </c>
      <c r="FH13" s="176">
        <f t="shared" si="74"/>
        <v>-61.764705882352942</v>
      </c>
      <c r="FI13" s="51">
        <f t="shared" si="74"/>
        <v>100</v>
      </c>
      <c r="FJ13" s="175">
        <f>(FJ5*100)/$FQ5</f>
        <v>0</v>
      </c>
      <c r="FK13" s="257">
        <f t="shared" ref="FK13:FQ13" si="75">(FK5*100)/$FQ5</f>
        <v>20.895522388059703</v>
      </c>
      <c r="FL13" s="257">
        <f t="shared" si="75"/>
        <v>10.447761194029852</v>
      </c>
      <c r="FM13" s="257">
        <f t="shared" si="75"/>
        <v>16.417910447761194</v>
      </c>
      <c r="FN13" s="257">
        <f t="shared" si="75"/>
        <v>25.373134328358208</v>
      </c>
      <c r="FO13" s="257">
        <f t="shared" si="75"/>
        <v>26.865671641791046</v>
      </c>
      <c r="FP13" s="180">
        <f t="shared" si="75"/>
        <v>-61.194029850746269</v>
      </c>
      <c r="FQ13" s="51">
        <f t="shared" si="75"/>
        <v>100</v>
      </c>
      <c r="FR13" s="260">
        <f>(FR5*100)/$FV5</f>
        <v>34.615384615384613</v>
      </c>
      <c r="FS13" s="257">
        <f t="shared" ref="FS13:FV13" si="76">(FS5*100)/$FV5</f>
        <v>26.923076923076923</v>
      </c>
      <c r="FT13" s="257">
        <f t="shared" si="76"/>
        <v>19.23076923076923</v>
      </c>
      <c r="FU13" s="259">
        <f t="shared" si="76"/>
        <v>19.23076923076923</v>
      </c>
      <c r="FV13" s="51">
        <f t="shared" si="76"/>
        <v>100</v>
      </c>
      <c r="FW13" s="260">
        <f>(FW5*100)/$GA5</f>
        <v>38.46153846153846</v>
      </c>
      <c r="FX13" s="257">
        <f t="shared" ref="FX13:GA13" si="77">(FX5*100)/$GA5</f>
        <v>30.76923076923077</v>
      </c>
      <c r="FY13" s="257">
        <f t="shared" si="77"/>
        <v>15.384615384615385</v>
      </c>
      <c r="FZ13" s="238">
        <f t="shared" si="77"/>
        <v>15.384615384615385</v>
      </c>
      <c r="GA13" s="51">
        <f t="shared" si="77"/>
        <v>100</v>
      </c>
      <c r="GB13" s="257">
        <f>(GB5*100)/$GH5</f>
        <v>2.2727272727272729</v>
      </c>
      <c r="GC13" s="257">
        <f t="shared" ref="GC13:GH13" si="78">(GC5*100)/$GH5</f>
        <v>27.272727272727273</v>
      </c>
      <c r="GD13" s="257">
        <f t="shared" si="78"/>
        <v>43.18181818181818</v>
      </c>
      <c r="GE13" s="257">
        <f t="shared" si="78"/>
        <v>18.181818181818183</v>
      </c>
      <c r="GF13" s="257">
        <f t="shared" si="78"/>
        <v>9.0909090909090917</v>
      </c>
      <c r="GG13" s="180">
        <f t="shared" si="78"/>
        <v>-40.909090909090907</v>
      </c>
      <c r="GH13" s="51">
        <f t="shared" si="78"/>
        <v>100</v>
      </c>
      <c r="GI13" s="171">
        <f>(GI5*100)/$GO5</f>
        <v>0</v>
      </c>
      <c r="GJ13" s="257">
        <f t="shared" ref="GJ13:GO13" si="79">(GJ5*100)/$GO5</f>
        <v>39.130434782608695</v>
      </c>
      <c r="GK13" s="257">
        <f t="shared" si="79"/>
        <v>34.782608695652172</v>
      </c>
      <c r="GL13" s="257">
        <f t="shared" si="79"/>
        <v>19.565217391304348</v>
      </c>
      <c r="GM13" s="257">
        <f t="shared" si="79"/>
        <v>6.5217391304347823</v>
      </c>
      <c r="GN13" s="180">
        <f t="shared" si="79"/>
        <v>-43.478260869565219</v>
      </c>
      <c r="GO13" s="51">
        <f t="shared" si="79"/>
        <v>100</v>
      </c>
      <c r="GP13" s="257">
        <f>(GP5*100)/$GT5</f>
        <v>50</v>
      </c>
      <c r="GQ13" s="257">
        <f t="shared" ref="GQ13:GT13" si="80">(GQ5*100)/$GT5</f>
        <v>23.076923076923077</v>
      </c>
      <c r="GR13" s="257">
        <f t="shared" si="80"/>
        <v>11.538461538461538</v>
      </c>
      <c r="GS13" s="238">
        <f t="shared" si="80"/>
        <v>15.384615384615385</v>
      </c>
      <c r="GT13" s="51">
        <f t="shared" si="80"/>
        <v>100</v>
      </c>
      <c r="GU13" s="257">
        <f>(GU5*100)/$GY5</f>
        <v>53.846153846153847</v>
      </c>
      <c r="GV13" s="257">
        <f t="shared" ref="GV13:GY13" si="81">(GV5*100)/$GY5</f>
        <v>23.076923076923077</v>
      </c>
      <c r="GW13" s="257">
        <f t="shared" si="81"/>
        <v>7.6923076923076925</v>
      </c>
      <c r="GX13" s="238">
        <f t="shared" si="81"/>
        <v>15.384615384615385</v>
      </c>
      <c r="GY13" s="51">
        <f t="shared" si="81"/>
        <v>100</v>
      </c>
      <c r="GZ13" s="257">
        <f>(GZ5*100)/$HD5</f>
        <v>34.615384615384613</v>
      </c>
      <c r="HA13" s="257">
        <f t="shared" ref="HA13:HD13" si="82">(HA5*100)/$HD5</f>
        <v>26.923076923076923</v>
      </c>
      <c r="HB13" s="257">
        <f t="shared" si="82"/>
        <v>19.23076923076923</v>
      </c>
      <c r="HC13" s="238">
        <f t="shared" si="82"/>
        <v>19.23076923076923</v>
      </c>
      <c r="HD13" s="51">
        <f t="shared" si="82"/>
        <v>100</v>
      </c>
      <c r="HE13" s="257">
        <f>(HE5*100)/$HI5</f>
        <v>30.76923076923077</v>
      </c>
      <c r="HF13" s="257">
        <f t="shared" ref="HF13:HI13" si="83">(HF5*100)/$HI5</f>
        <v>53.846153846153847</v>
      </c>
      <c r="HG13" s="257">
        <f t="shared" si="83"/>
        <v>7.6923076923076925</v>
      </c>
      <c r="HH13" s="238">
        <f t="shared" si="83"/>
        <v>7.6923076923076925</v>
      </c>
      <c r="HI13" s="51">
        <f t="shared" si="83"/>
        <v>100</v>
      </c>
      <c r="HJ13" s="257">
        <f>(HJ5*100)/$HP5</f>
        <v>2.2222222222222223</v>
      </c>
      <c r="HK13" s="257">
        <f t="shared" ref="HK13:HP13" si="84">(HK5*100)/$HP5</f>
        <v>26.666666666666668</v>
      </c>
      <c r="HL13" s="257">
        <f t="shared" si="84"/>
        <v>22.222222222222221</v>
      </c>
      <c r="HM13" s="257">
        <f t="shared" si="84"/>
        <v>17.777777777777779</v>
      </c>
      <c r="HN13" s="257">
        <f t="shared" si="84"/>
        <v>31.111111111111111</v>
      </c>
      <c r="HO13" s="180">
        <f t="shared" si="84"/>
        <v>-42.222222222222221</v>
      </c>
      <c r="HP13" s="51">
        <f t="shared" si="84"/>
        <v>100</v>
      </c>
      <c r="HQ13" s="257">
        <f>(HQ5*100)/$HW5</f>
        <v>3.0303030303030303</v>
      </c>
      <c r="HR13" s="257">
        <f t="shared" ref="HR13:HW13" si="85">(HR5*100)/$HW5</f>
        <v>21.212121212121211</v>
      </c>
      <c r="HS13" s="257">
        <f t="shared" si="85"/>
        <v>21.212121212121211</v>
      </c>
      <c r="HT13" s="257">
        <f t="shared" si="85"/>
        <v>12.121212121212121</v>
      </c>
      <c r="HU13" s="257">
        <f t="shared" si="85"/>
        <v>42.424242424242422</v>
      </c>
      <c r="HV13" s="180">
        <f t="shared" si="85"/>
        <v>-21.212121212121211</v>
      </c>
      <c r="HW13" s="51">
        <f t="shared" si="85"/>
        <v>100</v>
      </c>
      <c r="HX13" s="171">
        <f>(HX5*100)/$IC5</f>
        <v>0</v>
      </c>
      <c r="HY13" s="257">
        <f t="shared" ref="HY13:IC13" si="86">(HY5*100)/$IC5</f>
        <v>30.357142857142858</v>
      </c>
      <c r="HZ13" s="257">
        <f t="shared" si="86"/>
        <v>35.714285714285715</v>
      </c>
      <c r="IA13" s="257">
        <f t="shared" si="86"/>
        <v>33.928571428571431</v>
      </c>
      <c r="IB13" s="180">
        <f t="shared" si="86"/>
        <v>-53.571428571428569</v>
      </c>
      <c r="IC13" s="51">
        <f t="shared" si="86"/>
        <v>100</v>
      </c>
      <c r="ID13" s="171">
        <f>(ID5*100)/$II5</f>
        <v>0</v>
      </c>
      <c r="IE13" s="257">
        <f t="shared" ref="IE13:II13" si="87">(IE5*100)/$II5</f>
        <v>30.232558139534884</v>
      </c>
      <c r="IF13" s="257">
        <f t="shared" si="87"/>
        <v>34.883720930232556</v>
      </c>
      <c r="IG13" s="257">
        <f t="shared" si="87"/>
        <v>34.883720930232556</v>
      </c>
      <c r="IH13" s="180">
        <f t="shared" si="87"/>
        <v>-39.534883720930232</v>
      </c>
      <c r="II13" s="51">
        <f t="shared" si="87"/>
        <v>100</v>
      </c>
      <c r="IJ13" s="257">
        <f>(IJ5*100)/$IQ5</f>
        <v>7.6923076923076925</v>
      </c>
      <c r="IK13" s="257">
        <f t="shared" ref="IK13:IQ13" si="88">(IK5*100)/$IQ5</f>
        <v>3.8461538461538463</v>
      </c>
      <c r="IL13" s="257">
        <f t="shared" si="88"/>
        <v>15.384615384615385</v>
      </c>
      <c r="IM13" s="171">
        <f t="shared" si="88"/>
        <v>0</v>
      </c>
      <c r="IN13" s="257">
        <f t="shared" si="88"/>
        <v>11.538461538461538</v>
      </c>
      <c r="IO13" s="257">
        <f t="shared" si="88"/>
        <v>42.307692307692307</v>
      </c>
      <c r="IP13" s="238">
        <f t="shared" si="88"/>
        <v>19.23076923076923</v>
      </c>
      <c r="IQ13" s="51">
        <f t="shared" si="88"/>
        <v>100</v>
      </c>
      <c r="IR13" s="257">
        <f>(IR5*100)/$IY5</f>
        <v>3.8461538461538463</v>
      </c>
      <c r="IS13" s="257">
        <f t="shared" ref="IS13:IY13" si="89">(IS5*100)/$IY5</f>
        <v>15.384615384615385</v>
      </c>
      <c r="IT13" s="257">
        <f t="shared" si="89"/>
        <v>26.923076923076923</v>
      </c>
      <c r="IU13" s="257">
        <f t="shared" si="89"/>
        <v>3.8461538461538463</v>
      </c>
      <c r="IV13" s="257">
        <f t="shared" si="89"/>
        <v>15.384615384615385</v>
      </c>
      <c r="IW13" s="257">
        <f t="shared" si="89"/>
        <v>23.076923076923077</v>
      </c>
      <c r="IX13" s="238">
        <f t="shared" si="89"/>
        <v>11.538461538461538</v>
      </c>
      <c r="IY13" s="51">
        <f t="shared" si="89"/>
        <v>100</v>
      </c>
      <c r="IZ13" s="171">
        <f>(IZ5*100)/$JF5</f>
        <v>0</v>
      </c>
      <c r="JA13" s="257">
        <f t="shared" ref="JA13:JF13" si="90">(JA5*100)/$JF5</f>
        <v>11.538461538461538</v>
      </c>
      <c r="JB13" s="257">
        <f t="shared" si="90"/>
        <v>42.307692307692307</v>
      </c>
      <c r="JC13" s="257">
        <f t="shared" si="90"/>
        <v>7.6923076923076925</v>
      </c>
      <c r="JD13" s="257">
        <f t="shared" si="90"/>
        <v>23.076923076923077</v>
      </c>
      <c r="JE13" s="238">
        <f t="shared" si="90"/>
        <v>15.384615384615385</v>
      </c>
      <c r="JF13" s="51">
        <f t="shared" si="90"/>
        <v>100</v>
      </c>
      <c r="JG13" s="171">
        <f>(JG5*100)/$JM5</f>
        <v>0</v>
      </c>
      <c r="JH13" s="257">
        <f t="shared" ref="JH13:JM13" si="91">(JH5*100)/$JM5</f>
        <v>3.8461538461538463</v>
      </c>
      <c r="JI13" s="257">
        <f t="shared" si="91"/>
        <v>38.46153846153846</v>
      </c>
      <c r="JJ13" s="257">
        <f t="shared" si="91"/>
        <v>7.6923076923076925</v>
      </c>
      <c r="JK13" s="257">
        <f t="shared" si="91"/>
        <v>23.076923076923077</v>
      </c>
      <c r="JL13" s="238">
        <f t="shared" si="91"/>
        <v>26.923076923076923</v>
      </c>
      <c r="JM13" s="51">
        <f t="shared" si="91"/>
        <v>100</v>
      </c>
      <c r="JN13" s="257">
        <f>(JN5*100)/$JU5</f>
        <v>7.6923076923076925</v>
      </c>
      <c r="JO13" s="257">
        <f t="shared" ref="JO13:JU13" si="92">(JO5*100)/$JU5</f>
        <v>7.6923076923076925</v>
      </c>
      <c r="JP13" s="257">
        <f t="shared" si="92"/>
        <v>23.076923076923077</v>
      </c>
      <c r="JQ13" s="257">
        <f t="shared" si="92"/>
        <v>7.6923076923076925</v>
      </c>
      <c r="JR13" s="257">
        <f t="shared" si="92"/>
        <v>30.76923076923077</v>
      </c>
      <c r="JS13" s="257">
        <f t="shared" si="92"/>
        <v>11.538461538461538</v>
      </c>
      <c r="JT13" s="238">
        <f t="shared" si="92"/>
        <v>11.538461538461538</v>
      </c>
      <c r="JU13" s="51">
        <f t="shared" si="92"/>
        <v>100</v>
      </c>
      <c r="JV13" s="257">
        <f>(JV5*100)/$KC5</f>
        <v>3.8461538461538463</v>
      </c>
      <c r="JW13" s="257">
        <f t="shared" ref="JW13:KC13" si="93">(JW5*100)/$KC5</f>
        <v>30.76923076923077</v>
      </c>
      <c r="JX13" s="257">
        <f t="shared" si="93"/>
        <v>26.923076923076923</v>
      </c>
      <c r="JY13" s="257">
        <f t="shared" si="93"/>
        <v>7.6923076923076925</v>
      </c>
      <c r="JZ13" s="257">
        <f t="shared" si="93"/>
        <v>11.538461538461538</v>
      </c>
      <c r="KA13" s="257">
        <f t="shared" si="93"/>
        <v>7.6923076923076925</v>
      </c>
      <c r="KB13" s="238">
        <f t="shared" si="93"/>
        <v>11.538461538461538</v>
      </c>
      <c r="KC13" s="51">
        <f t="shared" si="93"/>
        <v>100</v>
      </c>
      <c r="KD13" s="68"/>
      <c r="KE13" s="68"/>
    </row>
    <row r="14" spans="1:310" ht="52.5" customHeight="1" thickBot="1" x14ac:dyDescent="0.3">
      <c r="A14" s="6" t="s">
        <v>1073</v>
      </c>
      <c r="B14" s="256">
        <f t="shared" ref="B14:F14" si="94">(B6*100)/$F6</f>
        <v>22.222222222222221</v>
      </c>
      <c r="C14" s="257">
        <f t="shared" si="94"/>
        <v>33.333333333333336</v>
      </c>
      <c r="D14" s="257">
        <f t="shared" si="94"/>
        <v>33.333333333333336</v>
      </c>
      <c r="E14" s="246">
        <f t="shared" si="94"/>
        <v>11.111111111111111</v>
      </c>
      <c r="F14" s="24">
        <f t="shared" si="94"/>
        <v>100</v>
      </c>
      <c r="G14" s="169">
        <f t="shared" ref="G14:L14" si="95">(G6*100)/$L6</f>
        <v>0</v>
      </c>
      <c r="H14" s="257">
        <f t="shared" si="95"/>
        <v>12.5</v>
      </c>
      <c r="I14" s="257">
        <f t="shared" si="95"/>
        <v>25</v>
      </c>
      <c r="J14" s="267">
        <f t="shared" si="95"/>
        <v>62.5</v>
      </c>
      <c r="K14" s="246">
        <f t="shared" si="95"/>
        <v>0</v>
      </c>
      <c r="L14" s="24">
        <f t="shared" si="95"/>
        <v>100</v>
      </c>
      <c r="M14" s="169">
        <f t="shared" ref="M14:R14" si="96">(M6*100)/$R6</f>
        <v>0</v>
      </c>
      <c r="N14" s="257">
        <f t="shared" si="96"/>
        <v>22.222222222222221</v>
      </c>
      <c r="O14" s="257">
        <f t="shared" si="96"/>
        <v>11.111111111111111</v>
      </c>
      <c r="P14" s="257">
        <f t="shared" si="96"/>
        <v>44.444444444444443</v>
      </c>
      <c r="Q14" s="246">
        <f t="shared" si="96"/>
        <v>22.222222222222221</v>
      </c>
      <c r="R14" s="24">
        <f t="shared" si="96"/>
        <v>100</v>
      </c>
      <c r="S14" s="169">
        <f t="shared" ref="S14:X14" si="97">(S6*100)/$X6</f>
        <v>0</v>
      </c>
      <c r="T14" s="168">
        <f t="shared" si="97"/>
        <v>0</v>
      </c>
      <c r="U14" s="231">
        <f t="shared" si="97"/>
        <v>100</v>
      </c>
      <c r="V14" s="168">
        <f t="shared" si="97"/>
        <v>0</v>
      </c>
      <c r="W14" s="23">
        <f t="shared" si="97"/>
        <v>0</v>
      </c>
      <c r="X14" s="24">
        <f t="shared" si="97"/>
        <v>100</v>
      </c>
      <c r="Y14" s="169">
        <f t="shared" ref="Y14:AE14" si="98">(Y6*100)/$AE6</f>
        <v>0</v>
      </c>
      <c r="Z14" s="168">
        <f t="shared" si="98"/>
        <v>0</v>
      </c>
      <c r="AA14" s="231">
        <f t="shared" si="98"/>
        <v>88.888888888888886</v>
      </c>
      <c r="AB14" s="168">
        <f t="shared" si="98"/>
        <v>0</v>
      </c>
      <c r="AC14" s="168">
        <f t="shared" si="98"/>
        <v>11.111111111111111</v>
      </c>
      <c r="AD14" s="23">
        <f t="shared" si="98"/>
        <v>0</v>
      </c>
      <c r="AE14" s="24">
        <f t="shared" si="98"/>
        <v>100</v>
      </c>
      <c r="AF14" s="170">
        <f t="shared" ref="AF14:AN14" si="99">(AF6*100)/$AN6</f>
        <v>0</v>
      </c>
      <c r="AG14" s="257">
        <f t="shared" si="99"/>
        <v>22.222222222222221</v>
      </c>
      <c r="AH14" s="257">
        <f t="shared" si="99"/>
        <v>13.888888888888889</v>
      </c>
      <c r="AI14" s="257">
        <f t="shared" si="99"/>
        <v>13.888888888888889</v>
      </c>
      <c r="AJ14" s="257">
        <f t="shared" si="99"/>
        <v>19.444444444444443</v>
      </c>
      <c r="AK14" s="257">
        <f t="shared" si="99"/>
        <v>11.111111111111111</v>
      </c>
      <c r="AL14" s="257">
        <f t="shared" si="99"/>
        <v>19.444444444444443</v>
      </c>
      <c r="AM14" s="48">
        <f t="shared" si="99"/>
        <v>-75</v>
      </c>
      <c r="AN14" s="132">
        <f t="shared" si="99"/>
        <v>100</v>
      </c>
      <c r="AO14" s="170">
        <f t="shared" ref="AO14:AW14" si="100">(AO6*100)/$AW6</f>
        <v>0</v>
      </c>
      <c r="AP14" s="257">
        <f t="shared" si="100"/>
        <v>21.875</v>
      </c>
      <c r="AQ14" s="257">
        <f t="shared" si="100"/>
        <v>9.375</v>
      </c>
      <c r="AR14" s="257">
        <f t="shared" si="100"/>
        <v>15.625</v>
      </c>
      <c r="AS14" s="257">
        <f t="shared" si="100"/>
        <v>18.75</v>
      </c>
      <c r="AT14" s="257">
        <f t="shared" si="100"/>
        <v>15.625</v>
      </c>
      <c r="AU14" s="257">
        <f t="shared" si="100"/>
        <v>18.75</v>
      </c>
      <c r="AV14" s="48">
        <f t="shared" si="100"/>
        <v>-71.875</v>
      </c>
      <c r="AW14" s="24">
        <f t="shared" si="100"/>
        <v>100</v>
      </c>
      <c r="AX14" s="169">
        <f t="shared" ref="AX14:BF14" si="101">(AX6*100)/$BF6</f>
        <v>0</v>
      </c>
      <c r="AY14" s="257">
        <f t="shared" si="101"/>
        <v>25</v>
      </c>
      <c r="AZ14" s="257">
        <f t="shared" si="101"/>
        <v>8.3333333333333339</v>
      </c>
      <c r="BA14" s="257">
        <f t="shared" si="101"/>
        <v>19.444444444444443</v>
      </c>
      <c r="BB14" s="257">
        <f t="shared" si="101"/>
        <v>5.5555555555555554</v>
      </c>
      <c r="BC14" s="257">
        <f t="shared" si="101"/>
        <v>19.444444444444443</v>
      </c>
      <c r="BD14" s="257">
        <f t="shared" si="101"/>
        <v>22.222222222222221</v>
      </c>
      <c r="BE14" s="48">
        <f t="shared" si="101"/>
        <v>-75</v>
      </c>
      <c r="BF14" s="24">
        <f t="shared" si="101"/>
        <v>100</v>
      </c>
      <c r="BG14" s="142" t="s">
        <v>411</v>
      </c>
      <c r="BH14" s="140" t="s">
        <v>411</v>
      </c>
      <c r="BI14" s="140" t="s">
        <v>411</v>
      </c>
      <c r="BJ14" s="140" t="s">
        <v>411</v>
      </c>
      <c r="BK14" s="140" t="s">
        <v>411</v>
      </c>
      <c r="BL14" s="140" t="s">
        <v>411</v>
      </c>
      <c r="BM14" s="140" t="s">
        <v>411</v>
      </c>
      <c r="BN14" s="148" t="s">
        <v>411</v>
      </c>
      <c r="BO14" s="141" t="s">
        <v>411</v>
      </c>
      <c r="BP14" s="170">
        <f t="shared" ref="BP14:BV14" si="102">(BP6*100)/$BV6</f>
        <v>0</v>
      </c>
      <c r="BQ14" s="257">
        <f t="shared" si="102"/>
        <v>25</v>
      </c>
      <c r="BR14" s="257">
        <f t="shared" si="102"/>
        <v>32.142857142857146</v>
      </c>
      <c r="BS14" s="257">
        <f t="shared" si="102"/>
        <v>25</v>
      </c>
      <c r="BT14" s="257">
        <f t="shared" si="102"/>
        <v>17.857142857142858</v>
      </c>
      <c r="BU14" s="48">
        <f t="shared" si="102"/>
        <v>-67.857142857142861</v>
      </c>
      <c r="BV14" s="132">
        <f t="shared" si="102"/>
        <v>100</v>
      </c>
      <c r="BW14" s="170">
        <f t="shared" ref="BW14:CC14" si="103">(BW6*100)/$CC6</f>
        <v>0</v>
      </c>
      <c r="BX14" s="257">
        <f t="shared" si="103"/>
        <v>29.166666666666668</v>
      </c>
      <c r="BY14" s="257">
        <f t="shared" si="103"/>
        <v>25</v>
      </c>
      <c r="BZ14" s="257">
        <f t="shared" si="103"/>
        <v>25</v>
      </c>
      <c r="CA14" s="257">
        <f t="shared" si="103"/>
        <v>20.833333333333332</v>
      </c>
      <c r="CB14" s="48">
        <f t="shared" si="103"/>
        <v>-62.5</v>
      </c>
      <c r="CC14" s="132">
        <f t="shared" si="103"/>
        <v>100</v>
      </c>
      <c r="CD14" s="170">
        <f t="shared" ref="CD14:CL14" si="104">(CD6*100)/$CL6</f>
        <v>0</v>
      </c>
      <c r="CE14" s="171">
        <f t="shared" si="104"/>
        <v>0</v>
      </c>
      <c r="CF14" s="257">
        <f t="shared" si="104"/>
        <v>20</v>
      </c>
      <c r="CG14" s="257">
        <f t="shared" si="104"/>
        <v>20</v>
      </c>
      <c r="CH14" s="257">
        <f t="shared" si="104"/>
        <v>24</v>
      </c>
      <c r="CI14" s="257">
        <f t="shared" si="104"/>
        <v>20</v>
      </c>
      <c r="CJ14" s="257">
        <f t="shared" si="104"/>
        <v>16</v>
      </c>
      <c r="CK14" s="48">
        <f t="shared" si="104"/>
        <v>-64</v>
      </c>
      <c r="CL14" s="132">
        <f t="shared" si="104"/>
        <v>100</v>
      </c>
      <c r="CM14" s="142" t="s">
        <v>411</v>
      </c>
      <c r="CN14" s="140" t="s">
        <v>411</v>
      </c>
      <c r="CO14" s="140" t="s">
        <v>411</v>
      </c>
      <c r="CP14" s="140" t="s">
        <v>411</v>
      </c>
      <c r="CQ14" s="140" t="s">
        <v>411</v>
      </c>
      <c r="CR14" s="140" t="s">
        <v>411</v>
      </c>
      <c r="CS14" s="155" t="s">
        <v>411</v>
      </c>
      <c r="CT14" s="148" t="s">
        <v>411</v>
      </c>
      <c r="CU14" s="160" t="s">
        <v>411</v>
      </c>
      <c r="CV14" s="175">
        <f t="shared" ref="CV14:DD14" si="105">(CV6*100)/$DD6</f>
        <v>0</v>
      </c>
      <c r="CW14" s="171">
        <f t="shared" si="105"/>
        <v>0</v>
      </c>
      <c r="CX14" s="257">
        <f t="shared" si="105"/>
        <v>3.125</v>
      </c>
      <c r="CY14" s="257">
        <f t="shared" si="105"/>
        <v>25</v>
      </c>
      <c r="CZ14" s="257">
        <f t="shared" si="105"/>
        <v>28.125</v>
      </c>
      <c r="DA14" s="257">
        <f t="shared" si="105"/>
        <v>21.875</v>
      </c>
      <c r="DB14" s="257">
        <f t="shared" si="105"/>
        <v>21.875</v>
      </c>
      <c r="DC14" s="176">
        <f t="shared" si="105"/>
        <v>-71.875</v>
      </c>
      <c r="DD14" s="51">
        <f t="shared" si="105"/>
        <v>100</v>
      </c>
      <c r="DE14" s="142" t="s">
        <v>411</v>
      </c>
      <c r="DF14" s="140" t="s">
        <v>411</v>
      </c>
      <c r="DG14" s="140" t="s">
        <v>411</v>
      </c>
      <c r="DH14" s="140" t="s">
        <v>411</v>
      </c>
      <c r="DI14" s="140" t="s">
        <v>411</v>
      </c>
      <c r="DJ14" s="140" t="s">
        <v>411</v>
      </c>
      <c r="DK14" s="155" t="s">
        <v>411</v>
      </c>
      <c r="DL14" s="148" t="s">
        <v>411</v>
      </c>
      <c r="DM14" s="160" t="s">
        <v>411</v>
      </c>
      <c r="DN14" s="171">
        <f t="shared" ref="DN14:DT14" si="106">(DN6*100)/$DT6</f>
        <v>0</v>
      </c>
      <c r="DO14" s="257">
        <f t="shared" si="106"/>
        <v>30.434782608695652</v>
      </c>
      <c r="DP14" s="257">
        <f t="shared" si="106"/>
        <v>26.086956521739129</v>
      </c>
      <c r="DQ14" s="257">
        <f t="shared" si="106"/>
        <v>30.434782608695652</v>
      </c>
      <c r="DR14" s="257">
        <f t="shared" si="106"/>
        <v>13.043478260869565</v>
      </c>
      <c r="DS14" s="176">
        <f t="shared" si="106"/>
        <v>-60.869565217391305</v>
      </c>
      <c r="DT14" s="51">
        <f t="shared" si="106"/>
        <v>100</v>
      </c>
      <c r="DU14" s="142" t="s">
        <v>411</v>
      </c>
      <c r="DV14" s="140" t="s">
        <v>411</v>
      </c>
      <c r="DW14" s="140" t="s">
        <v>411</v>
      </c>
      <c r="DX14" s="140" t="s">
        <v>411</v>
      </c>
      <c r="DY14" s="155" t="s">
        <v>411</v>
      </c>
      <c r="DZ14" s="148" t="s">
        <v>411</v>
      </c>
      <c r="EA14" s="160" t="s">
        <v>411</v>
      </c>
      <c r="EB14" s="175">
        <f t="shared" ref="EB14:EH14" si="107">(EB6*100)/$EH6</f>
        <v>0</v>
      </c>
      <c r="EC14" s="257">
        <f t="shared" si="107"/>
        <v>28</v>
      </c>
      <c r="ED14" s="257">
        <f t="shared" si="107"/>
        <v>32</v>
      </c>
      <c r="EE14" s="257">
        <f t="shared" si="107"/>
        <v>20</v>
      </c>
      <c r="EF14" s="257">
        <f t="shared" si="107"/>
        <v>20</v>
      </c>
      <c r="EG14" s="176">
        <f t="shared" si="107"/>
        <v>-64</v>
      </c>
      <c r="EH14" s="51">
        <f t="shared" si="107"/>
        <v>100</v>
      </c>
      <c r="EI14" s="142" t="s">
        <v>411</v>
      </c>
      <c r="EJ14" s="140" t="s">
        <v>411</v>
      </c>
      <c r="EK14" s="140" t="s">
        <v>411</v>
      </c>
      <c r="EL14" s="140" t="s">
        <v>411</v>
      </c>
      <c r="EM14" s="155" t="s">
        <v>411</v>
      </c>
      <c r="EN14" s="148" t="s">
        <v>411</v>
      </c>
      <c r="EO14" s="160" t="s">
        <v>411</v>
      </c>
      <c r="EP14" s="257">
        <f t="shared" ref="EP14:EU14" si="108">(EP6*100)/$EU6</f>
        <v>5.5555555555555554</v>
      </c>
      <c r="EQ14" s="257">
        <f t="shared" si="108"/>
        <v>33.333333333333336</v>
      </c>
      <c r="ER14" s="257">
        <f t="shared" si="108"/>
        <v>27.777777777777779</v>
      </c>
      <c r="ES14" s="257">
        <f t="shared" si="108"/>
        <v>33.333333333333336</v>
      </c>
      <c r="ET14" s="176">
        <f t="shared" si="108"/>
        <v>-50</v>
      </c>
      <c r="EU14" s="51">
        <f t="shared" si="108"/>
        <v>100</v>
      </c>
      <c r="EV14" s="175">
        <f t="shared" ref="EV14:FA14" si="109">(EV6*100)/$FA6</f>
        <v>0</v>
      </c>
      <c r="EW14" s="257">
        <f t="shared" si="109"/>
        <v>13.333333333333334</v>
      </c>
      <c r="EX14" s="257">
        <f t="shared" si="109"/>
        <v>40</v>
      </c>
      <c r="EY14" s="257">
        <f t="shared" si="109"/>
        <v>46.666666666666664</v>
      </c>
      <c r="EZ14" s="176">
        <f t="shared" si="109"/>
        <v>-40</v>
      </c>
      <c r="FA14" s="51">
        <f t="shared" si="109"/>
        <v>100</v>
      </c>
      <c r="FB14" s="175">
        <f t="shared" ref="FB14:FI14" si="110">(FB6*100)/$FI6</f>
        <v>0</v>
      </c>
      <c r="FC14" s="257">
        <f t="shared" si="110"/>
        <v>18.918918918918919</v>
      </c>
      <c r="FD14" s="257">
        <f t="shared" si="110"/>
        <v>18.918918918918919</v>
      </c>
      <c r="FE14" s="257">
        <f t="shared" si="110"/>
        <v>21.621621621621621</v>
      </c>
      <c r="FF14" s="257">
        <f t="shared" si="110"/>
        <v>18.918918918918919</v>
      </c>
      <c r="FG14" s="257">
        <f t="shared" si="110"/>
        <v>21.621621621621621</v>
      </c>
      <c r="FH14" s="176">
        <f t="shared" si="110"/>
        <v>-75.675675675675677</v>
      </c>
      <c r="FI14" s="51">
        <f t="shared" si="110"/>
        <v>100</v>
      </c>
      <c r="FJ14" s="175">
        <f t="shared" ref="FJ14:FQ14" si="111">(FJ6*100)/$FQ6</f>
        <v>0</v>
      </c>
      <c r="FK14" s="257">
        <f t="shared" si="111"/>
        <v>20</v>
      </c>
      <c r="FL14" s="257">
        <f t="shared" si="111"/>
        <v>16.666666666666668</v>
      </c>
      <c r="FM14" s="257">
        <f t="shared" si="111"/>
        <v>20</v>
      </c>
      <c r="FN14" s="257">
        <f t="shared" si="111"/>
        <v>20</v>
      </c>
      <c r="FO14" s="257">
        <f t="shared" si="111"/>
        <v>23.333333333333332</v>
      </c>
      <c r="FP14" s="180">
        <f t="shared" si="111"/>
        <v>-70</v>
      </c>
      <c r="FQ14" s="51">
        <f t="shared" si="111"/>
        <v>100</v>
      </c>
      <c r="FR14" s="257">
        <f t="shared" ref="FR14:FV14" si="112">(FR6*100)/$FV6</f>
        <v>44.444444444444443</v>
      </c>
      <c r="FS14" s="257">
        <f t="shared" si="112"/>
        <v>33.333333333333336</v>
      </c>
      <c r="FT14" s="257">
        <f t="shared" si="112"/>
        <v>11.111111111111111</v>
      </c>
      <c r="FU14" s="259">
        <f t="shared" si="112"/>
        <v>11.111111111111111</v>
      </c>
      <c r="FV14" s="51">
        <f t="shared" si="112"/>
        <v>100</v>
      </c>
      <c r="FW14" s="260">
        <f t="shared" ref="FW14:GA14" si="113">(FW6*100)/$GA6</f>
        <v>66.666666666666671</v>
      </c>
      <c r="FX14" s="257">
        <f t="shared" si="113"/>
        <v>33.333333333333336</v>
      </c>
      <c r="FY14" s="171">
        <f t="shared" si="113"/>
        <v>0</v>
      </c>
      <c r="FZ14" s="88">
        <f t="shared" si="113"/>
        <v>0</v>
      </c>
      <c r="GA14" s="51">
        <f t="shared" si="113"/>
        <v>100</v>
      </c>
      <c r="GB14" s="171">
        <f t="shared" ref="GB14:GH14" si="114">(GB6*100)/$GH6</f>
        <v>0</v>
      </c>
      <c r="GC14" s="257">
        <f t="shared" si="114"/>
        <v>25</v>
      </c>
      <c r="GD14" s="257">
        <f t="shared" si="114"/>
        <v>28.571428571428573</v>
      </c>
      <c r="GE14" s="257">
        <f t="shared" si="114"/>
        <v>25</v>
      </c>
      <c r="GF14" s="257">
        <f t="shared" si="114"/>
        <v>21.428571428571427</v>
      </c>
      <c r="GG14" s="180">
        <f t="shared" si="114"/>
        <v>-67.857142857142861</v>
      </c>
      <c r="GH14" s="51">
        <f t="shared" si="114"/>
        <v>100</v>
      </c>
      <c r="GI14" s="171">
        <f t="shared" ref="GI14:GO14" si="115">(GI6*100)/$GO6</f>
        <v>0</v>
      </c>
      <c r="GJ14" s="257">
        <f t="shared" si="115"/>
        <v>24</v>
      </c>
      <c r="GK14" s="257">
        <f t="shared" si="115"/>
        <v>28</v>
      </c>
      <c r="GL14" s="257">
        <f t="shared" si="115"/>
        <v>20</v>
      </c>
      <c r="GM14" s="257">
        <f t="shared" si="115"/>
        <v>28</v>
      </c>
      <c r="GN14" s="180">
        <f t="shared" si="115"/>
        <v>-64</v>
      </c>
      <c r="GO14" s="51">
        <f t="shared" si="115"/>
        <v>100</v>
      </c>
      <c r="GP14" s="257">
        <f t="shared" ref="GP14:GT14" si="116">(GP6*100)/$GT6</f>
        <v>33.333333333333336</v>
      </c>
      <c r="GQ14" s="257">
        <f t="shared" si="116"/>
        <v>66.666666666666671</v>
      </c>
      <c r="GR14" s="171">
        <f t="shared" si="116"/>
        <v>0</v>
      </c>
      <c r="GS14" s="88">
        <f t="shared" si="116"/>
        <v>0</v>
      </c>
      <c r="GT14" s="51">
        <f t="shared" si="116"/>
        <v>100</v>
      </c>
      <c r="GU14" s="257">
        <f t="shared" ref="GU14:GY14" si="117">(GU6*100)/$GY6</f>
        <v>55.555555555555557</v>
      </c>
      <c r="GV14" s="257">
        <f t="shared" si="117"/>
        <v>33.333333333333336</v>
      </c>
      <c r="GW14" s="171">
        <f t="shared" si="117"/>
        <v>0</v>
      </c>
      <c r="GX14" s="238">
        <f t="shared" si="117"/>
        <v>11.111111111111111</v>
      </c>
      <c r="GY14" s="51">
        <f t="shared" si="117"/>
        <v>100</v>
      </c>
      <c r="GZ14" s="257">
        <f t="shared" ref="GZ14:HD14" si="118">(GZ6*100)/$HD6</f>
        <v>22.222222222222221</v>
      </c>
      <c r="HA14" s="257">
        <f t="shared" si="118"/>
        <v>55.555555555555557</v>
      </c>
      <c r="HB14" s="257">
        <f t="shared" si="118"/>
        <v>22.222222222222221</v>
      </c>
      <c r="HC14" s="88">
        <f t="shared" si="118"/>
        <v>0</v>
      </c>
      <c r="HD14" s="51">
        <f t="shared" si="118"/>
        <v>100</v>
      </c>
      <c r="HE14" s="257">
        <f t="shared" ref="HE14:HI14" si="119">(HE6*100)/$HI6</f>
        <v>33.333333333333336</v>
      </c>
      <c r="HF14" s="257">
        <f t="shared" si="119"/>
        <v>22.222222222222221</v>
      </c>
      <c r="HG14" s="257">
        <f t="shared" si="119"/>
        <v>33.333333333333336</v>
      </c>
      <c r="HH14" s="238">
        <f t="shared" si="119"/>
        <v>11.111111111111111</v>
      </c>
      <c r="HI14" s="51">
        <f t="shared" si="119"/>
        <v>100</v>
      </c>
      <c r="HJ14" s="171">
        <f t="shared" ref="HJ14:HP14" si="120">(HJ6*100)/$HP6</f>
        <v>0</v>
      </c>
      <c r="HK14" s="257">
        <f t="shared" si="120"/>
        <v>21.739130434782609</v>
      </c>
      <c r="HL14" s="257">
        <f t="shared" si="120"/>
        <v>21.739130434782609</v>
      </c>
      <c r="HM14" s="257">
        <f t="shared" si="120"/>
        <v>26.086956521739129</v>
      </c>
      <c r="HN14" s="257">
        <f t="shared" si="120"/>
        <v>30.434782608695652</v>
      </c>
      <c r="HO14" s="180">
        <f t="shared" si="120"/>
        <v>-60.869565217391305</v>
      </c>
      <c r="HP14" s="51">
        <f t="shared" si="120"/>
        <v>100</v>
      </c>
      <c r="HQ14" s="171">
        <f t="shared" ref="HQ14:HW14" si="121">(HQ6*100)/$HW6</f>
        <v>0</v>
      </c>
      <c r="HR14" s="257">
        <f t="shared" si="121"/>
        <v>20</v>
      </c>
      <c r="HS14" s="257">
        <f t="shared" si="121"/>
        <v>26.666666666666668</v>
      </c>
      <c r="HT14" s="257">
        <f t="shared" si="121"/>
        <v>20</v>
      </c>
      <c r="HU14" s="257">
        <f t="shared" si="121"/>
        <v>33.333333333333336</v>
      </c>
      <c r="HV14" s="180">
        <f t="shared" si="121"/>
        <v>-40</v>
      </c>
      <c r="HW14" s="51">
        <f t="shared" si="121"/>
        <v>100</v>
      </c>
      <c r="HX14" s="257">
        <f t="shared" ref="HX14:IC14" si="122">(HX6*100)/$IC6</f>
        <v>5.2631578947368425</v>
      </c>
      <c r="HY14" s="257">
        <f t="shared" si="122"/>
        <v>31.578947368421051</v>
      </c>
      <c r="HZ14" s="257">
        <f t="shared" si="122"/>
        <v>31.578947368421051</v>
      </c>
      <c r="IA14" s="257">
        <f t="shared" si="122"/>
        <v>31.578947368421051</v>
      </c>
      <c r="IB14" s="180">
        <f t="shared" si="122"/>
        <v>-52.631578947368418</v>
      </c>
      <c r="IC14" s="51">
        <f t="shared" si="122"/>
        <v>100</v>
      </c>
      <c r="ID14" s="171">
        <f t="shared" ref="ID14:II14" si="123">(ID6*100)/$II6</f>
        <v>0</v>
      </c>
      <c r="IE14" s="257">
        <f t="shared" si="123"/>
        <v>26.666666666666668</v>
      </c>
      <c r="IF14" s="257">
        <f t="shared" si="123"/>
        <v>40</v>
      </c>
      <c r="IG14" s="257">
        <f t="shared" si="123"/>
        <v>33.333333333333336</v>
      </c>
      <c r="IH14" s="180">
        <f t="shared" si="123"/>
        <v>-40</v>
      </c>
      <c r="II14" s="51">
        <f t="shared" si="123"/>
        <v>100</v>
      </c>
      <c r="IJ14" s="257">
        <f t="shared" ref="IJ14:IQ14" si="124">(IJ6*100)/$IQ6</f>
        <v>11.111111111111111</v>
      </c>
      <c r="IK14" s="257">
        <f t="shared" si="124"/>
        <v>11.111111111111111</v>
      </c>
      <c r="IL14" s="257">
        <f t="shared" si="124"/>
        <v>22.222222222222221</v>
      </c>
      <c r="IM14" s="171">
        <f t="shared" si="124"/>
        <v>0</v>
      </c>
      <c r="IN14" s="171">
        <f t="shared" si="124"/>
        <v>0</v>
      </c>
      <c r="IO14" s="257">
        <f t="shared" si="124"/>
        <v>55.555555555555557</v>
      </c>
      <c r="IP14" s="88">
        <f t="shared" si="124"/>
        <v>0</v>
      </c>
      <c r="IQ14" s="51">
        <f t="shared" si="124"/>
        <v>100</v>
      </c>
      <c r="IR14" s="257">
        <f t="shared" ref="IR14:IY14" si="125">(IR6*100)/$IY6</f>
        <v>22.222222222222221</v>
      </c>
      <c r="IS14" s="171">
        <f t="shared" si="125"/>
        <v>0</v>
      </c>
      <c r="IT14" s="257">
        <f t="shared" si="125"/>
        <v>22.222222222222221</v>
      </c>
      <c r="IU14" s="257">
        <f t="shared" si="125"/>
        <v>11.111111111111111</v>
      </c>
      <c r="IV14" s="257">
        <f t="shared" si="125"/>
        <v>11.111111111111111</v>
      </c>
      <c r="IW14" s="257">
        <f t="shared" si="125"/>
        <v>33.333333333333336</v>
      </c>
      <c r="IX14" s="88">
        <f t="shared" si="125"/>
        <v>0</v>
      </c>
      <c r="IY14" s="51">
        <f t="shared" si="125"/>
        <v>100</v>
      </c>
      <c r="IZ14" s="171">
        <f t="shared" ref="IZ14:JF14" si="126">(IZ6*100)/$JF6</f>
        <v>0</v>
      </c>
      <c r="JA14" s="257">
        <f t="shared" si="126"/>
        <v>22.222222222222221</v>
      </c>
      <c r="JB14" s="257">
        <f t="shared" si="126"/>
        <v>11.111111111111111</v>
      </c>
      <c r="JC14" s="257">
        <f t="shared" si="126"/>
        <v>11.111111111111111</v>
      </c>
      <c r="JD14" s="257">
        <f t="shared" si="126"/>
        <v>33.333333333333336</v>
      </c>
      <c r="JE14" s="238">
        <f t="shared" si="126"/>
        <v>22.222222222222221</v>
      </c>
      <c r="JF14" s="51">
        <f t="shared" si="126"/>
        <v>100</v>
      </c>
      <c r="JG14" s="171">
        <f t="shared" ref="JG14:JM14" si="127">(JG6*100)/$JM6</f>
        <v>0</v>
      </c>
      <c r="JH14" s="257">
        <f t="shared" si="127"/>
        <v>22.222222222222221</v>
      </c>
      <c r="JI14" s="257">
        <f t="shared" si="127"/>
        <v>11.111111111111111</v>
      </c>
      <c r="JJ14" s="257">
        <f t="shared" si="127"/>
        <v>11.111111111111111</v>
      </c>
      <c r="JK14" s="257">
        <f t="shared" si="127"/>
        <v>44.444444444444443</v>
      </c>
      <c r="JL14" s="238">
        <f t="shared" si="127"/>
        <v>11.111111111111111</v>
      </c>
      <c r="JM14" s="51">
        <f t="shared" si="127"/>
        <v>100</v>
      </c>
      <c r="JN14" s="171">
        <f t="shared" ref="JN14:JU14" si="128">(JN6*100)/$JU6</f>
        <v>0</v>
      </c>
      <c r="JO14" s="171">
        <f t="shared" si="128"/>
        <v>0</v>
      </c>
      <c r="JP14" s="257">
        <f t="shared" si="128"/>
        <v>11.111111111111111</v>
      </c>
      <c r="JQ14" s="171">
        <f t="shared" si="128"/>
        <v>0</v>
      </c>
      <c r="JR14" s="257">
        <f t="shared" si="128"/>
        <v>11.111111111111111</v>
      </c>
      <c r="JS14" s="257">
        <f t="shared" si="128"/>
        <v>66.666666666666671</v>
      </c>
      <c r="JT14" s="238">
        <f t="shared" si="128"/>
        <v>11.111111111111111</v>
      </c>
      <c r="JU14" s="51">
        <f t="shared" si="128"/>
        <v>100</v>
      </c>
      <c r="JV14" s="171">
        <f t="shared" ref="JV14:KC14" si="129">(JV6*100)/$KC6</f>
        <v>0</v>
      </c>
      <c r="JW14" s="257">
        <f t="shared" si="129"/>
        <v>11.111111111111111</v>
      </c>
      <c r="JX14" s="257">
        <f t="shared" si="129"/>
        <v>33.333333333333336</v>
      </c>
      <c r="JY14" s="171">
        <f t="shared" si="129"/>
        <v>0</v>
      </c>
      <c r="JZ14" s="171">
        <f t="shared" si="129"/>
        <v>0</v>
      </c>
      <c r="KA14" s="257">
        <f t="shared" si="129"/>
        <v>44.444444444444443</v>
      </c>
      <c r="KB14" s="238">
        <f t="shared" si="129"/>
        <v>11.111111111111111</v>
      </c>
      <c r="KC14" s="51">
        <f t="shared" si="129"/>
        <v>100</v>
      </c>
      <c r="KD14" s="68"/>
      <c r="KE14" s="68"/>
    </row>
    <row r="15" spans="1:310" ht="52.5" customHeight="1" thickBot="1" x14ac:dyDescent="0.3">
      <c r="A15" s="116" t="s">
        <v>497</v>
      </c>
      <c r="B15" s="230">
        <f>(B7*100)/$F7</f>
        <v>65.714285714285708</v>
      </c>
      <c r="C15" s="216">
        <f t="shared" ref="C15:F15" si="130">(C7*100)/$F7</f>
        <v>20</v>
      </c>
      <c r="D15" s="216">
        <f t="shared" si="130"/>
        <v>11.428571428571429</v>
      </c>
      <c r="E15" s="217">
        <f t="shared" si="130"/>
        <v>2.8571428571428572</v>
      </c>
      <c r="F15" s="95">
        <f t="shared" si="130"/>
        <v>100</v>
      </c>
      <c r="G15" s="172">
        <f t="shared" ref="G15:L15" si="131">(G7*100)/$L7</f>
        <v>3.0303030303030303</v>
      </c>
      <c r="H15" s="173">
        <f t="shared" si="131"/>
        <v>3.0303030303030303</v>
      </c>
      <c r="I15" s="173">
        <f t="shared" si="131"/>
        <v>12.121212121212121</v>
      </c>
      <c r="J15" s="268">
        <f t="shared" si="131"/>
        <v>81.818181818181813</v>
      </c>
      <c r="K15" s="200">
        <f t="shared" si="131"/>
        <v>0</v>
      </c>
      <c r="L15" s="95">
        <f t="shared" si="131"/>
        <v>100</v>
      </c>
      <c r="M15" s="215">
        <f t="shared" ref="M15:R15" si="132">(M7*100)/$R7</f>
        <v>2.8571428571428572</v>
      </c>
      <c r="N15" s="216">
        <f t="shared" si="132"/>
        <v>28.571428571428573</v>
      </c>
      <c r="O15" s="216">
        <f t="shared" si="132"/>
        <v>11.428571428571429</v>
      </c>
      <c r="P15" s="216">
        <f t="shared" si="132"/>
        <v>48.571428571428569</v>
      </c>
      <c r="Q15" s="217">
        <f t="shared" si="132"/>
        <v>8.5714285714285712</v>
      </c>
      <c r="R15" s="95">
        <f t="shared" si="132"/>
        <v>100</v>
      </c>
      <c r="S15" s="92">
        <f t="shared" ref="S15:X15" si="133">(S7*100)/$X7</f>
        <v>5.7142857142857144</v>
      </c>
      <c r="T15" s="93">
        <f t="shared" si="133"/>
        <v>2.8571428571428572</v>
      </c>
      <c r="U15" s="224">
        <f t="shared" si="133"/>
        <v>85.714285714285708</v>
      </c>
      <c r="V15" s="93">
        <f t="shared" si="133"/>
        <v>0</v>
      </c>
      <c r="W15" s="94">
        <f t="shared" si="133"/>
        <v>5.7142857142857144</v>
      </c>
      <c r="X15" s="95">
        <f t="shared" si="133"/>
        <v>100</v>
      </c>
      <c r="Y15" s="92">
        <f t="shared" ref="Y15:AE15" si="134">(Y7*100)/$AE7</f>
        <v>0</v>
      </c>
      <c r="Z15" s="93">
        <f t="shared" si="134"/>
        <v>5.7142857142857144</v>
      </c>
      <c r="AA15" s="224">
        <f t="shared" si="134"/>
        <v>82.857142857142861</v>
      </c>
      <c r="AB15" s="93">
        <f t="shared" si="134"/>
        <v>0</v>
      </c>
      <c r="AC15" s="93">
        <f t="shared" si="134"/>
        <v>8.5714285714285712</v>
      </c>
      <c r="AD15" s="94">
        <f t="shared" si="134"/>
        <v>2.8571428571428572</v>
      </c>
      <c r="AE15" s="95">
        <f t="shared" si="134"/>
        <v>100</v>
      </c>
      <c r="AF15" s="215">
        <f t="shared" ref="AF15:AN15" si="135">(AF7*100)/$AN7</f>
        <v>0</v>
      </c>
      <c r="AG15" s="216">
        <f t="shared" si="135"/>
        <v>24.107142857142858</v>
      </c>
      <c r="AH15" s="216">
        <f t="shared" si="135"/>
        <v>14.285714285714286</v>
      </c>
      <c r="AI15" s="216">
        <f t="shared" si="135"/>
        <v>19.642857142857142</v>
      </c>
      <c r="AJ15" s="216">
        <f t="shared" si="135"/>
        <v>11.607142857142858</v>
      </c>
      <c r="AK15" s="216">
        <f t="shared" si="135"/>
        <v>11.607142857142858</v>
      </c>
      <c r="AL15" s="216">
        <f t="shared" si="135"/>
        <v>18.75</v>
      </c>
      <c r="AM15" s="97">
        <f t="shared" si="135"/>
        <v>-68.75</v>
      </c>
      <c r="AN15" s="174">
        <f t="shared" si="135"/>
        <v>100</v>
      </c>
      <c r="AO15" s="215">
        <f t="shared" ref="AO15:AW15" si="136">(AO7*100)/$AW7</f>
        <v>0</v>
      </c>
      <c r="AP15" s="216">
        <f t="shared" si="136"/>
        <v>24.107142857142858</v>
      </c>
      <c r="AQ15" s="216">
        <f t="shared" si="136"/>
        <v>10.714285714285714</v>
      </c>
      <c r="AR15" s="216">
        <f t="shared" si="136"/>
        <v>18.75</v>
      </c>
      <c r="AS15" s="216">
        <f t="shared" si="136"/>
        <v>14.285714285714286</v>
      </c>
      <c r="AT15" s="216">
        <f t="shared" si="136"/>
        <v>15.178571428571429</v>
      </c>
      <c r="AU15" s="216">
        <f t="shared" si="136"/>
        <v>16.964285714285715</v>
      </c>
      <c r="AV15" s="97">
        <f t="shared" si="136"/>
        <v>-68.75</v>
      </c>
      <c r="AW15" s="95">
        <f t="shared" si="136"/>
        <v>100</v>
      </c>
      <c r="AX15" s="215">
        <f t="shared" ref="AX15:BF15" si="137">(AX7*100)/$BF7</f>
        <v>0</v>
      </c>
      <c r="AY15" s="216">
        <f t="shared" si="137"/>
        <v>24.107142857142858</v>
      </c>
      <c r="AZ15" s="216">
        <f t="shared" si="137"/>
        <v>14.285714285714286</v>
      </c>
      <c r="BA15" s="216">
        <f t="shared" si="137"/>
        <v>19.642857142857142</v>
      </c>
      <c r="BB15" s="216">
        <f t="shared" si="137"/>
        <v>8.0357142857142865</v>
      </c>
      <c r="BC15" s="216">
        <f t="shared" si="137"/>
        <v>16.071428571428573</v>
      </c>
      <c r="BD15" s="216">
        <f t="shared" si="137"/>
        <v>17.857142857142858</v>
      </c>
      <c r="BE15" s="97">
        <f t="shared" si="137"/>
        <v>-68.75</v>
      </c>
      <c r="BF15" s="95">
        <f t="shared" si="137"/>
        <v>100</v>
      </c>
      <c r="BG15" s="145" t="s">
        <v>411</v>
      </c>
      <c r="BH15" s="146" t="s">
        <v>411</v>
      </c>
      <c r="BI15" s="146" t="s">
        <v>411</v>
      </c>
      <c r="BJ15" s="146" t="s">
        <v>411</v>
      </c>
      <c r="BK15" s="146" t="s">
        <v>411</v>
      </c>
      <c r="BL15" s="146" t="s">
        <v>411</v>
      </c>
      <c r="BM15" s="146" t="s">
        <v>411</v>
      </c>
      <c r="BN15" s="149" t="s">
        <v>411</v>
      </c>
      <c r="BO15" s="147" t="s">
        <v>411</v>
      </c>
      <c r="BP15" s="215">
        <f t="shared" ref="BP15:BV15" si="138">(BP7*100)/$BV7</f>
        <v>1.1627906976744187</v>
      </c>
      <c r="BQ15" s="216">
        <f t="shared" si="138"/>
        <v>26.744186046511629</v>
      </c>
      <c r="BR15" s="216">
        <f t="shared" si="138"/>
        <v>36.046511627906973</v>
      </c>
      <c r="BS15" s="216">
        <f t="shared" si="138"/>
        <v>23.255813953488371</v>
      </c>
      <c r="BT15" s="216">
        <f t="shared" si="138"/>
        <v>12.790697674418604</v>
      </c>
      <c r="BU15" s="97">
        <f t="shared" si="138"/>
        <v>-59.302325581395351</v>
      </c>
      <c r="BV15" s="174">
        <f t="shared" si="138"/>
        <v>100</v>
      </c>
      <c r="BW15" s="215">
        <f t="shared" ref="BW15:CC15" si="139">(BW7*100)/$CC7</f>
        <v>0</v>
      </c>
      <c r="BX15" s="216">
        <f t="shared" si="139"/>
        <v>32.911392405063289</v>
      </c>
      <c r="BY15" s="216">
        <f t="shared" si="139"/>
        <v>30.379746835443036</v>
      </c>
      <c r="BZ15" s="216">
        <f t="shared" si="139"/>
        <v>25.316455696202532</v>
      </c>
      <c r="CA15" s="216">
        <f t="shared" si="139"/>
        <v>11.39240506329114</v>
      </c>
      <c r="CB15" s="97">
        <f t="shared" si="139"/>
        <v>-55.696202531645568</v>
      </c>
      <c r="CC15" s="174">
        <f t="shared" si="139"/>
        <v>100</v>
      </c>
      <c r="CD15" s="215">
        <f t="shared" ref="CD15:CL15" si="140">(CD7*100)/$CL7</f>
        <v>0</v>
      </c>
      <c r="CE15" s="216">
        <f t="shared" si="140"/>
        <v>11.214953271028037</v>
      </c>
      <c r="CF15" s="216">
        <f t="shared" si="140"/>
        <v>20.560747663551403</v>
      </c>
      <c r="CG15" s="216">
        <f t="shared" si="140"/>
        <v>17.757009345794394</v>
      </c>
      <c r="CH15" s="216">
        <f t="shared" si="140"/>
        <v>19.626168224299064</v>
      </c>
      <c r="CI15" s="216">
        <f t="shared" si="140"/>
        <v>14.953271028037383</v>
      </c>
      <c r="CJ15" s="216">
        <f t="shared" si="140"/>
        <v>15.88785046728972</v>
      </c>
      <c r="CK15" s="97">
        <f t="shared" si="140"/>
        <v>-67.289719626168221</v>
      </c>
      <c r="CL15" s="174">
        <f t="shared" si="140"/>
        <v>100</v>
      </c>
      <c r="CM15" s="145" t="s">
        <v>411</v>
      </c>
      <c r="CN15" s="146" t="s">
        <v>411</v>
      </c>
      <c r="CO15" s="146" t="s">
        <v>411</v>
      </c>
      <c r="CP15" s="146" t="s">
        <v>411</v>
      </c>
      <c r="CQ15" s="146" t="s">
        <v>411</v>
      </c>
      <c r="CR15" s="146" t="s">
        <v>411</v>
      </c>
      <c r="CS15" s="157" t="s">
        <v>411</v>
      </c>
      <c r="CT15" s="149" t="s">
        <v>411</v>
      </c>
      <c r="CU15" s="161" t="s">
        <v>411</v>
      </c>
      <c r="CV15" s="222">
        <f t="shared" ref="CV15:DD15" si="141">(CV7*100)/$DD7</f>
        <v>0</v>
      </c>
      <c r="CW15" s="216">
        <f t="shared" si="141"/>
        <v>13.513513513513514</v>
      </c>
      <c r="CX15" s="216">
        <f t="shared" si="141"/>
        <v>16.216216216216218</v>
      </c>
      <c r="CY15" s="216">
        <f t="shared" si="141"/>
        <v>18.018018018018019</v>
      </c>
      <c r="CZ15" s="216">
        <f t="shared" si="141"/>
        <v>18.918918918918919</v>
      </c>
      <c r="DA15" s="216">
        <f t="shared" si="141"/>
        <v>16.216216216216218</v>
      </c>
      <c r="DB15" s="216">
        <f t="shared" si="141"/>
        <v>17.117117117117118</v>
      </c>
      <c r="DC15" s="178">
        <f t="shared" si="141"/>
        <v>-68.468468468468473</v>
      </c>
      <c r="DD15" s="179">
        <f t="shared" si="141"/>
        <v>100</v>
      </c>
      <c r="DE15" s="145" t="s">
        <v>411</v>
      </c>
      <c r="DF15" s="146" t="s">
        <v>411</v>
      </c>
      <c r="DG15" s="146" t="s">
        <v>411</v>
      </c>
      <c r="DH15" s="146" t="s">
        <v>411</v>
      </c>
      <c r="DI15" s="146" t="s">
        <v>411</v>
      </c>
      <c r="DJ15" s="146" t="s">
        <v>411</v>
      </c>
      <c r="DK15" s="157" t="s">
        <v>411</v>
      </c>
      <c r="DL15" s="149" t="s">
        <v>411</v>
      </c>
      <c r="DM15" s="161" t="s">
        <v>411</v>
      </c>
      <c r="DN15" s="216">
        <f t="shared" ref="DN15:DT15" si="142">(DN7*100)/$DT7</f>
        <v>0</v>
      </c>
      <c r="DO15" s="216">
        <f t="shared" si="142"/>
        <v>21.518987341772153</v>
      </c>
      <c r="DP15" s="216">
        <f t="shared" si="142"/>
        <v>27.848101265822784</v>
      </c>
      <c r="DQ15" s="216">
        <f t="shared" si="142"/>
        <v>27.848101265822784</v>
      </c>
      <c r="DR15" s="216">
        <f t="shared" si="142"/>
        <v>22.784810126582279</v>
      </c>
      <c r="DS15" s="178">
        <f t="shared" si="142"/>
        <v>-55.696202531645568</v>
      </c>
      <c r="DT15" s="179">
        <f t="shared" si="142"/>
        <v>100</v>
      </c>
      <c r="DU15" s="145" t="s">
        <v>411</v>
      </c>
      <c r="DV15" s="146" t="s">
        <v>411</v>
      </c>
      <c r="DW15" s="146" t="s">
        <v>411</v>
      </c>
      <c r="DX15" s="146" t="s">
        <v>411</v>
      </c>
      <c r="DY15" s="157" t="s">
        <v>411</v>
      </c>
      <c r="DZ15" s="149" t="s">
        <v>411</v>
      </c>
      <c r="EA15" s="161" t="s">
        <v>411</v>
      </c>
      <c r="EB15" s="222">
        <f t="shared" ref="EB15:EH15" si="143">(EB7*100)/$EH7</f>
        <v>0</v>
      </c>
      <c r="EC15" s="216">
        <f t="shared" si="143"/>
        <v>21.05263157894737</v>
      </c>
      <c r="ED15" s="216">
        <f t="shared" si="143"/>
        <v>31.578947368421051</v>
      </c>
      <c r="EE15" s="216">
        <f t="shared" si="143"/>
        <v>19.736842105263158</v>
      </c>
      <c r="EF15" s="216">
        <f t="shared" si="143"/>
        <v>27.631578947368421</v>
      </c>
      <c r="EG15" s="178">
        <f t="shared" si="143"/>
        <v>-53.94736842105263</v>
      </c>
      <c r="EH15" s="179">
        <f t="shared" si="143"/>
        <v>100</v>
      </c>
      <c r="EI15" s="145" t="s">
        <v>411</v>
      </c>
      <c r="EJ15" s="146" t="s">
        <v>411</v>
      </c>
      <c r="EK15" s="146" t="s">
        <v>411</v>
      </c>
      <c r="EL15" s="146" t="s">
        <v>411</v>
      </c>
      <c r="EM15" s="157" t="s">
        <v>411</v>
      </c>
      <c r="EN15" s="149" t="s">
        <v>411</v>
      </c>
      <c r="EO15" s="161" t="s">
        <v>411</v>
      </c>
      <c r="EP15" s="216">
        <f t="shared" ref="EP15:EU15" si="144">(EP7*100)/$EU7</f>
        <v>1.6949152542372881</v>
      </c>
      <c r="EQ15" s="216">
        <f t="shared" si="144"/>
        <v>32.203389830508478</v>
      </c>
      <c r="ER15" s="216">
        <f t="shared" si="144"/>
        <v>35.593220338983052</v>
      </c>
      <c r="ES15" s="216">
        <f t="shared" si="144"/>
        <v>30.508474576271187</v>
      </c>
      <c r="ET15" s="178">
        <f t="shared" si="144"/>
        <v>-40.677966101694913</v>
      </c>
      <c r="EU15" s="179">
        <f t="shared" si="144"/>
        <v>100</v>
      </c>
      <c r="EV15" s="222">
        <f t="shared" ref="EV15:FA15" si="145">(EV7*100)/$FA7</f>
        <v>0</v>
      </c>
      <c r="EW15" s="216">
        <f t="shared" si="145"/>
        <v>24.074074074074073</v>
      </c>
      <c r="EX15" s="216">
        <f t="shared" si="145"/>
        <v>35.185185185185183</v>
      </c>
      <c r="EY15" s="216">
        <f t="shared" si="145"/>
        <v>40.74074074074074</v>
      </c>
      <c r="EZ15" s="178">
        <f t="shared" si="145"/>
        <v>-35.185185185185183</v>
      </c>
      <c r="FA15" s="179">
        <f t="shared" si="145"/>
        <v>100</v>
      </c>
      <c r="FB15" s="222">
        <f t="shared" ref="FB15:FI15" si="146">(FB7*100)/$FI7</f>
        <v>0</v>
      </c>
      <c r="FC15" s="216">
        <f t="shared" si="146"/>
        <v>18.095238095238095</v>
      </c>
      <c r="FD15" s="216">
        <f t="shared" si="146"/>
        <v>19.047619047619047</v>
      </c>
      <c r="FE15" s="216">
        <f t="shared" si="146"/>
        <v>19.047619047619047</v>
      </c>
      <c r="FF15" s="216">
        <f t="shared" si="146"/>
        <v>20.952380952380953</v>
      </c>
      <c r="FG15" s="216">
        <f t="shared" si="146"/>
        <v>22.857142857142858</v>
      </c>
      <c r="FH15" s="178">
        <f t="shared" si="146"/>
        <v>-66.666666666666671</v>
      </c>
      <c r="FI15" s="179">
        <f t="shared" si="146"/>
        <v>100</v>
      </c>
      <c r="FJ15" s="222">
        <f t="shared" ref="FJ15:FQ15" si="147">(FJ7*100)/$FQ7</f>
        <v>0</v>
      </c>
      <c r="FK15" s="216">
        <f t="shared" si="147"/>
        <v>20.618556701030929</v>
      </c>
      <c r="FL15" s="216">
        <f t="shared" si="147"/>
        <v>12.371134020618557</v>
      </c>
      <c r="FM15" s="216">
        <f t="shared" si="147"/>
        <v>17.52577319587629</v>
      </c>
      <c r="FN15" s="216">
        <f t="shared" si="147"/>
        <v>23.711340206185568</v>
      </c>
      <c r="FO15" s="216">
        <f t="shared" si="147"/>
        <v>25.773195876288661</v>
      </c>
      <c r="FP15" s="182">
        <f t="shared" si="147"/>
        <v>-63.917525773195877</v>
      </c>
      <c r="FQ15" s="179">
        <f t="shared" si="147"/>
        <v>100</v>
      </c>
      <c r="FR15" s="216">
        <f t="shared" ref="FR15:FV15" si="148">(FR7*100)/$FV7</f>
        <v>37.142857142857146</v>
      </c>
      <c r="FS15" s="216">
        <f t="shared" si="148"/>
        <v>28.571428571428573</v>
      </c>
      <c r="FT15" s="216">
        <f t="shared" si="148"/>
        <v>17.142857142857142</v>
      </c>
      <c r="FU15" s="232">
        <f t="shared" si="148"/>
        <v>17.142857142857142</v>
      </c>
      <c r="FV15" s="179">
        <f t="shared" si="148"/>
        <v>100</v>
      </c>
      <c r="FW15" s="222">
        <f t="shared" ref="FW15:GA15" si="149">(FW7*100)/$GA7</f>
        <v>45.714285714285715</v>
      </c>
      <c r="FX15" s="216">
        <f t="shared" si="149"/>
        <v>31.428571428571427</v>
      </c>
      <c r="FY15" s="216">
        <f t="shared" si="149"/>
        <v>11.428571428571429</v>
      </c>
      <c r="FZ15" s="216">
        <f t="shared" si="149"/>
        <v>11.428571428571429</v>
      </c>
      <c r="GA15" s="179">
        <f t="shared" si="149"/>
        <v>100</v>
      </c>
      <c r="GB15" s="216">
        <f t="shared" ref="GB15:GH15" si="150">(GB7*100)/$GH7</f>
        <v>1.3888888888888888</v>
      </c>
      <c r="GC15" s="216">
        <f t="shared" si="150"/>
        <v>26.388888888888889</v>
      </c>
      <c r="GD15" s="216">
        <f t="shared" si="150"/>
        <v>37.5</v>
      </c>
      <c r="GE15" s="216">
        <f t="shared" si="150"/>
        <v>20.833333333333332</v>
      </c>
      <c r="GF15" s="216">
        <f t="shared" si="150"/>
        <v>13.888888888888889</v>
      </c>
      <c r="GG15" s="182">
        <f t="shared" si="150"/>
        <v>-51.388888888888886</v>
      </c>
      <c r="GH15" s="51">
        <f t="shared" si="150"/>
        <v>100</v>
      </c>
      <c r="GI15" s="216">
        <f t="shared" ref="GI15:GO15" si="151">(GI7*100)/$GO7</f>
        <v>0</v>
      </c>
      <c r="GJ15" s="216">
        <f t="shared" si="151"/>
        <v>33.802816901408448</v>
      </c>
      <c r="GK15" s="216">
        <f t="shared" si="151"/>
        <v>32.394366197183096</v>
      </c>
      <c r="GL15" s="216">
        <f t="shared" si="151"/>
        <v>19.718309859154928</v>
      </c>
      <c r="GM15" s="216">
        <f t="shared" si="151"/>
        <v>14.084507042253522</v>
      </c>
      <c r="GN15" s="182">
        <f t="shared" si="151"/>
        <v>-50.70422535211268</v>
      </c>
      <c r="GO15" s="179">
        <f t="shared" si="151"/>
        <v>100</v>
      </c>
      <c r="GP15" s="216">
        <f t="shared" ref="GP15:GT15" si="152">(GP7*100)/$GT7</f>
        <v>45.714285714285715</v>
      </c>
      <c r="GQ15" s="216">
        <f t="shared" si="152"/>
        <v>34.285714285714285</v>
      </c>
      <c r="GR15" s="216">
        <f t="shared" si="152"/>
        <v>8.5714285714285712</v>
      </c>
      <c r="GS15" s="216">
        <f t="shared" si="152"/>
        <v>11.428571428571429</v>
      </c>
      <c r="GT15" s="179">
        <f t="shared" si="152"/>
        <v>100</v>
      </c>
      <c r="GU15" s="216">
        <f t="shared" ref="GU15:GY15" si="153">(GU7*100)/$GY7</f>
        <v>54.285714285714285</v>
      </c>
      <c r="GV15" s="216">
        <f t="shared" si="153"/>
        <v>25.714285714285715</v>
      </c>
      <c r="GW15" s="216">
        <f t="shared" si="153"/>
        <v>5.7142857142857144</v>
      </c>
      <c r="GX15" s="216">
        <f t="shared" si="153"/>
        <v>14.285714285714286</v>
      </c>
      <c r="GY15" s="179">
        <f t="shared" si="153"/>
        <v>100</v>
      </c>
      <c r="GZ15" s="216">
        <f t="shared" ref="GZ15:HD15" si="154">(GZ7*100)/$HD7</f>
        <v>31.428571428571427</v>
      </c>
      <c r="HA15" s="216">
        <f t="shared" si="154"/>
        <v>34.285714285714285</v>
      </c>
      <c r="HB15" s="216">
        <f t="shared" si="154"/>
        <v>20</v>
      </c>
      <c r="HC15" s="216">
        <f t="shared" si="154"/>
        <v>14.285714285714286</v>
      </c>
      <c r="HD15" s="179">
        <f t="shared" si="154"/>
        <v>100</v>
      </c>
      <c r="HE15" s="216">
        <f t="shared" ref="HE15:HI15" si="155">(HE7*100)/$HI7</f>
        <v>31.428571428571427</v>
      </c>
      <c r="HF15" s="216">
        <f t="shared" si="155"/>
        <v>45.714285714285715</v>
      </c>
      <c r="HG15" s="216">
        <f t="shared" si="155"/>
        <v>14.285714285714286</v>
      </c>
      <c r="HH15" s="216">
        <f t="shared" si="155"/>
        <v>8.5714285714285712</v>
      </c>
      <c r="HI15" s="179">
        <f t="shared" si="155"/>
        <v>100</v>
      </c>
      <c r="HJ15" s="216">
        <f t="shared" ref="HJ15:HP15" si="156">(HJ7*100)/$HP7</f>
        <v>1.4705882352941178</v>
      </c>
      <c r="HK15" s="216">
        <f t="shared" si="156"/>
        <v>25</v>
      </c>
      <c r="HL15" s="216">
        <f t="shared" si="156"/>
        <v>22.058823529411764</v>
      </c>
      <c r="HM15" s="216">
        <f t="shared" si="156"/>
        <v>20.588235294117649</v>
      </c>
      <c r="HN15" s="216">
        <f t="shared" si="156"/>
        <v>30.882352941176471</v>
      </c>
      <c r="HO15" s="182">
        <f t="shared" si="156"/>
        <v>-48.529411764705884</v>
      </c>
      <c r="HP15" s="179">
        <f t="shared" si="156"/>
        <v>100</v>
      </c>
      <c r="HQ15" s="216">
        <f t="shared" ref="HQ15:HW15" si="157">(HQ7*100)/$HW7</f>
        <v>2.0833333333333335</v>
      </c>
      <c r="HR15" s="216">
        <f t="shared" si="157"/>
        <v>20.833333333333332</v>
      </c>
      <c r="HS15" s="216">
        <f t="shared" si="157"/>
        <v>22.916666666666668</v>
      </c>
      <c r="HT15" s="216">
        <f t="shared" si="157"/>
        <v>14.583333333333334</v>
      </c>
      <c r="HU15" s="216">
        <f t="shared" si="157"/>
        <v>39.583333333333336</v>
      </c>
      <c r="HV15" s="182">
        <f t="shared" si="157"/>
        <v>-27.083333333333332</v>
      </c>
      <c r="HW15" s="179">
        <f t="shared" si="157"/>
        <v>100</v>
      </c>
      <c r="HX15" s="216">
        <f t="shared" ref="HX15:IC15" si="158">(HX7*100)/$IC7</f>
        <v>1.3333333333333333</v>
      </c>
      <c r="HY15" s="216">
        <f t="shared" si="158"/>
        <v>30.666666666666668</v>
      </c>
      <c r="HZ15" s="216">
        <f t="shared" si="158"/>
        <v>34.666666666666664</v>
      </c>
      <c r="IA15" s="216">
        <f t="shared" si="158"/>
        <v>33.333333333333336</v>
      </c>
      <c r="IB15" s="182">
        <f t="shared" si="158"/>
        <v>-53.333333333333336</v>
      </c>
      <c r="IC15" s="179">
        <f t="shared" si="158"/>
        <v>100</v>
      </c>
      <c r="ID15" s="216">
        <f t="shared" ref="ID15:II15" si="159">(ID7*100)/$II7</f>
        <v>0</v>
      </c>
      <c r="IE15" s="216">
        <f t="shared" si="159"/>
        <v>29.310344827586206</v>
      </c>
      <c r="IF15" s="216">
        <f t="shared" si="159"/>
        <v>36.206896551724135</v>
      </c>
      <c r="IG15" s="216">
        <f t="shared" si="159"/>
        <v>34.482758620689658</v>
      </c>
      <c r="IH15" s="182">
        <f t="shared" si="159"/>
        <v>-39.655172413793103</v>
      </c>
      <c r="II15" s="179">
        <f t="shared" si="159"/>
        <v>100</v>
      </c>
      <c r="IJ15" s="216">
        <f t="shared" ref="IJ15:IQ15" si="160">(IJ7*100)/$IQ7</f>
        <v>8.5714285714285712</v>
      </c>
      <c r="IK15" s="216">
        <f t="shared" si="160"/>
        <v>5.7142857142857144</v>
      </c>
      <c r="IL15" s="216">
        <f t="shared" si="160"/>
        <v>17.142857142857142</v>
      </c>
      <c r="IM15" s="216">
        <f t="shared" si="160"/>
        <v>0</v>
      </c>
      <c r="IN15" s="216">
        <f t="shared" si="160"/>
        <v>8.5714285714285712</v>
      </c>
      <c r="IO15" s="216">
        <f t="shared" si="160"/>
        <v>45.714285714285715</v>
      </c>
      <c r="IP15" s="216">
        <f t="shared" si="160"/>
        <v>14.285714285714286</v>
      </c>
      <c r="IQ15" s="179">
        <f t="shared" si="160"/>
        <v>100</v>
      </c>
      <c r="IR15" s="216">
        <f t="shared" ref="IR15:IY15" si="161">(IR7*100)/$IY7</f>
        <v>8.5714285714285712</v>
      </c>
      <c r="IS15" s="216">
        <f t="shared" si="161"/>
        <v>11.428571428571429</v>
      </c>
      <c r="IT15" s="216">
        <f t="shared" si="161"/>
        <v>25.714285714285715</v>
      </c>
      <c r="IU15" s="216">
        <f t="shared" si="161"/>
        <v>5.7142857142857144</v>
      </c>
      <c r="IV15" s="216">
        <f t="shared" si="161"/>
        <v>14.285714285714286</v>
      </c>
      <c r="IW15" s="216">
        <f t="shared" si="161"/>
        <v>25.714285714285715</v>
      </c>
      <c r="IX15" s="216">
        <f t="shared" si="161"/>
        <v>8.5714285714285712</v>
      </c>
      <c r="IY15" s="179">
        <f t="shared" si="161"/>
        <v>100</v>
      </c>
      <c r="IZ15" s="216">
        <f t="shared" ref="IZ15:JF15" si="162">(IZ7*100)/$JF7</f>
        <v>0</v>
      </c>
      <c r="JA15" s="216">
        <f t="shared" si="162"/>
        <v>14.285714285714286</v>
      </c>
      <c r="JB15" s="216">
        <f t="shared" si="162"/>
        <v>34.285714285714285</v>
      </c>
      <c r="JC15" s="216">
        <f t="shared" si="162"/>
        <v>8.5714285714285712</v>
      </c>
      <c r="JD15" s="216">
        <f t="shared" si="162"/>
        <v>25.714285714285715</v>
      </c>
      <c r="JE15" s="216">
        <f t="shared" si="162"/>
        <v>17.142857142857142</v>
      </c>
      <c r="JF15" s="179">
        <f t="shared" si="162"/>
        <v>100</v>
      </c>
      <c r="JG15" s="216">
        <f t="shared" ref="JG15:JM15" si="163">(JG7*100)/$JM7</f>
        <v>0</v>
      </c>
      <c r="JH15" s="216">
        <f t="shared" si="163"/>
        <v>8.5714285714285712</v>
      </c>
      <c r="JI15" s="216">
        <f t="shared" si="163"/>
        <v>31.428571428571427</v>
      </c>
      <c r="JJ15" s="216">
        <f t="shared" si="163"/>
        <v>8.5714285714285712</v>
      </c>
      <c r="JK15" s="216">
        <f t="shared" si="163"/>
        <v>28.571428571428573</v>
      </c>
      <c r="JL15" s="216">
        <f t="shared" si="163"/>
        <v>22.857142857142858</v>
      </c>
      <c r="JM15" s="179">
        <f t="shared" si="163"/>
        <v>100</v>
      </c>
      <c r="JN15" s="216">
        <f t="shared" ref="JN15:JU15" si="164">(JN7*100)/$JU7</f>
        <v>5.7142857142857144</v>
      </c>
      <c r="JO15" s="216">
        <f t="shared" si="164"/>
        <v>5.7142857142857144</v>
      </c>
      <c r="JP15" s="216">
        <f t="shared" si="164"/>
        <v>20</v>
      </c>
      <c r="JQ15" s="216">
        <f t="shared" si="164"/>
        <v>5.7142857142857144</v>
      </c>
      <c r="JR15" s="216">
        <f t="shared" si="164"/>
        <v>25.714285714285715</v>
      </c>
      <c r="JS15" s="216">
        <f t="shared" si="164"/>
        <v>25.714285714285715</v>
      </c>
      <c r="JT15" s="216">
        <f t="shared" si="164"/>
        <v>11.428571428571429</v>
      </c>
      <c r="JU15" s="179">
        <f t="shared" si="164"/>
        <v>100</v>
      </c>
      <c r="JV15" s="216">
        <f t="shared" ref="JV15:KC15" si="165">(JV7*100)/$KC7</f>
        <v>2.8571428571428572</v>
      </c>
      <c r="JW15" s="216">
        <f t="shared" si="165"/>
        <v>25.714285714285715</v>
      </c>
      <c r="JX15" s="216">
        <f t="shared" si="165"/>
        <v>28.571428571428573</v>
      </c>
      <c r="JY15" s="216">
        <f t="shared" si="165"/>
        <v>5.7142857142857144</v>
      </c>
      <c r="JZ15" s="216">
        <f t="shared" si="165"/>
        <v>8.5714285714285712</v>
      </c>
      <c r="KA15" s="216">
        <f t="shared" si="165"/>
        <v>17.142857142857142</v>
      </c>
      <c r="KB15" s="216">
        <f t="shared" si="165"/>
        <v>11.428571428571429</v>
      </c>
      <c r="KC15" s="179">
        <f t="shared" si="165"/>
        <v>100</v>
      </c>
      <c r="KD15" s="68"/>
      <c r="KE15" s="68"/>
    </row>
    <row r="16" spans="1:310" x14ac:dyDescent="0.25">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68"/>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c r="IT16" s="68"/>
      <c r="IU16" s="68"/>
      <c r="IV16" s="68"/>
      <c r="IW16" s="68"/>
      <c r="IX16" s="68"/>
      <c r="IY16" s="68"/>
      <c r="IZ16" s="68"/>
      <c r="JA16" s="68"/>
      <c r="JB16" s="68"/>
      <c r="JC16" s="68"/>
      <c r="JD16" s="68"/>
      <c r="JE16" s="68"/>
      <c r="JF16" s="68"/>
      <c r="JG16" s="68"/>
      <c r="JH16" s="68"/>
      <c r="JI16" s="68"/>
      <c r="JJ16" s="68"/>
      <c r="JK16" s="68"/>
      <c r="JL16" s="68"/>
      <c r="JM16" s="68"/>
      <c r="JN16" s="68"/>
      <c r="JO16" s="68"/>
      <c r="JP16" s="68"/>
      <c r="JQ16" s="68"/>
      <c r="JR16" s="68"/>
      <c r="JS16" s="68"/>
      <c r="JT16" s="68"/>
      <c r="JU16" s="68"/>
      <c r="JV16" s="68"/>
      <c r="JW16" s="68"/>
      <c r="JX16" s="68"/>
      <c r="JY16" s="68"/>
      <c r="JZ16" s="68"/>
      <c r="KA16" s="68"/>
      <c r="KB16" s="68"/>
      <c r="KC16" s="68"/>
      <c r="KD16" s="68"/>
      <c r="KE16" s="68"/>
    </row>
    <row r="17" spans="1:291" x14ac:dyDescent="0.25">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09"/>
      <c r="DV17" s="109"/>
      <c r="DW17" s="109"/>
      <c r="DX17" s="109"/>
      <c r="DY17" s="109"/>
      <c r="DZ17" s="109"/>
      <c r="EA17" s="109"/>
      <c r="EB17" s="109"/>
      <c r="EC17" s="109"/>
      <c r="ED17" s="109"/>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269">
        <f>AVERAGE(IJ15:IP15)</f>
        <v>14.285714285714288</v>
      </c>
      <c r="IK17" s="109"/>
      <c r="IL17" s="109"/>
      <c r="IM17" s="109"/>
      <c r="IN17" s="109"/>
      <c r="IO17" s="109"/>
      <c r="IP17" s="109"/>
      <c r="IQ17" s="109"/>
      <c r="IR17" s="269">
        <f>AVERAGE(IR15:IX15)</f>
        <v>14.285714285714288</v>
      </c>
      <c r="IS17" s="109"/>
      <c r="IT17" s="109"/>
      <c r="IU17" s="109"/>
      <c r="IV17" s="109"/>
      <c r="IW17" s="109"/>
      <c r="IX17" s="109"/>
      <c r="IY17" s="109"/>
      <c r="IZ17" s="269">
        <f>AVERAGE(IZ15:JE15)</f>
        <v>16.666666666666668</v>
      </c>
      <c r="JA17" s="109"/>
      <c r="JB17" s="109"/>
      <c r="JC17" s="109"/>
      <c r="JD17" s="109"/>
      <c r="JE17" s="109"/>
      <c r="JF17" s="109"/>
      <c r="JG17" s="269">
        <f>AVERAGE(JG15:JL15)</f>
        <v>16.666666666666668</v>
      </c>
      <c r="JH17" s="109"/>
      <c r="JI17" s="109"/>
      <c r="JJ17" s="109"/>
      <c r="JK17" s="109"/>
      <c r="JL17" s="109"/>
      <c r="JM17" s="109"/>
      <c r="JN17" s="269">
        <f>AVERAGE(JN15:JT15)</f>
        <v>14.285714285714288</v>
      </c>
      <c r="JO17" s="109"/>
      <c r="JP17" s="109"/>
      <c r="JQ17" s="109"/>
      <c r="JR17" s="109"/>
      <c r="JS17" s="109"/>
      <c r="JT17" s="109"/>
      <c r="JU17" s="109"/>
      <c r="JV17" s="269">
        <f>AVERAGE(JV15:KB15)</f>
        <v>14.285714285714286</v>
      </c>
      <c r="JW17" s="109"/>
      <c r="JX17" s="109"/>
      <c r="JY17" s="109"/>
      <c r="JZ17" s="109"/>
      <c r="KA17" s="109"/>
      <c r="KB17" s="109"/>
      <c r="KC17" s="109"/>
      <c r="KD17" s="68"/>
      <c r="KE17" s="68"/>
    </row>
    <row r="18" spans="1:291" ht="21" x14ac:dyDescent="0.25">
      <c r="A18" s="44" t="s">
        <v>87</v>
      </c>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c r="DL18" s="109"/>
      <c r="DM18" s="109"/>
      <c r="DN18" s="109"/>
      <c r="DO18" s="109"/>
      <c r="DP18" s="109"/>
      <c r="DQ18" s="109"/>
      <c r="DR18" s="109"/>
      <c r="DS18" s="109"/>
      <c r="DT18" s="109"/>
      <c r="DU18" s="109"/>
      <c r="DV18" s="109"/>
      <c r="DW18" s="109"/>
      <c r="DX18" s="109"/>
      <c r="DY18" s="109"/>
      <c r="DZ18" s="109"/>
      <c r="EA18" s="109"/>
      <c r="EB18" s="109"/>
      <c r="EC18" s="109"/>
      <c r="ED18" s="109"/>
      <c r="EE18" s="109"/>
      <c r="EF18" s="109"/>
      <c r="EG18" s="109"/>
      <c r="EH18" s="109"/>
      <c r="EI18" s="109"/>
      <c r="EJ18" s="109"/>
      <c r="EK18" s="109"/>
      <c r="EL18" s="109"/>
      <c r="EM18" s="109"/>
      <c r="EN18" s="109"/>
      <c r="EO18" s="109"/>
      <c r="EP18" s="109"/>
      <c r="EQ18" s="109"/>
      <c r="ER18" s="109"/>
      <c r="ES18" s="109"/>
      <c r="ET18" s="109"/>
      <c r="EU18" s="109"/>
      <c r="EV18" s="109"/>
      <c r="EW18" s="109"/>
      <c r="EX18" s="109"/>
      <c r="EY18" s="109"/>
      <c r="EZ18" s="109"/>
      <c r="FA18" s="109"/>
      <c r="FB18" s="109"/>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109"/>
      <c r="GT18" s="109"/>
      <c r="GU18" s="109"/>
      <c r="GV18" s="109"/>
      <c r="GW18" s="109"/>
      <c r="GX18" s="109"/>
      <c r="GY18" s="109"/>
      <c r="GZ18" s="109"/>
      <c r="HA18" s="109"/>
      <c r="HB18" s="109"/>
      <c r="HC18" s="109"/>
      <c r="HD18" s="109"/>
      <c r="HE18" s="109"/>
      <c r="HF18" s="109"/>
      <c r="HG18" s="109"/>
      <c r="HH18" s="109"/>
      <c r="HI18" s="109"/>
      <c r="HJ18" s="109"/>
      <c r="HK18" s="109"/>
      <c r="HL18" s="109"/>
      <c r="HM18" s="109"/>
      <c r="HN18" s="109"/>
      <c r="HO18" s="109"/>
      <c r="HP18" s="109"/>
      <c r="HQ18" s="109"/>
      <c r="HR18" s="109"/>
      <c r="HS18" s="109"/>
      <c r="HT18" s="109"/>
      <c r="HU18" s="109"/>
      <c r="HV18" s="109"/>
      <c r="HW18" s="109"/>
      <c r="HX18" s="109"/>
      <c r="HY18" s="109"/>
      <c r="HZ18" s="109"/>
      <c r="IA18" s="109"/>
      <c r="IB18" s="109"/>
      <c r="IC18" s="109"/>
      <c r="ID18" s="109"/>
      <c r="IE18" s="109"/>
      <c r="IF18" s="109"/>
      <c r="IG18" s="109"/>
      <c r="IH18" s="109"/>
      <c r="II18" s="109"/>
      <c r="IJ18" s="109"/>
      <c r="IK18" s="109"/>
      <c r="IL18" s="109"/>
      <c r="IM18" s="109"/>
      <c r="IN18" s="109"/>
      <c r="IO18" s="109"/>
      <c r="IP18" s="109"/>
      <c r="IQ18" s="109"/>
      <c r="IR18" s="109"/>
      <c r="IS18" s="109"/>
      <c r="IT18" s="109"/>
      <c r="IU18" s="109"/>
      <c r="IV18" s="109"/>
      <c r="IW18" s="109"/>
      <c r="IX18" s="109"/>
      <c r="IY18" s="109"/>
      <c r="IZ18" s="109"/>
      <c r="JA18" s="109"/>
      <c r="JB18" s="109"/>
      <c r="JC18" s="109"/>
      <c r="JD18" s="109"/>
      <c r="JE18" s="109"/>
      <c r="JF18" s="109"/>
      <c r="JG18" s="109"/>
      <c r="JH18" s="109"/>
      <c r="JI18" s="109"/>
      <c r="JJ18" s="109"/>
      <c r="JK18" s="109"/>
      <c r="JL18" s="109"/>
      <c r="JM18" s="109"/>
      <c r="JN18" s="109"/>
      <c r="JO18" s="109"/>
      <c r="JP18" s="109"/>
      <c r="JQ18" s="109"/>
      <c r="JR18" s="109"/>
      <c r="JS18" s="109"/>
      <c r="JT18" s="109"/>
      <c r="JU18" s="109"/>
      <c r="JV18" s="109"/>
      <c r="JW18" s="109"/>
      <c r="JX18" s="109"/>
      <c r="JY18" s="109"/>
      <c r="JZ18" s="109"/>
      <c r="KA18" s="109"/>
      <c r="KB18" s="109"/>
      <c r="KC18" s="109"/>
      <c r="KD18" s="68"/>
      <c r="KE18" s="68"/>
    </row>
    <row r="19" spans="1:291" x14ac:dyDescent="0.25">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09"/>
      <c r="DV19" s="109"/>
      <c r="DW19" s="109"/>
      <c r="DX19" s="109"/>
      <c r="DY19" s="109"/>
      <c r="DZ19" s="109"/>
      <c r="EA19" s="109"/>
      <c r="EB19" s="109"/>
      <c r="EC19" s="109"/>
      <c r="ED19" s="109"/>
      <c r="EE19" s="109"/>
      <c r="EF19" s="109"/>
      <c r="EG19" s="109"/>
      <c r="EH19" s="109"/>
      <c r="EI19" s="109"/>
      <c r="EJ19" s="109"/>
      <c r="EK19" s="109"/>
      <c r="EL19" s="109"/>
      <c r="EM19" s="109"/>
      <c r="EN19" s="109"/>
      <c r="EO19" s="109"/>
      <c r="EP19" s="109"/>
      <c r="EQ19" s="109"/>
      <c r="ER19" s="109"/>
      <c r="ES19" s="109"/>
      <c r="ET19" s="109"/>
      <c r="EU19" s="109"/>
      <c r="EV19" s="109"/>
      <c r="EW19" s="109"/>
      <c r="EX19" s="109"/>
      <c r="EY19" s="109"/>
      <c r="EZ19" s="109"/>
      <c r="FA19" s="109"/>
      <c r="FB19" s="109"/>
      <c r="FC19" s="109"/>
      <c r="FD19" s="109"/>
      <c r="FE19" s="109"/>
      <c r="FF19" s="109"/>
      <c r="FG19" s="109"/>
      <c r="FH19" s="109"/>
      <c r="FI19" s="109"/>
      <c r="FJ19" s="109"/>
      <c r="FK19" s="109"/>
      <c r="FL19" s="109"/>
      <c r="FM19" s="109"/>
      <c r="FN19" s="109"/>
      <c r="FO19" s="109"/>
      <c r="FP19" s="109"/>
      <c r="FQ19" s="109"/>
      <c r="FR19" s="109"/>
      <c r="FS19" s="109"/>
      <c r="FT19" s="109"/>
      <c r="FU19" s="109"/>
      <c r="FV19" s="109"/>
      <c r="FW19" s="109"/>
      <c r="FX19" s="109"/>
      <c r="FY19" s="109"/>
      <c r="FZ19" s="109"/>
      <c r="GA19" s="109"/>
      <c r="GB19" s="109"/>
      <c r="GC19" s="109"/>
      <c r="GD19" s="109"/>
      <c r="GE19" s="109"/>
      <c r="GF19" s="109"/>
      <c r="GG19" s="109"/>
      <c r="GH19" s="109"/>
      <c r="GI19" s="109"/>
      <c r="GJ19" s="109"/>
      <c r="GK19" s="109"/>
      <c r="GL19" s="109"/>
      <c r="GM19" s="109"/>
      <c r="GN19" s="109"/>
      <c r="GO19" s="109"/>
      <c r="GP19" s="109"/>
      <c r="GQ19" s="109"/>
      <c r="GR19" s="109"/>
      <c r="GS19" s="109"/>
      <c r="GT19" s="109"/>
      <c r="GU19" s="109"/>
      <c r="GV19" s="109"/>
      <c r="GW19" s="109"/>
      <c r="GX19" s="109"/>
      <c r="GY19" s="109"/>
      <c r="GZ19" s="109"/>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c r="IA19" s="109"/>
      <c r="IB19" s="109"/>
      <c r="IC19" s="109"/>
      <c r="ID19" s="109"/>
      <c r="IE19" s="109"/>
      <c r="IF19" s="109"/>
      <c r="IG19" s="109"/>
      <c r="IH19" s="109"/>
      <c r="II19" s="109"/>
      <c r="IJ19" s="109"/>
      <c r="IK19" s="109"/>
      <c r="IL19" s="109"/>
      <c r="IM19" s="109"/>
      <c r="IN19" s="109"/>
      <c r="IO19" s="109"/>
      <c r="IP19" s="109"/>
      <c r="IQ19" s="109"/>
      <c r="IR19" s="109"/>
      <c r="IS19" s="109"/>
      <c r="IT19" s="109"/>
      <c r="IU19" s="109"/>
      <c r="IV19" s="109"/>
      <c r="IW19" s="109"/>
      <c r="IX19" s="109"/>
      <c r="IY19" s="109"/>
      <c r="IZ19" s="109"/>
      <c r="JA19" s="109"/>
      <c r="JB19" s="109"/>
      <c r="JC19" s="109"/>
      <c r="JD19" s="109"/>
      <c r="JE19" s="109"/>
      <c r="JF19" s="109"/>
      <c r="JG19" s="109"/>
      <c r="JH19" s="109"/>
      <c r="JI19" s="109"/>
      <c r="JJ19" s="109"/>
      <c r="JK19" s="109"/>
      <c r="JL19" s="109"/>
      <c r="JM19" s="109"/>
      <c r="JN19" s="109"/>
      <c r="JO19" s="109"/>
      <c r="JP19" s="109"/>
      <c r="JQ19" s="109"/>
      <c r="JR19" s="109"/>
      <c r="JS19" s="109"/>
      <c r="JT19" s="109"/>
      <c r="JU19" s="109"/>
      <c r="JV19" s="109"/>
      <c r="JW19" s="109"/>
      <c r="JX19" s="109"/>
      <c r="JY19" s="109"/>
      <c r="JZ19" s="109"/>
      <c r="KA19" s="109"/>
      <c r="KB19" s="109"/>
      <c r="KC19" s="109"/>
      <c r="KD19" s="68"/>
      <c r="KE19" s="68"/>
    </row>
    <row r="20" spans="1:291" ht="24" customHeight="1" thickBot="1" x14ac:dyDescent="0.3">
      <c r="A20" s="115"/>
      <c r="B20" s="117" t="s">
        <v>20</v>
      </c>
      <c r="C20" s="113" t="s">
        <v>21</v>
      </c>
      <c r="D20" s="113" t="s">
        <v>22</v>
      </c>
      <c r="E20" s="118" t="s">
        <v>64</v>
      </c>
      <c r="F20" s="119" t="s">
        <v>75</v>
      </c>
      <c r="G20" s="120" t="s">
        <v>92</v>
      </c>
      <c r="H20" s="113" t="s">
        <v>93</v>
      </c>
      <c r="I20" s="113" t="s">
        <v>94</v>
      </c>
      <c r="J20" s="113" t="s">
        <v>95</v>
      </c>
      <c r="K20" s="118" t="s">
        <v>430</v>
      </c>
      <c r="L20" s="119" t="s">
        <v>237</v>
      </c>
      <c r="M20" s="120" t="s">
        <v>96</v>
      </c>
      <c r="N20" s="113" t="s">
        <v>97</v>
      </c>
      <c r="O20" s="113" t="s">
        <v>98</v>
      </c>
      <c r="P20" s="113" t="s">
        <v>99</v>
      </c>
      <c r="Q20" s="118" t="s">
        <v>100</v>
      </c>
      <c r="R20" s="119" t="s">
        <v>239</v>
      </c>
      <c r="S20" s="120" t="s">
        <v>101</v>
      </c>
      <c r="T20" s="113" t="s">
        <v>102</v>
      </c>
      <c r="U20" s="113" t="s">
        <v>103</v>
      </c>
      <c r="V20" s="113" t="s">
        <v>104</v>
      </c>
      <c r="W20" s="118" t="s">
        <v>105</v>
      </c>
      <c r="X20" s="119" t="s">
        <v>238</v>
      </c>
      <c r="Y20" s="120" t="s">
        <v>106</v>
      </c>
      <c r="Z20" s="113" t="s">
        <v>107</v>
      </c>
      <c r="AA20" s="113" t="s">
        <v>108</v>
      </c>
      <c r="AB20" s="113" t="s">
        <v>109</v>
      </c>
      <c r="AC20" s="113" t="s">
        <v>110</v>
      </c>
      <c r="AD20" s="118" t="s">
        <v>431</v>
      </c>
      <c r="AE20" s="119" t="s">
        <v>240</v>
      </c>
      <c r="AF20" s="129" t="s">
        <v>498</v>
      </c>
      <c r="AG20" s="130" t="s">
        <v>499</v>
      </c>
      <c r="AH20" s="130" t="s">
        <v>500</v>
      </c>
      <c r="AI20" s="130" t="s">
        <v>501</v>
      </c>
      <c r="AJ20" s="130" t="s">
        <v>502</v>
      </c>
      <c r="AK20" s="130" t="s">
        <v>503</v>
      </c>
      <c r="AL20" s="130" t="s">
        <v>504</v>
      </c>
      <c r="AM20" s="131" t="s">
        <v>505</v>
      </c>
      <c r="AN20" s="133" t="s">
        <v>506</v>
      </c>
      <c r="AO20" s="124" t="s">
        <v>508</v>
      </c>
      <c r="AP20" s="121" t="s">
        <v>509</v>
      </c>
      <c r="AQ20" s="121" t="s">
        <v>510</v>
      </c>
      <c r="AR20" s="121" t="s">
        <v>511</v>
      </c>
      <c r="AS20" s="121" t="s">
        <v>512</v>
      </c>
      <c r="AT20" s="121" t="s">
        <v>513</v>
      </c>
      <c r="AU20" s="121" t="s">
        <v>514</v>
      </c>
      <c r="AV20" s="125" t="s">
        <v>515</v>
      </c>
      <c r="AW20" s="133" t="s">
        <v>507</v>
      </c>
      <c r="AX20" s="124" t="s">
        <v>516</v>
      </c>
      <c r="AY20" s="121" t="s">
        <v>517</v>
      </c>
      <c r="AZ20" s="121" t="s">
        <v>518</v>
      </c>
      <c r="BA20" s="121" t="s">
        <v>519</v>
      </c>
      <c r="BB20" s="121" t="s">
        <v>520</v>
      </c>
      <c r="BC20" s="121" t="s">
        <v>521</v>
      </c>
      <c r="BD20" s="121" t="s">
        <v>522</v>
      </c>
      <c r="BE20" s="125" t="s">
        <v>523</v>
      </c>
      <c r="BF20" s="133" t="s">
        <v>524</v>
      </c>
      <c r="BG20" s="124" t="s">
        <v>531</v>
      </c>
      <c r="BH20" s="121" t="s">
        <v>532</v>
      </c>
      <c r="BI20" s="121" t="s">
        <v>533</v>
      </c>
      <c r="BJ20" s="121" t="s">
        <v>534</v>
      </c>
      <c r="BK20" s="121" t="s">
        <v>535</v>
      </c>
      <c r="BL20" s="121" t="s">
        <v>536</v>
      </c>
      <c r="BM20" s="121" t="s">
        <v>537</v>
      </c>
      <c r="BN20" s="125" t="s">
        <v>538</v>
      </c>
      <c r="BO20" s="133" t="s">
        <v>539</v>
      </c>
      <c r="BP20" s="124" t="s">
        <v>541</v>
      </c>
      <c r="BQ20" s="121" t="s">
        <v>542</v>
      </c>
      <c r="BR20" s="121" t="s">
        <v>543</v>
      </c>
      <c r="BS20" s="121" t="s">
        <v>544</v>
      </c>
      <c r="BT20" s="121" t="s">
        <v>545</v>
      </c>
      <c r="BU20" s="125" t="s">
        <v>546</v>
      </c>
      <c r="BV20" s="133" t="s">
        <v>547</v>
      </c>
      <c r="BW20" s="124" t="s">
        <v>526</v>
      </c>
      <c r="BX20" s="121" t="s">
        <v>527</v>
      </c>
      <c r="BY20" s="121" t="s">
        <v>528</v>
      </c>
      <c r="BZ20" s="121" t="s">
        <v>529</v>
      </c>
      <c r="CA20" s="121" t="s">
        <v>530</v>
      </c>
      <c r="CB20" s="125" t="s">
        <v>540</v>
      </c>
      <c r="CC20" s="133" t="s">
        <v>525</v>
      </c>
      <c r="CD20" s="124" t="s">
        <v>548</v>
      </c>
      <c r="CE20" s="121" t="s">
        <v>549</v>
      </c>
      <c r="CF20" s="121" t="s">
        <v>550</v>
      </c>
      <c r="CG20" s="121" t="s">
        <v>551</v>
      </c>
      <c r="CH20" s="121" t="s">
        <v>552</v>
      </c>
      <c r="CI20" s="121" t="s">
        <v>553</v>
      </c>
      <c r="CJ20" s="121" t="s">
        <v>554</v>
      </c>
      <c r="CK20" s="125" t="s">
        <v>555</v>
      </c>
      <c r="CL20" s="133" t="s">
        <v>556</v>
      </c>
      <c r="CM20" s="124" t="s">
        <v>559</v>
      </c>
      <c r="CN20" s="121" t="s">
        <v>560</v>
      </c>
      <c r="CO20" s="121" t="s">
        <v>561</v>
      </c>
      <c r="CP20" s="121" t="s">
        <v>562</v>
      </c>
      <c r="CQ20" s="121" t="s">
        <v>563</v>
      </c>
      <c r="CR20" s="121" t="s">
        <v>564</v>
      </c>
      <c r="CS20" s="150" t="s">
        <v>565</v>
      </c>
      <c r="CT20" s="125" t="s">
        <v>566</v>
      </c>
      <c r="CU20" s="159" t="s">
        <v>558</v>
      </c>
      <c r="CV20" s="136" t="s">
        <v>567</v>
      </c>
      <c r="CW20" s="121" t="s">
        <v>568</v>
      </c>
      <c r="CX20" s="121" t="s">
        <v>569</v>
      </c>
      <c r="CY20" s="121" t="s">
        <v>570</v>
      </c>
      <c r="CZ20" s="121" t="s">
        <v>571</v>
      </c>
      <c r="DA20" s="121" t="s">
        <v>572</v>
      </c>
      <c r="DB20" s="121" t="s">
        <v>573</v>
      </c>
      <c r="DC20" s="150" t="s">
        <v>574</v>
      </c>
      <c r="DD20" s="159" t="s">
        <v>575</v>
      </c>
      <c r="DE20" s="136" t="s">
        <v>576</v>
      </c>
      <c r="DF20" s="121" t="s">
        <v>577</v>
      </c>
      <c r="DG20" s="121" t="s">
        <v>578</v>
      </c>
      <c r="DH20" s="121" t="s">
        <v>579</v>
      </c>
      <c r="DI20" s="121" t="s">
        <v>580</v>
      </c>
      <c r="DJ20" s="121" t="s">
        <v>581</v>
      </c>
      <c r="DK20" s="121" t="s">
        <v>582</v>
      </c>
      <c r="DL20" s="150" t="s">
        <v>583</v>
      </c>
      <c r="DM20" s="159" t="s">
        <v>557</v>
      </c>
      <c r="DN20" s="136" t="s">
        <v>584</v>
      </c>
      <c r="DO20" s="121" t="s">
        <v>585</v>
      </c>
      <c r="DP20" s="121" t="s">
        <v>586</v>
      </c>
      <c r="DQ20" s="121" t="s">
        <v>587</v>
      </c>
      <c r="DR20" s="121" t="s">
        <v>588</v>
      </c>
      <c r="DS20" s="150" t="s">
        <v>589</v>
      </c>
      <c r="DT20" s="159" t="s">
        <v>596</v>
      </c>
      <c r="DU20" s="136" t="s">
        <v>590</v>
      </c>
      <c r="DV20" s="121" t="s">
        <v>591</v>
      </c>
      <c r="DW20" s="121" t="s">
        <v>592</v>
      </c>
      <c r="DX20" s="121" t="s">
        <v>593</v>
      </c>
      <c r="DY20" s="121" t="s">
        <v>594</v>
      </c>
      <c r="DZ20" s="150" t="s">
        <v>595</v>
      </c>
      <c r="EA20" s="159" t="s">
        <v>597</v>
      </c>
      <c r="EB20" s="136" t="s">
        <v>598</v>
      </c>
      <c r="EC20" s="121" t="s">
        <v>599</v>
      </c>
      <c r="ED20" s="121" t="s">
        <v>600</v>
      </c>
      <c r="EE20" s="121" t="s">
        <v>601</v>
      </c>
      <c r="EF20" s="121" t="s">
        <v>602</v>
      </c>
      <c r="EG20" s="150" t="s">
        <v>603</v>
      </c>
      <c r="EH20" s="159" t="s">
        <v>604</v>
      </c>
      <c r="EI20" s="136" t="s">
        <v>605</v>
      </c>
      <c r="EJ20" s="121" t="s">
        <v>606</v>
      </c>
      <c r="EK20" s="121" t="s">
        <v>607</v>
      </c>
      <c r="EL20" s="121" t="s">
        <v>608</v>
      </c>
      <c r="EM20" s="121" t="s">
        <v>609</v>
      </c>
      <c r="EN20" s="150" t="s">
        <v>610</v>
      </c>
      <c r="EO20" s="159" t="s">
        <v>611</v>
      </c>
      <c r="EP20" s="136" t="s">
        <v>612</v>
      </c>
      <c r="EQ20" s="121" t="s">
        <v>613</v>
      </c>
      <c r="ER20" s="121" t="s">
        <v>614</v>
      </c>
      <c r="ES20" s="121" t="s">
        <v>615</v>
      </c>
      <c r="ET20" s="150" t="s">
        <v>616</v>
      </c>
      <c r="EU20" s="159" t="s">
        <v>622</v>
      </c>
      <c r="EV20" s="136" t="s">
        <v>617</v>
      </c>
      <c r="EW20" s="121" t="s">
        <v>618</v>
      </c>
      <c r="EX20" s="121" t="s">
        <v>619</v>
      </c>
      <c r="EY20" s="121" t="s">
        <v>620</v>
      </c>
      <c r="EZ20" s="150" t="s">
        <v>621</v>
      </c>
      <c r="FA20" s="159" t="s">
        <v>623</v>
      </c>
      <c r="FB20" s="136" t="s">
        <v>624</v>
      </c>
      <c r="FC20" s="121" t="s">
        <v>625</v>
      </c>
      <c r="FD20" s="121" t="s">
        <v>626</v>
      </c>
      <c r="FE20" s="121" t="s">
        <v>627</v>
      </c>
      <c r="FF20" s="121" t="s">
        <v>628</v>
      </c>
      <c r="FG20" s="121" t="s">
        <v>629</v>
      </c>
      <c r="FH20" s="150" t="s">
        <v>630</v>
      </c>
      <c r="FI20" s="159" t="s">
        <v>631</v>
      </c>
      <c r="FJ20" s="136" t="s">
        <v>632</v>
      </c>
      <c r="FK20" s="121" t="s">
        <v>633</v>
      </c>
      <c r="FL20" s="121" t="s">
        <v>634</v>
      </c>
      <c r="FM20" s="121" t="s">
        <v>635</v>
      </c>
      <c r="FN20" s="121" t="s">
        <v>636</v>
      </c>
      <c r="FO20" s="121" t="s">
        <v>637</v>
      </c>
      <c r="FP20" s="121" t="s">
        <v>638</v>
      </c>
      <c r="FQ20" s="159" t="s">
        <v>639</v>
      </c>
      <c r="FR20" s="121" t="s">
        <v>640</v>
      </c>
      <c r="FS20" s="121" t="s">
        <v>641</v>
      </c>
      <c r="FT20" s="121" t="s">
        <v>642</v>
      </c>
      <c r="FU20" s="150" t="s">
        <v>643</v>
      </c>
      <c r="FV20" s="159" t="s">
        <v>648</v>
      </c>
      <c r="FW20" s="136" t="s">
        <v>644</v>
      </c>
      <c r="FX20" s="121" t="s">
        <v>645</v>
      </c>
      <c r="FY20" s="121" t="s">
        <v>646</v>
      </c>
      <c r="FZ20" s="121" t="s">
        <v>647</v>
      </c>
      <c r="GA20" s="159" t="s">
        <v>649</v>
      </c>
      <c r="GB20" s="121" t="s">
        <v>651</v>
      </c>
      <c r="GC20" s="121" t="s">
        <v>652</v>
      </c>
      <c r="GD20" s="121" t="s">
        <v>653</v>
      </c>
      <c r="GE20" s="121" t="s">
        <v>654</v>
      </c>
      <c r="GF20" s="121" t="s">
        <v>655</v>
      </c>
      <c r="GG20" s="121" t="s">
        <v>656</v>
      </c>
      <c r="GH20" s="159" t="s">
        <v>650</v>
      </c>
      <c r="GI20" s="121" t="s">
        <v>658</v>
      </c>
      <c r="GJ20" s="121" t="s">
        <v>659</v>
      </c>
      <c r="GK20" s="121" t="s">
        <v>660</v>
      </c>
      <c r="GL20" s="121" t="s">
        <v>661</v>
      </c>
      <c r="GM20" s="121" t="s">
        <v>662</v>
      </c>
      <c r="GN20" s="121" t="s">
        <v>663</v>
      </c>
      <c r="GO20" s="159" t="s">
        <v>657</v>
      </c>
      <c r="GP20" s="121" t="s">
        <v>31</v>
      </c>
      <c r="GQ20" s="121" t="s">
        <v>32</v>
      </c>
      <c r="GR20" s="121" t="s">
        <v>33</v>
      </c>
      <c r="GS20" s="121" t="s">
        <v>65</v>
      </c>
      <c r="GT20" s="159" t="s">
        <v>82</v>
      </c>
      <c r="GU20" s="121" t="s">
        <v>34</v>
      </c>
      <c r="GV20" s="121" t="s">
        <v>35</v>
      </c>
      <c r="GW20" s="121" t="s">
        <v>36</v>
      </c>
      <c r="GX20" s="121" t="s">
        <v>67</v>
      </c>
      <c r="GY20" s="159" t="s">
        <v>83</v>
      </c>
      <c r="GZ20" s="121" t="s">
        <v>37</v>
      </c>
      <c r="HA20" s="121" t="s">
        <v>38</v>
      </c>
      <c r="HB20" s="121" t="s">
        <v>39</v>
      </c>
      <c r="HC20" s="121" t="s">
        <v>40</v>
      </c>
      <c r="HD20" s="159" t="s">
        <v>84</v>
      </c>
      <c r="HE20" s="121" t="s">
        <v>41</v>
      </c>
      <c r="HF20" s="121" t="s">
        <v>42</v>
      </c>
      <c r="HG20" s="121" t="s">
        <v>43</v>
      </c>
      <c r="HH20" s="121" t="s">
        <v>44</v>
      </c>
      <c r="HI20" s="159" t="s">
        <v>85</v>
      </c>
      <c r="HJ20" s="121" t="s">
        <v>45</v>
      </c>
      <c r="HK20" s="121" t="s">
        <v>46</v>
      </c>
      <c r="HL20" s="121" t="s">
        <v>47</v>
      </c>
      <c r="HM20" s="121" t="s">
        <v>48</v>
      </c>
      <c r="HN20" s="121" t="s">
        <v>70</v>
      </c>
      <c r="HO20" s="121" t="s">
        <v>308</v>
      </c>
      <c r="HP20" s="159" t="s">
        <v>86</v>
      </c>
      <c r="HQ20" s="121" t="s">
        <v>49</v>
      </c>
      <c r="HR20" s="121" t="s">
        <v>50</v>
      </c>
      <c r="HS20" s="121" t="s">
        <v>51</v>
      </c>
      <c r="HT20" s="121" t="s">
        <v>52</v>
      </c>
      <c r="HU20" s="121" t="s">
        <v>71</v>
      </c>
      <c r="HV20" s="121" t="s">
        <v>665</v>
      </c>
      <c r="HW20" s="159" t="s">
        <v>666</v>
      </c>
      <c r="HX20" s="121" t="s">
        <v>309</v>
      </c>
      <c r="HY20" s="121" t="s">
        <v>310</v>
      </c>
      <c r="HZ20" s="121" t="s">
        <v>311</v>
      </c>
      <c r="IA20" s="121" t="s">
        <v>312</v>
      </c>
      <c r="IB20" s="121" t="s">
        <v>667</v>
      </c>
      <c r="IC20" s="159" t="s">
        <v>313</v>
      </c>
      <c r="ID20" s="121" t="s">
        <v>668</v>
      </c>
      <c r="IE20" s="121" t="s">
        <v>669</v>
      </c>
      <c r="IF20" s="121" t="s">
        <v>670</v>
      </c>
      <c r="IG20" s="121" t="s">
        <v>671</v>
      </c>
      <c r="IH20" s="121" t="s">
        <v>672</v>
      </c>
      <c r="II20" s="159" t="s">
        <v>673</v>
      </c>
      <c r="IJ20" s="121" t="s">
        <v>314</v>
      </c>
      <c r="IK20" s="121" t="s">
        <v>315</v>
      </c>
      <c r="IL20" s="121" t="s">
        <v>316</v>
      </c>
      <c r="IM20" s="121" t="s">
        <v>317</v>
      </c>
      <c r="IN20" s="121" t="s">
        <v>318</v>
      </c>
      <c r="IO20" s="121" t="s">
        <v>319</v>
      </c>
      <c r="IP20" s="121" t="s">
        <v>674</v>
      </c>
      <c r="IQ20" s="159" t="s">
        <v>320</v>
      </c>
      <c r="IR20" s="121" t="s">
        <v>675</v>
      </c>
      <c r="IS20" s="121" t="s">
        <v>676</v>
      </c>
      <c r="IT20" s="121" t="s">
        <v>677</v>
      </c>
      <c r="IU20" s="121" t="s">
        <v>678</v>
      </c>
      <c r="IV20" s="121" t="s">
        <v>679</v>
      </c>
      <c r="IW20" s="121" t="s">
        <v>680</v>
      </c>
      <c r="IX20" s="121" t="s">
        <v>681</v>
      </c>
      <c r="IY20" s="159" t="s">
        <v>682</v>
      </c>
      <c r="IZ20" s="121" t="s">
        <v>683</v>
      </c>
      <c r="JA20" s="121" t="s">
        <v>684</v>
      </c>
      <c r="JB20" s="121" t="s">
        <v>685</v>
      </c>
      <c r="JC20" s="121" t="s">
        <v>686</v>
      </c>
      <c r="JD20" s="121" t="s">
        <v>687</v>
      </c>
      <c r="JE20" s="121" t="s">
        <v>688</v>
      </c>
      <c r="JF20" s="159" t="s">
        <v>689</v>
      </c>
      <c r="JG20" s="121" t="s">
        <v>321</v>
      </c>
      <c r="JH20" s="121" t="s">
        <v>322</v>
      </c>
      <c r="JI20" s="121" t="s">
        <v>323</v>
      </c>
      <c r="JJ20" s="121" t="s">
        <v>324</v>
      </c>
      <c r="JK20" s="121" t="s">
        <v>325</v>
      </c>
      <c r="JL20" s="121" t="s">
        <v>326</v>
      </c>
      <c r="JM20" s="159" t="s">
        <v>327</v>
      </c>
      <c r="JN20" s="121" t="s">
        <v>690</v>
      </c>
      <c r="JO20" s="121" t="s">
        <v>691</v>
      </c>
      <c r="JP20" s="121" t="s">
        <v>692</v>
      </c>
      <c r="JQ20" s="121" t="s">
        <v>693</v>
      </c>
      <c r="JR20" s="121" t="s">
        <v>694</v>
      </c>
      <c r="JS20" s="121" t="s">
        <v>695</v>
      </c>
      <c r="JT20" s="121" t="s">
        <v>696</v>
      </c>
      <c r="JU20" s="159" t="s">
        <v>698</v>
      </c>
      <c r="JV20" s="121" t="s">
        <v>328</v>
      </c>
      <c r="JW20" s="121" t="s">
        <v>329</v>
      </c>
      <c r="JX20" s="121" t="s">
        <v>330</v>
      </c>
      <c r="JY20" s="121" t="s">
        <v>331</v>
      </c>
      <c r="JZ20" s="121" t="s">
        <v>332</v>
      </c>
      <c r="KA20" s="121" t="s">
        <v>333</v>
      </c>
      <c r="KB20" s="121" t="s">
        <v>697</v>
      </c>
      <c r="KC20" s="159" t="s">
        <v>334</v>
      </c>
      <c r="KD20" s="68"/>
      <c r="KE20" s="68"/>
    </row>
    <row r="21" spans="1:291" ht="52.5" customHeight="1" thickBot="1" x14ac:dyDescent="0.3">
      <c r="A21" s="6" t="s">
        <v>1077</v>
      </c>
      <c r="B21" s="167">
        <f t="shared" ref="B21:U21" si="166">(B5*100)/B$7</f>
        <v>91.304347826086953</v>
      </c>
      <c r="C21" s="168">
        <f t="shared" si="166"/>
        <v>57.142857142857146</v>
      </c>
      <c r="D21" s="168">
        <f t="shared" si="166"/>
        <v>25</v>
      </c>
      <c r="E21" s="23">
        <f t="shared" si="166"/>
        <v>0</v>
      </c>
      <c r="F21" s="24">
        <f t="shared" si="166"/>
        <v>74.285714285714292</v>
      </c>
      <c r="G21" s="169">
        <f t="shared" si="166"/>
        <v>100</v>
      </c>
      <c r="H21" s="168">
        <f t="shared" si="166"/>
        <v>0</v>
      </c>
      <c r="I21" s="168">
        <f t="shared" si="166"/>
        <v>50</v>
      </c>
      <c r="J21" s="168">
        <f t="shared" si="166"/>
        <v>81.481481481481481</v>
      </c>
      <c r="K21" s="23" t="e">
        <f t="shared" si="166"/>
        <v>#DIV/0!</v>
      </c>
      <c r="L21" s="24">
        <f t="shared" si="166"/>
        <v>75.757575757575751</v>
      </c>
      <c r="M21" s="169">
        <f t="shared" si="166"/>
        <v>100</v>
      </c>
      <c r="N21" s="168">
        <f t="shared" si="166"/>
        <v>80</v>
      </c>
      <c r="O21" s="168">
        <f t="shared" si="166"/>
        <v>75</v>
      </c>
      <c r="P21" s="168">
        <f t="shared" si="166"/>
        <v>76.470588235294116</v>
      </c>
      <c r="Q21" s="23">
        <f t="shared" si="166"/>
        <v>33.333333333333336</v>
      </c>
      <c r="R21" s="24">
        <f t="shared" si="166"/>
        <v>74.285714285714292</v>
      </c>
      <c r="S21" s="169">
        <f t="shared" si="166"/>
        <v>100</v>
      </c>
      <c r="T21" s="168">
        <f t="shared" si="166"/>
        <v>100</v>
      </c>
      <c r="U21" s="168">
        <f t="shared" si="166"/>
        <v>70</v>
      </c>
      <c r="V21" s="168">
        <v>0</v>
      </c>
      <c r="W21" s="23">
        <f t="shared" ref="W21:X23" si="167">(W5*100)/W$7</f>
        <v>100</v>
      </c>
      <c r="X21" s="24">
        <f t="shared" si="167"/>
        <v>74.285714285714292</v>
      </c>
      <c r="Y21" s="169">
        <v>0</v>
      </c>
      <c r="Z21" s="168">
        <f t="shared" ref="Z21:AA23" si="168">(Z5*100)/Z$7</f>
        <v>100</v>
      </c>
      <c r="AA21" s="168">
        <f t="shared" si="168"/>
        <v>72.41379310344827</v>
      </c>
      <c r="AB21" s="168">
        <v>0</v>
      </c>
      <c r="AC21" s="168">
        <f t="shared" ref="AC21:AE23" si="169">(AC5*100)/AC$7</f>
        <v>66.666666666666671</v>
      </c>
      <c r="AD21" s="23">
        <f t="shared" si="169"/>
        <v>100</v>
      </c>
      <c r="AE21" s="24">
        <f t="shared" si="169"/>
        <v>74.285714285714292</v>
      </c>
      <c r="AF21" s="170">
        <v>0</v>
      </c>
      <c r="AG21" s="171">
        <f t="shared" ref="AG21:AN22" si="170">(AG5*100)/AG$7</f>
        <v>70.370370370370367</v>
      </c>
      <c r="AH21" s="171">
        <f t="shared" si="170"/>
        <v>68.75</v>
      </c>
      <c r="AI21" s="171">
        <f t="shared" si="170"/>
        <v>77.272727272727266</v>
      </c>
      <c r="AJ21" s="171">
        <f t="shared" si="170"/>
        <v>46.153846153846153</v>
      </c>
      <c r="AK21" s="171">
        <f t="shared" si="170"/>
        <v>69.230769230769226</v>
      </c>
      <c r="AL21" s="171">
        <f t="shared" si="170"/>
        <v>66.666666666666671</v>
      </c>
      <c r="AM21" s="48">
        <f t="shared" si="170"/>
        <v>64.935064935064929</v>
      </c>
      <c r="AN21" s="132">
        <f t="shared" si="170"/>
        <v>67.857142857142861</v>
      </c>
      <c r="AO21" s="170">
        <v>0</v>
      </c>
      <c r="AP21" s="171">
        <f t="shared" ref="AP21:AW22" si="171">(AP5*100)/AP$7</f>
        <v>74.074074074074076</v>
      </c>
      <c r="AQ21" s="171">
        <f t="shared" si="171"/>
        <v>75</v>
      </c>
      <c r="AR21" s="171">
        <f t="shared" si="171"/>
        <v>76.19047619047619</v>
      </c>
      <c r="AS21" s="171">
        <f t="shared" si="171"/>
        <v>62.5</v>
      </c>
      <c r="AT21" s="171">
        <f t="shared" si="171"/>
        <v>70.588235294117652</v>
      </c>
      <c r="AU21" s="171">
        <f t="shared" si="171"/>
        <v>68.421052631578945</v>
      </c>
      <c r="AV21" s="48">
        <f t="shared" si="171"/>
        <v>70.129870129870127</v>
      </c>
      <c r="AW21" s="24">
        <f t="shared" si="171"/>
        <v>71.428571428571431</v>
      </c>
      <c r="AX21" s="169">
        <v>0</v>
      </c>
      <c r="AY21" s="168">
        <f t="shared" ref="AY21:BF22" si="172">(AY5*100)/AY$7</f>
        <v>66.666666666666671</v>
      </c>
      <c r="AZ21" s="168">
        <f t="shared" si="172"/>
        <v>81.25</v>
      </c>
      <c r="BA21" s="168">
        <f t="shared" si="172"/>
        <v>68.181818181818187</v>
      </c>
      <c r="BB21" s="168">
        <f t="shared" si="172"/>
        <v>77.777777777777771</v>
      </c>
      <c r="BC21" s="168">
        <f t="shared" si="172"/>
        <v>61.111111111111114</v>
      </c>
      <c r="BD21" s="168">
        <f t="shared" si="172"/>
        <v>60</v>
      </c>
      <c r="BE21" s="48">
        <f t="shared" si="172"/>
        <v>64.935064935064929</v>
      </c>
      <c r="BF21" s="24">
        <f t="shared" si="172"/>
        <v>67.857142857142861</v>
      </c>
      <c r="BG21" s="89" t="s">
        <v>411</v>
      </c>
      <c r="BH21" s="184" t="s">
        <v>411</v>
      </c>
      <c r="BI21" s="184" t="s">
        <v>411</v>
      </c>
      <c r="BJ21" s="184" t="s">
        <v>411</v>
      </c>
      <c r="BK21" s="184" t="s">
        <v>411</v>
      </c>
      <c r="BL21" s="184" t="s">
        <v>411</v>
      </c>
      <c r="BM21" s="184" t="s">
        <v>411</v>
      </c>
      <c r="BN21" s="185" t="s">
        <v>411</v>
      </c>
      <c r="BO21" s="186" t="s">
        <v>411</v>
      </c>
      <c r="BP21" s="170">
        <f t="shared" ref="BP21:BV22" si="173">(BP5*100)/BP$7</f>
        <v>100</v>
      </c>
      <c r="BQ21" s="171">
        <f t="shared" si="173"/>
        <v>69.565217391304344</v>
      </c>
      <c r="BR21" s="171">
        <f t="shared" si="173"/>
        <v>70.967741935483872</v>
      </c>
      <c r="BS21" s="171">
        <f t="shared" si="173"/>
        <v>65</v>
      </c>
      <c r="BT21" s="171">
        <f t="shared" si="173"/>
        <v>54.545454545454547</v>
      </c>
      <c r="BU21" s="48">
        <f t="shared" si="173"/>
        <v>62.745098039215684</v>
      </c>
      <c r="BV21" s="132">
        <f t="shared" si="173"/>
        <v>67.441860465116278</v>
      </c>
      <c r="BW21" s="170">
        <v>0</v>
      </c>
      <c r="BX21" s="171">
        <f t="shared" ref="BX21:CC22" si="174">(BX5*100)/BX$7</f>
        <v>73.07692307692308</v>
      </c>
      <c r="BY21" s="171">
        <f t="shared" si="174"/>
        <v>75</v>
      </c>
      <c r="BZ21" s="171">
        <f t="shared" si="174"/>
        <v>70</v>
      </c>
      <c r="CA21" s="171">
        <f t="shared" si="174"/>
        <v>44.444444444444443</v>
      </c>
      <c r="CB21" s="48">
        <f t="shared" si="174"/>
        <v>65.909090909090907</v>
      </c>
      <c r="CC21" s="132">
        <f t="shared" si="174"/>
        <v>69.620253164556956</v>
      </c>
      <c r="CD21" s="170">
        <v>0</v>
      </c>
      <c r="CE21" s="171">
        <f t="shared" ref="CE21:CL22" si="175">(CE5*100)/CE$7</f>
        <v>100</v>
      </c>
      <c r="CF21" s="171">
        <f t="shared" si="175"/>
        <v>77.272727272727266</v>
      </c>
      <c r="CG21" s="171">
        <f t="shared" si="175"/>
        <v>73.684210526315795</v>
      </c>
      <c r="CH21" s="171">
        <f t="shared" si="175"/>
        <v>71.428571428571431</v>
      </c>
      <c r="CI21" s="171">
        <f t="shared" si="175"/>
        <v>68.75</v>
      </c>
      <c r="CJ21" s="171">
        <f t="shared" si="175"/>
        <v>76.470588235294116</v>
      </c>
      <c r="CK21" s="48">
        <f t="shared" si="175"/>
        <v>77.777777777777771</v>
      </c>
      <c r="CL21" s="132">
        <f t="shared" si="175"/>
        <v>76.635514018691595</v>
      </c>
      <c r="CM21" s="89" t="s">
        <v>411</v>
      </c>
      <c r="CN21" s="184" t="s">
        <v>411</v>
      </c>
      <c r="CO21" s="184" t="s">
        <v>411</v>
      </c>
      <c r="CP21" s="184" t="s">
        <v>411</v>
      </c>
      <c r="CQ21" s="184" t="s">
        <v>411</v>
      </c>
      <c r="CR21" s="184" t="s">
        <v>411</v>
      </c>
      <c r="CS21" s="187" t="s">
        <v>411</v>
      </c>
      <c r="CT21" s="185" t="s">
        <v>411</v>
      </c>
      <c r="CU21" s="188" t="s">
        <v>411</v>
      </c>
      <c r="CV21" s="175">
        <v>0</v>
      </c>
      <c r="CW21" s="171">
        <f t="shared" ref="CW21:DD22" si="176">(CW5*100)/CW$7</f>
        <v>100</v>
      </c>
      <c r="CX21" s="171">
        <f t="shared" si="176"/>
        <v>94.444444444444443</v>
      </c>
      <c r="CY21" s="171">
        <f t="shared" si="176"/>
        <v>60</v>
      </c>
      <c r="CZ21" s="171">
        <f t="shared" si="176"/>
        <v>57.142857142857146</v>
      </c>
      <c r="DA21" s="171">
        <f t="shared" si="176"/>
        <v>61.111111111111114</v>
      </c>
      <c r="DB21" s="171">
        <f t="shared" si="176"/>
        <v>63.157894736842103</v>
      </c>
      <c r="DC21" s="176">
        <f t="shared" si="176"/>
        <v>69.736842105263165</v>
      </c>
      <c r="DD21" s="51">
        <f t="shared" si="176"/>
        <v>71.171171171171167</v>
      </c>
      <c r="DE21" s="89" t="s">
        <v>411</v>
      </c>
      <c r="DF21" s="184" t="s">
        <v>411</v>
      </c>
      <c r="DG21" s="184" t="s">
        <v>411</v>
      </c>
      <c r="DH21" s="184" t="s">
        <v>411</v>
      </c>
      <c r="DI21" s="184" t="s">
        <v>411</v>
      </c>
      <c r="DJ21" s="184" t="s">
        <v>411</v>
      </c>
      <c r="DK21" s="187" t="s">
        <v>411</v>
      </c>
      <c r="DL21" s="185" t="s">
        <v>411</v>
      </c>
      <c r="DM21" s="188" t="s">
        <v>411</v>
      </c>
      <c r="DN21" s="171">
        <v>0</v>
      </c>
      <c r="DO21" s="171">
        <f t="shared" ref="DO21:DT22" si="177">(DO5*100)/DO$7</f>
        <v>58.823529411764703</v>
      </c>
      <c r="DP21" s="171">
        <f t="shared" si="177"/>
        <v>72.727272727272734</v>
      </c>
      <c r="DQ21" s="171">
        <f t="shared" si="177"/>
        <v>68.181818181818187</v>
      </c>
      <c r="DR21" s="171">
        <f t="shared" si="177"/>
        <v>83.333333333333329</v>
      </c>
      <c r="DS21" s="176">
        <f t="shared" si="177"/>
        <v>68.181818181818187</v>
      </c>
      <c r="DT21" s="51">
        <f t="shared" si="177"/>
        <v>70.886075949367083</v>
      </c>
      <c r="DU21" s="89" t="s">
        <v>411</v>
      </c>
      <c r="DV21" s="184" t="s">
        <v>411</v>
      </c>
      <c r="DW21" s="184" t="s">
        <v>411</v>
      </c>
      <c r="DX21" s="184" t="s">
        <v>411</v>
      </c>
      <c r="DY21" s="187" t="s">
        <v>411</v>
      </c>
      <c r="DZ21" s="185" t="s">
        <v>411</v>
      </c>
      <c r="EA21" s="188" t="s">
        <v>411</v>
      </c>
      <c r="EB21" s="175">
        <v>0</v>
      </c>
      <c r="EC21" s="171">
        <f t="shared" ref="EC21:EH22" si="178">(EC5*100)/EC$7</f>
        <v>56.25</v>
      </c>
      <c r="ED21" s="171">
        <f t="shared" si="178"/>
        <v>66.666666666666671</v>
      </c>
      <c r="EE21" s="171">
        <f t="shared" si="178"/>
        <v>66.666666666666671</v>
      </c>
      <c r="EF21" s="171">
        <f t="shared" si="178"/>
        <v>76.19047619047619</v>
      </c>
      <c r="EG21" s="176">
        <f t="shared" si="178"/>
        <v>60.975609756097562</v>
      </c>
      <c r="EH21" s="51">
        <f t="shared" si="178"/>
        <v>67.10526315789474</v>
      </c>
      <c r="EI21" s="89" t="s">
        <v>411</v>
      </c>
      <c r="EJ21" s="184" t="s">
        <v>411</v>
      </c>
      <c r="EK21" s="184" t="s">
        <v>411</v>
      </c>
      <c r="EL21" s="184" t="s">
        <v>411</v>
      </c>
      <c r="EM21" s="187" t="s">
        <v>411</v>
      </c>
      <c r="EN21" s="185" t="s">
        <v>411</v>
      </c>
      <c r="EO21" s="188" t="s">
        <v>411</v>
      </c>
      <c r="EP21" s="171">
        <f t="shared" ref="EP21:EU22" si="179">(EP5*100)/EP$7</f>
        <v>0</v>
      </c>
      <c r="EQ21" s="171">
        <f t="shared" si="179"/>
        <v>68.421052631578945</v>
      </c>
      <c r="ER21" s="171">
        <f t="shared" si="179"/>
        <v>76.19047619047619</v>
      </c>
      <c r="ES21" s="171">
        <f t="shared" si="179"/>
        <v>66.666666666666671</v>
      </c>
      <c r="ET21" s="176">
        <f t="shared" si="179"/>
        <v>62.5</v>
      </c>
      <c r="EU21" s="51">
        <f t="shared" si="179"/>
        <v>69.491525423728817</v>
      </c>
      <c r="EV21" s="175">
        <v>0</v>
      </c>
      <c r="EW21" s="171">
        <f t="shared" ref="EW21:FA22" si="180">(EW5*100)/EW$7</f>
        <v>84.615384615384613</v>
      </c>
      <c r="EX21" s="171">
        <f t="shared" si="180"/>
        <v>68.421052631578945</v>
      </c>
      <c r="EY21" s="171">
        <f t="shared" si="180"/>
        <v>68.181818181818187</v>
      </c>
      <c r="EZ21" s="176">
        <f t="shared" si="180"/>
        <v>68.421052631578945</v>
      </c>
      <c r="FA21" s="51">
        <f t="shared" si="180"/>
        <v>72.222222222222229</v>
      </c>
      <c r="FB21" s="175">
        <v>0</v>
      </c>
      <c r="FC21" s="171">
        <f t="shared" ref="FC21:FI22" si="181">(FC5*100)/FC$7</f>
        <v>63.157894736842103</v>
      </c>
      <c r="FD21" s="171">
        <f t="shared" si="181"/>
        <v>65</v>
      </c>
      <c r="FE21" s="171">
        <f t="shared" si="181"/>
        <v>60</v>
      </c>
      <c r="FF21" s="171">
        <f t="shared" si="181"/>
        <v>68.181818181818187</v>
      </c>
      <c r="FG21" s="171">
        <f t="shared" si="181"/>
        <v>66.666666666666671</v>
      </c>
      <c r="FH21" s="176">
        <f t="shared" si="181"/>
        <v>60</v>
      </c>
      <c r="FI21" s="51">
        <f t="shared" si="181"/>
        <v>64.761904761904759</v>
      </c>
      <c r="FJ21" s="175">
        <v>0</v>
      </c>
      <c r="FK21" s="171">
        <f t="shared" ref="FK21:GH21" si="182">(FK5*100)/FK$7</f>
        <v>70</v>
      </c>
      <c r="FL21" s="171">
        <f t="shared" si="182"/>
        <v>58.333333333333336</v>
      </c>
      <c r="FM21" s="171">
        <f t="shared" si="182"/>
        <v>64.705882352941174</v>
      </c>
      <c r="FN21" s="171">
        <f t="shared" si="182"/>
        <v>73.913043478260875</v>
      </c>
      <c r="FO21" s="171">
        <f t="shared" si="182"/>
        <v>72</v>
      </c>
      <c r="FP21" s="180">
        <f t="shared" si="182"/>
        <v>66.129032258064512</v>
      </c>
      <c r="FQ21" s="51">
        <f t="shared" si="182"/>
        <v>69.072164948453604</v>
      </c>
      <c r="FR21" s="171">
        <f t="shared" si="182"/>
        <v>69.230769230769226</v>
      </c>
      <c r="FS21" s="171">
        <f t="shared" si="182"/>
        <v>70</v>
      </c>
      <c r="FT21" s="171">
        <f t="shared" si="182"/>
        <v>83.333333333333329</v>
      </c>
      <c r="FU21" s="181">
        <f t="shared" si="182"/>
        <v>83.333333333333329</v>
      </c>
      <c r="FV21" s="51">
        <f t="shared" si="182"/>
        <v>74.285714285714292</v>
      </c>
      <c r="FW21" s="175">
        <f t="shared" si="182"/>
        <v>62.5</v>
      </c>
      <c r="FX21" s="171">
        <f t="shared" si="182"/>
        <v>72.727272727272734</v>
      </c>
      <c r="FY21" s="171">
        <f t="shared" si="182"/>
        <v>100</v>
      </c>
      <c r="FZ21" s="88">
        <f t="shared" si="182"/>
        <v>100</v>
      </c>
      <c r="GA21" s="51">
        <f t="shared" si="182"/>
        <v>74.285714285714292</v>
      </c>
      <c r="GB21" s="171">
        <f t="shared" si="182"/>
        <v>100</v>
      </c>
      <c r="GC21" s="171">
        <f t="shared" si="182"/>
        <v>63.157894736842103</v>
      </c>
      <c r="GD21" s="171">
        <f t="shared" si="182"/>
        <v>70.370370370370367</v>
      </c>
      <c r="GE21" s="171">
        <f t="shared" si="182"/>
        <v>53.333333333333336</v>
      </c>
      <c r="GF21" s="171">
        <f t="shared" si="182"/>
        <v>40</v>
      </c>
      <c r="GG21" s="180">
        <f t="shared" si="182"/>
        <v>48.648648648648646</v>
      </c>
      <c r="GH21" s="51">
        <f t="shared" si="182"/>
        <v>61.111111111111114</v>
      </c>
      <c r="GI21" s="171">
        <v>0</v>
      </c>
      <c r="GJ21" s="171">
        <f t="shared" ref="GJ21:IC21" si="183">(GJ5*100)/GJ$7</f>
        <v>75</v>
      </c>
      <c r="GK21" s="171">
        <f t="shared" si="183"/>
        <v>69.565217391304344</v>
      </c>
      <c r="GL21" s="171">
        <f t="shared" si="183"/>
        <v>64.285714285714292</v>
      </c>
      <c r="GM21" s="171">
        <f t="shared" si="183"/>
        <v>30</v>
      </c>
      <c r="GN21" s="180">
        <f t="shared" si="183"/>
        <v>55.555555555555557</v>
      </c>
      <c r="GO21" s="51">
        <f t="shared" si="183"/>
        <v>64.788732394366193</v>
      </c>
      <c r="GP21" s="171">
        <f t="shared" si="183"/>
        <v>81.25</v>
      </c>
      <c r="GQ21" s="171">
        <f t="shared" si="183"/>
        <v>50</v>
      </c>
      <c r="GR21" s="171">
        <f t="shared" si="183"/>
        <v>100</v>
      </c>
      <c r="GS21" s="88">
        <f t="shared" si="183"/>
        <v>100</v>
      </c>
      <c r="GT21" s="51">
        <f t="shared" si="183"/>
        <v>74.285714285714292</v>
      </c>
      <c r="GU21" s="171">
        <f t="shared" si="183"/>
        <v>73.684210526315795</v>
      </c>
      <c r="GV21" s="171">
        <f t="shared" si="183"/>
        <v>66.666666666666671</v>
      </c>
      <c r="GW21" s="171">
        <f t="shared" si="183"/>
        <v>100</v>
      </c>
      <c r="GX21" s="88">
        <f t="shared" si="183"/>
        <v>80</v>
      </c>
      <c r="GY21" s="51">
        <f t="shared" si="183"/>
        <v>74.285714285714292</v>
      </c>
      <c r="GZ21" s="171">
        <f t="shared" si="183"/>
        <v>81.818181818181813</v>
      </c>
      <c r="HA21" s="171">
        <f t="shared" si="183"/>
        <v>58.333333333333336</v>
      </c>
      <c r="HB21" s="171">
        <f t="shared" si="183"/>
        <v>71.428571428571431</v>
      </c>
      <c r="HC21" s="88">
        <f t="shared" si="183"/>
        <v>100</v>
      </c>
      <c r="HD21" s="51">
        <f t="shared" si="183"/>
        <v>74.285714285714292</v>
      </c>
      <c r="HE21" s="171">
        <f t="shared" si="183"/>
        <v>72.727272727272734</v>
      </c>
      <c r="HF21" s="171">
        <f t="shared" si="183"/>
        <v>87.5</v>
      </c>
      <c r="HG21" s="171">
        <f t="shared" si="183"/>
        <v>40</v>
      </c>
      <c r="HH21" s="88">
        <f t="shared" si="183"/>
        <v>66.666666666666671</v>
      </c>
      <c r="HI21" s="51">
        <f t="shared" si="183"/>
        <v>74.285714285714292</v>
      </c>
      <c r="HJ21" s="171">
        <f t="shared" si="183"/>
        <v>100</v>
      </c>
      <c r="HK21" s="171">
        <f t="shared" si="183"/>
        <v>70.588235294117652</v>
      </c>
      <c r="HL21" s="171">
        <f t="shared" si="183"/>
        <v>66.666666666666671</v>
      </c>
      <c r="HM21" s="171">
        <f t="shared" si="183"/>
        <v>57.142857142857146</v>
      </c>
      <c r="HN21" s="171">
        <f t="shared" si="183"/>
        <v>66.666666666666671</v>
      </c>
      <c r="HO21" s="180">
        <f t="shared" si="183"/>
        <v>57.575757575757578</v>
      </c>
      <c r="HP21" s="51">
        <f t="shared" si="183"/>
        <v>66.17647058823529</v>
      </c>
      <c r="HQ21" s="171">
        <f t="shared" si="183"/>
        <v>100</v>
      </c>
      <c r="HR21" s="171">
        <f t="shared" si="183"/>
        <v>70</v>
      </c>
      <c r="HS21" s="171">
        <f t="shared" si="183"/>
        <v>63.636363636363633</v>
      </c>
      <c r="HT21" s="171">
        <f t="shared" si="183"/>
        <v>57.142857142857146</v>
      </c>
      <c r="HU21" s="171">
        <f t="shared" si="183"/>
        <v>73.684210526315795</v>
      </c>
      <c r="HV21" s="180">
        <f t="shared" si="183"/>
        <v>53.846153846153847</v>
      </c>
      <c r="HW21" s="51">
        <f t="shared" si="183"/>
        <v>68.75</v>
      </c>
      <c r="HX21" s="171">
        <f t="shared" si="183"/>
        <v>0</v>
      </c>
      <c r="HY21" s="171">
        <f t="shared" si="183"/>
        <v>73.913043478260875</v>
      </c>
      <c r="HZ21" s="171">
        <f t="shared" si="183"/>
        <v>76.92307692307692</v>
      </c>
      <c r="IA21" s="171">
        <f t="shared" si="183"/>
        <v>76</v>
      </c>
      <c r="IB21" s="180">
        <f t="shared" si="183"/>
        <v>75</v>
      </c>
      <c r="IC21" s="51">
        <f t="shared" si="183"/>
        <v>74.666666666666671</v>
      </c>
      <c r="ID21" s="171">
        <v>0</v>
      </c>
      <c r="IE21" s="171">
        <f t="shared" ref="IE21:IL22" si="184">(IE5*100)/IE$7</f>
        <v>76.470588235294116</v>
      </c>
      <c r="IF21" s="171">
        <f t="shared" si="184"/>
        <v>71.428571428571431</v>
      </c>
      <c r="IG21" s="171">
        <f t="shared" si="184"/>
        <v>75</v>
      </c>
      <c r="IH21" s="180">
        <f t="shared" si="184"/>
        <v>73.913043478260875</v>
      </c>
      <c r="II21" s="51">
        <f t="shared" si="184"/>
        <v>74.137931034482762</v>
      </c>
      <c r="IJ21" s="171">
        <f t="shared" si="184"/>
        <v>66.666666666666671</v>
      </c>
      <c r="IK21" s="171">
        <f t="shared" si="184"/>
        <v>50</v>
      </c>
      <c r="IL21" s="171">
        <f t="shared" si="184"/>
        <v>66.666666666666671</v>
      </c>
      <c r="IM21" s="171">
        <v>0</v>
      </c>
      <c r="IN21" s="171">
        <f t="shared" ref="IN21:IY21" si="185">(IN5*100)/IN$7</f>
        <v>100</v>
      </c>
      <c r="IO21" s="171">
        <f t="shared" si="185"/>
        <v>68.75</v>
      </c>
      <c r="IP21" s="88">
        <f t="shared" si="185"/>
        <v>100</v>
      </c>
      <c r="IQ21" s="51">
        <f t="shared" si="185"/>
        <v>74.285714285714292</v>
      </c>
      <c r="IR21" s="171">
        <f t="shared" si="185"/>
        <v>33.333333333333336</v>
      </c>
      <c r="IS21" s="171">
        <f t="shared" si="185"/>
        <v>100</v>
      </c>
      <c r="IT21" s="171">
        <f t="shared" si="185"/>
        <v>77.777777777777771</v>
      </c>
      <c r="IU21" s="171">
        <f t="shared" si="185"/>
        <v>50</v>
      </c>
      <c r="IV21" s="171">
        <f t="shared" si="185"/>
        <v>80</v>
      </c>
      <c r="IW21" s="171">
        <f t="shared" si="185"/>
        <v>66.666666666666671</v>
      </c>
      <c r="IX21" s="88">
        <f t="shared" si="185"/>
        <v>100</v>
      </c>
      <c r="IY21" s="51">
        <f t="shared" si="185"/>
        <v>74.285714285714292</v>
      </c>
      <c r="IZ21" s="171">
        <v>0</v>
      </c>
      <c r="JA21" s="171">
        <f t="shared" ref="JA21:JF22" si="186">(JA5*100)/JA$7</f>
        <v>60</v>
      </c>
      <c r="JB21" s="171">
        <f t="shared" si="186"/>
        <v>91.666666666666671</v>
      </c>
      <c r="JC21" s="171">
        <f t="shared" si="186"/>
        <v>66.666666666666671</v>
      </c>
      <c r="JD21" s="171">
        <f t="shared" si="186"/>
        <v>66.666666666666671</v>
      </c>
      <c r="JE21" s="88">
        <f t="shared" si="186"/>
        <v>66.666666666666671</v>
      </c>
      <c r="JF21" s="51">
        <f t="shared" si="186"/>
        <v>74.285714285714292</v>
      </c>
      <c r="JG21" s="171">
        <v>0</v>
      </c>
      <c r="JH21" s="171">
        <f t="shared" ref="JH21:KC21" si="187">(JH5*100)/JH$7</f>
        <v>33.333333333333336</v>
      </c>
      <c r="JI21" s="171">
        <f t="shared" si="187"/>
        <v>90.909090909090907</v>
      </c>
      <c r="JJ21" s="171">
        <f t="shared" si="187"/>
        <v>66.666666666666671</v>
      </c>
      <c r="JK21" s="171">
        <f t="shared" si="187"/>
        <v>60</v>
      </c>
      <c r="JL21" s="88">
        <f t="shared" si="187"/>
        <v>87.5</v>
      </c>
      <c r="JM21" s="51">
        <f t="shared" si="187"/>
        <v>74.285714285714292</v>
      </c>
      <c r="JN21" s="171">
        <f t="shared" si="187"/>
        <v>100</v>
      </c>
      <c r="JO21" s="171">
        <f t="shared" si="187"/>
        <v>100</v>
      </c>
      <c r="JP21" s="171">
        <f t="shared" si="187"/>
        <v>85.714285714285708</v>
      </c>
      <c r="JQ21" s="171">
        <f t="shared" si="187"/>
        <v>100</v>
      </c>
      <c r="JR21" s="171">
        <f t="shared" si="187"/>
        <v>88.888888888888886</v>
      </c>
      <c r="JS21" s="171">
        <f t="shared" si="187"/>
        <v>33.333333333333336</v>
      </c>
      <c r="JT21" s="88">
        <f t="shared" si="187"/>
        <v>75</v>
      </c>
      <c r="JU21" s="51">
        <f t="shared" si="187"/>
        <v>74.285714285714292</v>
      </c>
      <c r="JV21" s="171">
        <f t="shared" si="187"/>
        <v>100</v>
      </c>
      <c r="JW21" s="171">
        <f t="shared" si="187"/>
        <v>88.888888888888886</v>
      </c>
      <c r="JX21" s="171">
        <f t="shared" si="187"/>
        <v>70</v>
      </c>
      <c r="JY21" s="171">
        <f t="shared" si="187"/>
        <v>100</v>
      </c>
      <c r="JZ21" s="171">
        <f t="shared" si="187"/>
        <v>100</v>
      </c>
      <c r="KA21" s="171">
        <f t="shared" si="187"/>
        <v>33.333333333333336</v>
      </c>
      <c r="KB21" s="88">
        <f t="shared" si="187"/>
        <v>75</v>
      </c>
      <c r="KC21" s="51">
        <f t="shared" si="187"/>
        <v>74.285714285714292</v>
      </c>
      <c r="KD21" s="68"/>
      <c r="KE21" s="68"/>
    </row>
    <row r="22" spans="1:291" ht="52.5" customHeight="1" thickBot="1" x14ac:dyDescent="0.3">
      <c r="A22" s="6" t="s">
        <v>1073</v>
      </c>
      <c r="B22" s="167">
        <f t="shared" ref="B22:U22" si="188">(B6*100)/B$7</f>
        <v>8.695652173913043</v>
      </c>
      <c r="C22" s="168">
        <f t="shared" si="188"/>
        <v>42.857142857142854</v>
      </c>
      <c r="D22" s="168">
        <f t="shared" si="188"/>
        <v>75</v>
      </c>
      <c r="E22" s="23">
        <f t="shared" si="188"/>
        <v>100</v>
      </c>
      <c r="F22" s="24">
        <f t="shared" si="188"/>
        <v>25.714285714285715</v>
      </c>
      <c r="G22" s="169">
        <f t="shared" si="188"/>
        <v>0</v>
      </c>
      <c r="H22" s="168">
        <f t="shared" si="188"/>
        <v>100</v>
      </c>
      <c r="I22" s="168">
        <f t="shared" si="188"/>
        <v>50</v>
      </c>
      <c r="J22" s="168">
        <f t="shared" si="188"/>
        <v>18.518518518518519</v>
      </c>
      <c r="K22" s="23" t="e">
        <f t="shared" si="188"/>
        <v>#DIV/0!</v>
      </c>
      <c r="L22" s="24">
        <f t="shared" si="188"/>
        <v>24.242424242424242</v>
      </c>
      <c r="M22" s="169">
        <f t="shared" si="188"/>
        <v>0</v>
      </c>
      <c r="N22" s="168">
        <f t="shared" si="188"/>
        <v>20</v>
      </c>
      <c r="O22" s="168">
        <f t="shared" si="188"/>
        <v>25</v>
      </c>
      <c r="P22" s="168">
        <f t="shared" si="188"/>
        <v>23.529411764705884</v>
      </c>
      <c r="Q22" s="23">
        <f t="shared" si="188"/>
        <v>66.666666666666671</v>
      </c>
      <c r="R22" s="24">
        <f t="shared" si="188"/>
        <v>25.714285714285715</v>
      </c>
      <c r="S22" s="169">
        <f t="shared" si="188"/>
        <v>0</v>
      </c>
      <c r="T22" s="168">
        <f t="shared" si="188"/>
        <v>0</v>
      </c>
      <c r="U22" s="168">
        <f t="shared" si="188"/>
        <v>30</v>
      </c>
      <c r="V22" s="168">
        <v>0</v>
      </c>
      <c r="W22" s="23">
        <f t="shared" si="167"/>
        <v>0</v>
      </c>
      <c r="X22" s="24">
        <f t="shared" si="167"/>
        <v>25.714285714285715</v>
      </c>
      <c r="Y22" s="169">
        <v>0</v>
      </c>
      <c r="Z22" s="168">
        <f t="shared" si="168"/>
        <v>0</v>
      </c>
      <c r="AA22" s="168">
        <f t="shared" si="168"/>
        <v>27.586206896551722</v>
      </c>
      <c r="AB22" s="168">
        <v>0</v>
      </c>
      <c r="AC22" s="168">
        <f t="shared" si="169"/>
        <v>33.333333333333336</v>
      </c>
      <c r="AD22" s="23">
        <f t="shared" si="169"/>
        <v>0</v>
      </c>
      <c r="AE22" s="24">
        <f t="shared" si="169"/>
        <v>25.714285714285715</v>
      </c>
      <c r="AF22" s="170">
        <v>0</v>
      </c>
      <c r="AG22" s="171">
        <f t="shared" si="170"/>
        <v>29.62962962962963</v>
      </c>
      <c r="AH22" s="171">
        <f t="shared" si="170"/>
        <v>31.25</v>
      </c>
      <c r="AI22" s="171">
        <f t="shared" si="170"/>
        <v>22.727272727272727</v>
      </c>
      <c r="AJ22" s="171">
        <f t="shared" si="170"/>
        <v>53.846153846153847</v>
      </c>
      <c r="AK22" s="171">
        <f t="shared" si="170"/>
        <v>30.76923076923077</v>
      </c>
      <c r="AL22" s="171">
        <f t="shared" si="170"/>
        <v>33.333333333333336</v>
      </c>
      <c r="AM22" s="48">
        <f t="shared" si="170"/>
        <v>35.064935064935064</v>
      </c>
      <c r="AN22" s="132">
        <f t="shared" si="170"/>
        <v>32.142857142857146</v>
      </c>
      <c r="AO22" s="170">
        <v>0</v>
      </c>
      <c r="AP22" s="171">
        <f t="shared" si="171"/>
        <v>25.925925925925927</v>
      </c>
      <c r="AQ22" s="171">
        <f t="shared" si="171"/>
        <v>25</v>
      </c>
      <c r="AR22" s="171">
        <f t="shared" si="171"/>
        <v>23.80952380952381</v>
      </c>
      <c r="AS22" s="171">
        <f t="shared" si="171"/>
        <v>37.5</v>
      </c>
      <c r="AT22" s="171">
        <f t="shared" si="171"/>
        <v>29.411764705882351</v>
      </c>
      <c r="AU22" s="171">
        <f t="shared" si="171"/>
        <v>31.578947368421051</v>
      </c>
      <c r="AV22" s="48">
        <f t="shared" si="171"/>
        <v>29.870129870129869</v>
      </c>
      <c r="AW22" s="24">
        <f t="shared" si="171"/>
        <v>28.571428571428573</v>
      </c>
      <c r="AX22" s="169">
        <v>0</v>
      </c>
      <c r="AY22" s="168">
        <f t="shared" si="172"/>
        <v>33.333333333333336</v>
      </c>
      <c r="AZ22" s="168">
        <f t="shared" si="172"/>
        <v>18.75</v>
      </c>
      <c r="BA22" s="168">
        <f t="shared" si="172"/>
        <v>31.818181818181817</v>
      </c>
      <c r="BB22" s="168">
        <f t="shared" si="172"/>
        <v>22.222222222222221</v>
      </c>
      <c r="BC22" s="168">
        <f t="shared" si="172"/>
        <v>38.888888888888886</v>
      </c>
      <c r="BD22" s="168">
        <f t="shared" si="172"/>
        <v>40</v>
      </c>
      <c r="BE22" s="48">
        <f t="shared" si="172"/>
        <v>35.064935064935064</v>
      </c>
      <c r="BF22" s="24">
        <f t="shared" si="172"/>
        <v>32.142857142857146</v>
      </c>
      <c r="BG22" s="189" t="s">
        <v>411</v>
      </c>
      <c r="BH22" s="184" t="s">
        <v>411</v>
      </c>
      <c r="BI22" s="184" t="s">
        <v>411</v>
      </c>
      <c r="BJ22" s="184" t="s">
        <v>411</v>
      </c>
      <c r="BK22" s="184" t="s">
        <v>411</v>
      </c>
      <c r="BL22" s="184" t="s">
        <v>411</v>
      </c>
      <c r="BM22" s="184" t="s">
        <v>411</v>
      </c>
      <c r="BN22" s="185" t="s">
        <v>411</v>
      </c>
      <c r="BO22" s="186" t="s">
        <v>411</v>
      </c>
      <c r="BP22" s="170">
        <f t="shared" si="173"/>
        <v>0</v>
      </c>
      <c r="BQ22" s="171">
        <f t="shared" si="173"/>
        <v>30.434782608695652</v>
      </c>
      <c r="BR22" s="171">
        <f t="shared" si="173"/>
        <v>29.032258064516128</v>
      </c>
      <c r="BS22" s="171">
        <f t="shared" si="173"/>
        <v>35</v>
      </c>
      <c r="BT22" s="171">
        <f t="shared" si="173"/>
        <v>45.454545454545453</v>
      </c>
      <c r="BU22" s="48">
        <f t="shared" si="173"/>
        <v>37.254901960784316</v>
      </c>
      <c r="BV22" s="132">
        <f t="shared" si="173"/>
        <v>32.558139534883722</v>
      </c>
      <c r="BW22" s="170">
        <v>0</v>
      </c>
      <c r="BX22" s="171">
        <f t="shared" si="174"/>
        <v>26.923076923076923</v>
      </c>
      <c r="BY22" s="171">
        <f t="shared" si="174"/>
        <v>25</v>
      </c>
      <c r="BZ22" s="171">
        <f t="shared" si="174"/>
        <v>30</v>
      </c>
      <c r="CA22" s="171">
        <f t="shared" si="174"/>
        <v>55.555555555555557</v>
      </c>
      <c r="CB22" s="48">
        <f t="shared" si="174"/>
        <v>34.090909090909093</v>
      </c>
      <c r="CC22" s="132">
        <f t="shared" si="174"/>
        <v>30.379746835443036</v>
      </c>
      <c r="CD22" s="170">
        <v>0</v>
      </c>
      <c r="CE22" s="171">
        <f t="shared" si="175"/>
        <v>0</v>
      </c>
      <c r="CF22" s="171">
        <f t="shared" si="175"/>
        <v>22.727272727272727</v>
      </c>
      <c r="CG22" s="171">
        <f t="shared" si="175"/>
        <v>26.315789473684209</v>
      </c>
      <c r="CH22" s="171">
        <f t="shared" si="175"/>
        <v>28.571428571428573</v>
      </c>
      <c r="CI22" s="171">
        <f t="shared" si="175"/>
        <v>31.25</v>
      </c>
      <c r="CJ22" s="171">
        <f t="shared" si="175"/>
        <v>23.529411764705884</v>
      </c>
      <c r="CK22" s="48">
        <f t="shared" si="175"/>
        <v>22.222222222222221</v>
      </c>
      <c r="CL22" s="132">
        <f t="shared" si="175"/>
        <v>23.364485981308412</v>
      </c>
      <c r="CM22" s="189" t="s">
        <v>411</v>
      </c>
      <c r="CN22" s="184" t="s">
        <v>411</v>
      </c>
      <c r="CO22" s="184" t="s">
        <v>411</v>
      </c>
      <c r="CP22" s="184" t="s">
        <v>411</v>
      </c>
      <c r="CQ22" s="184" t="s">
        <v>411</v>
      </c>
      <c r="CR22" s="184" t="s">
        <v>411</v>
      </c>
      <c r="CS22" s="187" t="s">
        <v>411</v>
      </c>
      <c r="CT22" s="185" t="s">
        <v>411</v>
      </c>
      <c r="CU22" s="188" t="s">
        <v>411</v>
      </c>
      <c r="CV22" s="175">
        <v>0</v>
      </c>
      <c r="CW22" s="171">
        <f t="shared" si="176"/>
        <v>0</v>
      </c>
      <c r="CX22" s="171">
        <f t="shared" si="176"/>
        <v>5.5555555555555554</v>
      </c>
      <c r="CY22" s="171">
        <f t="shared" si="176"/>
        <v>40</v>
      </c>
      <c r="CZ22" s="171">
        <f t="shared" si="176"/>
        <v>42.857142857142854</v>
      </c>
      <c r="DA22" s="171">
        <f t="shared" si="176"/>
        <v>38.888888888888886</v>
      </c>
      <c r="DB22" s="171">
        <f t="shared" si="176"/>
        <v>36.842105263157897</v>
      </c>
      <c r="DC22" s="176">
        <f t="shared" si="176"/>
        <v>30.263157894736842</v>
      </c>
      <c r="DD22" s="51">
        <f t="shared" si="176"/>
        <v>28.828828828828829</v>
      </c>
      <c r="DE22" s="189" t="s">
        <v>411</v>
      </c>
      <c r="DF22" s="184" t="s">
        <v>411</v>
      </c>
      <c r="DG22" s="184" t="s">
        <v>411</v>
      </c>
      <c r="DH22" s="184" t="s">
        <v>411</v>
      </c>
      <c r="DI22" s="184" t="s">
        <v>411</v>
      </c>
      <c r="DJ22" s="184" t="s">
        <v>411</v>
      </c>
      <c r="DK22" s="187" t="s">
        <v>411</v>
      </c>
      <c r="DL22" s="185" t="s">
        <v>411</v>
      </c>
      <c r="DM22" s="188" t="s">
        <v>411</v>
      </c>
      <c r="DN22" s="171">
        <v>0</v>
      </c>
      <c r="DO22" s="171">
        <f t="shared" si="177"/>
        <v>41.176470588235297</v>
      </c>
      <c r="DP22" s="171">
        <f t="shared" si="177"/>
        <v>27.272727272727273</v>
      </c>
      <c r="DQ22" s="171">
        <f t="shared" si="177"/>
        <v>31.818181818181817</v>
      </c>
      <c r="DR22" s="171">
        <f t="shared" si="177"/>
        <v>16.666666666666668</v>
      </c>
      <c r="DS22" s="176">
        <f t="shared" si="177"/>
        <v>31.818181818181817</v>
      </c>
      <c r="DT22" s="51">
        <f t="shared" si="177"/>
        <v>29.11392405063291</v>
      </c>
      <c r="DU22" s="189" t="s">
        <v>411</v>
      </c>
      <c r="DV22" s="184" t="s">
        <v>411</v>
      </c>
      <c r="DW22" s="184" t="s">
        <v>411</v>
      </c>
      <c r="DX22" s="184" t="s">
        <v>411</v>
      </c>
      <c r="DY22" s="187" t="s">
        <v>411</v>
      </c>
      <c r="DZ22" s="185" t="s">
        <v>411</v>
      </c>
      <c r="EA22" s="188" t="s">
        <v>411</v>
      </c>
      <c r="EB22" s="175">
        <v>0</v>
      </c>
      <c r="EC22" s="171">
        <f t="shared" si="178"/>
        <v>43.75</v>
      </c>
      <c r="ED22" s="171">
        <f t="shared" si="178"/>
        <v>33.333333333333336</v>
      </c>
      <c r="EE22" s="171">
        <f t="shared" si="178"/>
        <v>33.333333333333336</v>
      </c>
      <c r="EF22" s="171">
        <f t="shared" si="178"/>
        <v>23.80952380952381</v>
      </c>
      <c r="EG22" s="176">
        <f t="shared" si="178"/>
        <v>39.024390243902438</v>
      </c>
      <c r="EH22" s="51">
        <f t="shared" si="178"/>
        <v>32.89473684210526</v>
      </c>
      <c r="EI22" s="189" t="s">
        <v>411</v>
      </c>
      <c r="EJ22" s="184" t="s">
        <v>411</v>
      </c>
      <c r="EK22" s="184" t="s">
        <v>411</v>
      </c>
      <c r="EL22" s="184" t="s">
        <v>411</v>
      </c>
      <c r="EM22" s="187" t="s">
        <v>411</v>
      </c>
      <c r="EN22" s="185" t="s">
        <v>411</v>
      </c>
      <c r="EO22" s="188" t="s">
        <v>411</v>
      </c>
      <c r="EP22" s="171">
        <f t="shared" si="179"/>
        <v>100</v>
      </c>
      <c r="EQ22" s="171">
        <f t="shared" si="179"/>
        <v>31.578947368421051</v>
      </c>
      <c r="ER22" s="171">
        <f t="shared" si="179"/>
        <v>23.80952380952381</v>
      </c>
      <c r="ES22" s="171">
        <f t="shared" si="179"/>
        <v>33.333333333333336</v>
      </c>
      <c r="ET22" s="176">
        <f t="shared" si="179"/>
        <v>37.5</v>
      </c>
      <c r="EU22" s="51">
        <f t="shared" si="179"/>
        <v>30.508474576271187</v>
      </c>
      <c r="EV22" s="175">
        <v>0</v>
      </c>
      <c r="EW22" s="171">
        <f t="shared" si="180"/>
        <v>15.384615384615385</v>
      </c>
      <c r="EX22" s="171">
        <f t="shared" si="180"/>
        <v>31.578947368421051</v>
      </c>
      <c r="EY22" s="171">
        <f t="shared" si="180"/>
        <v>31.818181818181817</v>
      </c>
      <c r="EZ22" s="176">
        <f t="shared" si="180"/>
        <v>31.578947368421051</v>
      </c>
      <c r="FA22" s="51">
        <f t="shared" si="180"/>
        <v>27.777777777777779</v>
      </c>
      <c r="FB22" s="175">
        <v>0</v>
      </c>
      <c r="FC22" s="171">
        <f t="shared" si="181"/>
        <v>36.842105263157897</v>
      </c>
      <c r="FD22" s="171">
        <f t="shared" si="181"/>
        <v>35</v>
      </c>
      <c r="FE22" s="171">
        <f t="shared" si="181"/>
        <v>40</v>
      </c>
      <c r="FF22" s="171">
        <f t="shared" si="181"/>
        <v>31.818181818181817</v>
      </c>
      <c r="FG22" s="171">
        <f t="shared" si="181"/>
        <v>33.333333333333336</v>
      </c>
      <c r="FH22" s="176">
        <f t="shared" si="181"/>
        <v>40</v>
      </c>
      <c r="FI22" s="51">
        <f t="shared" si="181"/>
        <v>35.238095238095241</v>
      </c>
      <c r="FJ22" s="175">
        <v>0</v>
      </c>
      <c r="FK22" s="171">
        <f t="shared" ref="FK22:GH22" si="189">(FK6*100)/FK$7</f>
        <v>30</v>
      </c>
      <c r="FL22" s="171">
        <f t="shared" si="189"/>
        <v>41.666666666666664</v>
      </c>
      <c r="FM22" s="171">
        <f t="shared" si="189"/>
        <v>35.294117647058826</v>
      </c>
      <c r="FN22" s="171">
        <f t="shared" si="189"/>
        <v>26.086956521739129</v>
      </c>
      <c r="FO22" s="171">
        <f t="shared" si="189"/>
        <v>28</v>
      </c>
      <c r="FP22" s="180">
        <f t="shared" si="189"/>
        <v>33.87096774193548</v>
      </c>
      <c r="FQ22" s="51">
        <f t="shared" si="189"/>
        <v>30.927835051546392</v>
      </c>
      <c r="FR22" s="171">
        <f t="shared" si="189"/>
        <v>30.76923076923077</v>
      </c>
      <c r="FS22" s="171">
        <f t="shared" si="189"/>
        <v>30</v>
      </c>
      <c r="FT22" s="171">
        <f t="shared" si="189"/>
        <v>16.666666666666668</v>
      </c>
      <c r="FU22" s="181">
        <f t="shared" si="189"/>
        <v>16.666666666666668</v>
      </c>
      <c r="FV22" s="51">
        <f t="shared" si="189"/>
        <v>25.714285714285715</v>
      </c>
      <c r="FW22" s="175">
        <f t="shared" si="189"/>
        <v>37.5</v>
      </c>
      <c r="FX22" s="171">
        <f t="shared" si="189"/>
        <v>27.272727272727273</v>
      </c>
      <c r="FY22" s="171">
        <f t="shared" si="189"/>
        <v>0</v>
      </c>
      <c r="FZ22" s="88">
        <f t="shared" si="189"/>
        <v>0</v>
      </c>
      <c r="GA22" s="51">
        <f t="shared" si="189"/>
        <v>25.714285714285715</v>
      </c>
      <c r="GB22" s="171">
        <f t="shared" si="189"/>
        <v>0</v>
      </c>
      <c r="GC22" s="171">
        <f t="shared" si="189"/>
        <v>36.842105263157897</v>
      </c>
      <c r="GD22" s="171">
        <f t="shared" si="189"/>
        <v>29.62962962962963</v>
      </c>
      <c r="GE22" s="171">
        <f t="shared" si="189"/>
        <v>46.666666666666664</v>
      </c>
      <c r="GF22" s="171">
        <f t="shared" si="189"/>
        <v>60</v>
      </c>
      <c r="GG22" s="180">
        <f t="shared" si="189"/>
        <v>51.351351351351354</v>
      </c>
      <c r="GH22" s="51">
        <f t="shared" si="189"/>
        <v>38.888888888888886</v>
      </c>
      <c r="GI22" s="171">
        <v>0</v>
      </c>
      <c r="GJ22" s="171">
        <f t="shared" ref="GJ22:IC22" si="190">(GJ6*100)/GJ$7</f>
        <v>25</v>
      </c>
      <c r="GK22" s="171">
        <f t="shared" si="190"/>
        <v>30.434782608695652</v>
      </c>
      <c r="GL22" s="171">
        <f t="shared" si="190"/>
        <v>35.714285714285715</v>
      </c>
      <c r="GM22" s="171">
        <f t="shared" si="190"/>
        <v>70</v>
      </c>
      <c r="GN22" s="180">
        <f t="shared" si="190"/>
        <v>44.444444444444443</v>
      </c>
      <c r="GO22" s="51">
        <f t="shared" si="190"/>
        <v>35.2112676056338</v>
      </c>
      <c r="GP22" s="171">
        <f t="shared" si="190"/>
        <v>18.75</v>
      </c>
      <c r="GQ22" s="171">
        <f t="shared" si="190"/>
        <v>50</v>
      </c>
      <c r="GR22" s="171">
        <f t="shared" si="190"/>
        <v>0</v>
      </c>
      <c r="GS22" s="88">
        <f t="shared" si="190"/>
        <v>0</v>
      </c>
      <c r="GT22" s="51">
        <f t="shared" si="190"/>
        <v>25.714285714285715</v>
      </c>
      <c r="GU22" s="171">
        <f t="shared" si="190"/>
        <v>26.315789473684209</v>
      </c>
      <c r="GV22" s="171">
        <f t="shared" si="190"/>
        <v>33.333333333333336</v>
      </c>
      <c r="GW22" s="171">
        <f t="shared" si="190"/>
        <v>0</v>
      </c>
      <c r="GX22" s="88">
        <f t="shared" si="190"/>
        <v>20</v>
      </c>
      <c r="GY22" s="51">
        <f t="shared" si="190"/>
        <v>25.714285714285715</v>
      </c>
      <c r="GZ22" s="171">
        <f t="shared" si="190"/>
        <v>18.181818181818183</v>
      </c>
      <c r="HA22" s="171">
        <f t="shared" si="190"/>
        <v>41.666666666666664</v>
      </c>
      <c r="HB22" s="171">
        <f t="shared" si="190"/>
        <v>28.571428571428573</v>
      </c>
      <c r="HC22" s="88">
        <f t="shared" si="190"/>
        <v>0</v>
      </c>
      <c r="HD22" s="51">
        <f t="shared" si="190"/>
        <v>25.714285714285715</v>
      </c>
      <c r="HE22" s="171">
        <f t="shared" si="190"/>
        <v>27.272727272727273</v>
      </c>
      <c r="HF22" s="171">
        <f t="shared" si="190"/>
        <v>12.5</v>
      </c>
      <c r="HG22" s="171">
        <f t="shared" si="190"/>
        <v>60</v>
      </c>
      <c r="HH22" s="88">
        <f t="shared" si="190"/>
        <v>33.333333333333336</v>
      </c>
      <c r="HI22" s="51">
        <f t="shared" si="190"/>
        <v>25.714285714285715</v>
      </c>
      <c r="HJ22" s="171">
        <f t="shared" si="190"/>
        <v>0</v>
      </c>
      <c r="HK22" s="171">
        <f t="shared" si="190"/>
        <v>29.411764705882351</v>
      </c>
      <c r="HL22" s="171">
        <f t="shared" si="190"/>
        <v>33.333333333333336</v>
      </c>
      <c r="HM22" s="171">
        <f t="shared" si="190"/>
        <v>42.857142857142854</v>
      </c>
      <c r="HN22" s="171">
        <f t="shared" si="190"/>
        <v>33.333333333333336</v>
      </c>
      <c r="HO22" s="180">
        <f t="shared" si="190"/>
        <v>42.424242424242422</v>
      </c>
      <c r="HP22" s="51">
        <f t="shared" si="190"/>
        <v>33.823529411764703</v>
      </c>
      <c r="HQ22" s="171">
        <f t="shared" si="190"/>
        <v>0</v>
      </c>
      <c r="HR22" s="171">
        <f t="shared" si="190"/>
        <v>30</v>
      </c>
      <c r="HS22" s="171">
        <f t="shared" si="190"/>
        <v>36.363636363636367</v>
      </c>
      <c r="HT22" s="171">
        <f t="shared" si="190"/>
        <v>42.857142857142854</v>
      </c>
      <c r="HU22" s="171">
        <f t="shared" si="190"/>
        <v>26.315789473684209</v>
      </c>
      <c r="HV22" s="180">
        <f t="shared" si="190"/>
        <v>46.153846153846153</v>
      </c>
      <c r="HW22" s="51">
        <f t="shared" si="190"/>
        <v>31.25</v>
      </c>
      <c r="HX22" s="171">
        <f t="shared" si="190"/>
        <v>100</v>
      </c>
      <c r="HY22" s="171">
        <f t="shared" si="190"/>
        <v>26.086956521739129</v>
      </c>
      <c r="HZ22" s="171">
        <f t="shared" si="190"/>
        <v>23.076923076923077</v>
      </c>
      <c r="IA22" s="171">
        <f t="shared" si="190"/>
        <v>24</v>
      </c>
      <c r="IB22" s="180">
        <f t="shared" si="190"/>
        <v>25</v>
      </c>
      <c r="IC22" s="51">
        <f t="shared" si="190"/>
        <v>25.333333333333332</v>
      </c>
      <c r="ID22" s="171">
        <v>0</v>
      </c>
      <c r="IE22" s="171">
        <f t="shared" si="184"/>
        <v>23.529411764705884</v>
      </c>
      <c r="IF22" s="171">
        <f t="shared" si="184"/>
        <v>28.571428571428573</v>
      </c>
      <c r="IG22" s="171">
        <f t="shared" si="184"/>
        <v>25</v>
      </c>
      <c r="IH22" s="180">
        <f t="shared" si="184"/>
        <v>26.086956521739129</v>
      </c>
      <c r="II22" s="51">
        <f t="shared" si="184"/>
        <v>25.862068965517242</v>
      </c>
      <c r="IJ22" s="171">
        <f t="shared" si="184"/>
        <v>33.333333333333336</v>
      </c>
      <c r="IK22" s="171">
        <f t="shared" si="184"/>
        <v>50</v>
      </c>
      <c r="IL22" s="171">
        <f t="shared" si="184"/>
        <v>33.333333333333336</v>
      </c>
      <c r="IM22" s="171">
        <v>0</v>
      </c>
      <c r="IN22" s="171">
        <f t="shared" ref="IN22:IY22" si="191">(IN6*100)/IN$7</f>
        <v>0</v>
      </c>
      <c r="IO22" s="171">
        <f t="shared" si="191"/>
        <v>31.25</v>
      </c>
      <c r="IP22" s="88">
        <f t="shared" si="191"/>
        <v>0</v>
      </c>
      <c r="IQ22" s="51">
        <f t="shared" si="191"/>
        <v>25.714285714285715</v>
      </c>
      <c r="IR22" s="171">
        <f t="shared" si="191"/>
        <v>66.666666666666671</v>
      </c>
      <c r="IS22" s="171">
        <f t="shared" si="191"/>
        <v>0</v>
      </c>
      <c r="IT22" s="171">
        <f t="shared" si="191"/>
        <v>22.222222222222221</v>
      </c>
      <c r="IU22" s="171">
        <f t="shared" si="191"/>
        <v>50</v>
      </c>
      <c r="IV22" s="171">
        <f t="shared" si="191"/>
        <v>20</v>
      </c>
      <c r="IW22" s="171">
        <f t="shared" si="191"/>
        <v>33.333333333333336</v>
      </c>
      <c r="IX22" s="88">
        <f t="shared" si="191"/>
        <v>0</v>
      </c>
      <c r="IY22" s="51">
        <f t="shared" si="191"/>
        <v>25.714285714285715</v>
      </c>
      <c r="IZ22" s="171">
        <v>0</v>
      </c>
      <c r="JA22" s="171">
        <f t="shared" si="186"/>
        <v>40</v>
      </c>
      <c r="JB22" s="171">
        <f t="shared" si="186"/>
        <v>8.3333333333333339</v>
      </c>
      <c r="JC22" s="171">
        <f t="shared" si="186"/>
        <v>33.333333333333336</v>
      </c>
      <c r="JD22" s="171">
        <f t="shared" si="186"/>
        <v>33.333333333333336</v>
      </c>
      <c r="JE22" s="88">
        <f t="shared" si="186"/>
        <v>33.333333333333336</v>
      </c>
      <c r="JF22" s="51">
        <f t="shared" si="186"/>
        <v>25.714285714285715</v>
      </c>
      <c r="JG22" s="171">
        <v>0</v>
      </c>
      <c r="JH22" s="171">
        <f t="shared" ref="JH22:KC22" si="192">(JH6*100)/JH$7</f>
        <v>66.666666666666671</v>
      </c>
      <c r="JI22" s="171">
        <f t="shared" si="192"/>
        <v>9.0909090909090917</v>
      </c>
      <c r="JJ22" s="171">
        <f t="shared" si="192"/>
        <v>33.333333333333336</v>
      </c>
      <c r="JK22" s="171">
        <f t="shared" si="192"/>
        <v>40</v>
      </c>
      <c r="JL22" s="88">
        <f t="shared" si="192"/>
        <v>12.5</v>
      </c>
      <c r="JM22" s="51">
        <f t="shared" si="192"/>
        <v>25.714285714285715</v>
      </c>
      <c r="JN22" s="171">
        <f t="shared" si="192"/>
        <v>0</v>
      </c>
      <c r="JO22" s="171">
        <f t="shared" si="192"/>
        <v>0</v>
      </c>
      <c r="JP22" s="171">
        <f t="shared" si="192"/>
        <v>14.285714285714286</v>
      </c>
      <c r="JQ22" s="171">
        <f t="shared" si="192"/>
        <v>0</v>
      </c>
      <c r="JR22" s="171">
        <f t="shared" si="192"/>
        <v>11.111111111111111</v>
      </c>
      <c r="JS22" s="171">
        <f t="shared" si="192"/>
        <v>66.666666666666671</v>
      </c>
      <c r="JT22" s="88">
        <f t="shared" si="192"/>
        <v>25</v>
      </c>
      <c r="JU22" s="51">
        <f t="shared" si="192"/>
        <v>25.714285714285715</v>
      </c>
      <c r="JV22" s="171">
        <f t="shared" si="192"/>
        <v>0</v>
      </c>
      <c r="JW22" s="171">
        <f t="shared" si="192"/>
        <v>11.111111111111111</v>
      </c>
      <c r="JX22" s="171">
        <f t="shared" si="192"/>
        <v>30</v>
      </c>
      <c r="JY22" s="171">
        <f t="shared" si="192"/>
        <v>0</v>
      </c>
      <c r="JZ22" s="171">
        <f t="shared" si="192"/>
        <v>0</v>
      </c>
      <c r="KA22" s="171">
        <f t="shared" si="192"/>
        <v>66.666666666666671</v>
      </c>
      <c r="KB22" s="88">
        <f t="shared" si="192"/>
        <v>25</v>
      </c>
      <c r="KC22" s="51">
        <f t="shared" si="192"/>
        <v>25.714285714285715</v>
      </c>
      <c r="KD22" s="68"/>
      <c r="KE22" s="68"/>
    </row>
    <row r="23" spans="1:291" ht="52.5" customHeight="1" thickBot="1" x14ac:dyDescent="0.3">
      <c r="A23" s="116" t="s">
        <v>497</v>
      </c>
      <c r="B23" s="96">
        <f t="shared" ref="B23:U23" si="193">(B7*100)/B$7</f>
        <v>100</v>
      </c>
      <c r="C23" s="93">
        <f t="shared" si="193"/>
        <v>100</v>
      </c>
      <c r="D23" s="93">
        <f t="shared" si="193"/>
        <v>100</v>
      </c>
      <c r="E23" s="94">
        <f t="shared" si="193"/>
        <v>100</v>
      </c>
      <c r="F23" s="95">
        <f t="shared" si="193"/>
        <v>100</v>
      </c>
      <c r="G23" s="92">
        <f t="shared" si="193"/>
        <v>100</v>
      </c>
      <c r="H23" s="93">
        <f t="shared" si="193"/>
        <v>100</v>
      </c>
      <c r="I23" s="93">
        <f t="shared" si="193"/>
        <v>100</v>
      </c>
      <c r="J23" s="93">
        <f t="shared" si="193"/>
        <v>100</v>
      </c>
      <c r="K23" s="94" t="e">
        <f t="shared" si="193"/>
        <v>#DIV/0!</v>
      </c>
      <c r="L23" s="95">
        <f t="shared" si="193"/>
        <v>100</v>
      </c>
      <c r="M23" s="92">
        <f t="shared" si="193"/>
        <v>100</v>
      </c>
      <c r="N23" s="93">
        <f t="shared" si="193"/>
        <v>100</v>
      </c>
      <c r="O23" s="93">
        <f t="shared" si="193"/>
        <v>100</v>
      </c>
      <c r="P23" s="93">
        <f t="shared" si="193"/>
        <v>100</v>
      </c>
      <c r="Q23" s="94">
        <f t="shared" si="193"/>
        <v>100</v>
      </c>
      <c r="R23" s="95">
        <f t="shared" si="193"/>
        <v>100</v>
      </c>
      <c r="S23" s="92">
        <f t="shared" si="193"/>
        <v>100</v>
      </c>
      <c r="T23" s="93">
        <f t="shared" si="193"/>
        <v>100</v>
      </c>
      <c r="U23" s="93">
        <f t="shared" si="193"/>
        <v>100</v>
      </c>
      <c r="V23" s="93">
        <v>0</v>
      </c>
      <c r="W23" s="94">
        <f t="shared" si="167"/>
        <v>100</v>
      </c>
      <c r="X23" s="95">
        <f t="shared" si="167"/>
        <v>100</v>
      </c>
      <c r="Y23" s="92">
        <v>0</v>
      </c>
      <c r="Z23" s="93">
        <f t="shared" si="168"/>
        <v>100</v>
      </c>
      <c r="AA23" s="93">
        <f t="shared" si="168"/>
        <v>100</v>
      </c>
      <c r="AB23" s="93">
        <v>0</v>
      </c>
      <c r="AC23" s="93">
        <f t="shared" si="169"/>
        <v>100</v>
      </c>
      <c r="AD23" s="94">
        <f t="shared" si="169"/>
        <v>100</v>
      </c>
      <c r="AE23" s="95">
        <f t="shared" si="169"/>
        <v>100</v>
      </c>
      <c r="AF23" s="172">
        <v>0</v>
      </c>
      <c r="AG23" s="173">
        <f t="shared" ref="AG23:AN23" si="194">(AG7*100)/AG$7</f>
        <v>100</v>
      </c>
      <c r="AH23" s="173">
        <f t="shared" si="194"/>
        <v>100</v>
      </c>
      <c r="AI23" s="173">
        <f t="shared" si="194"/>
        <v>100</v>
      </c>
      <c r="AJ23" s="173">
        <f t="shared" si="194"/>
        <v>100</v>
      </c>
      <c r="AK23" s="173">
        <f t="shared" si="194"/>
        <v>100</v>
      </c>
      <c r="AL23" s="173">
        <f t="shared" si="194"/>
        <v>100</v>
      </c>
      <c r="AM23" s="97">
        <f t="shared" si="194"/>
        <v>100</v>
      </c>
      <c r="AN23" s="174">
        <f t="shared" si="194"/>
        <v>100</v>
      </c>
      <c r="AO23" s="172">
        <v>0</v>
      </c>
      <c r="AP23" s="173">
        <f t="shared" ref="AP23:AW23" si="195">(AP7*100)/AP$7</f>
        <v>100</v>
      </c>
      <c r="AQ23" s="173">
        <f t="shared" si="195"/>
        <v>100</v>
      </c>
      <c r="AR23" s="173">
        <f t="shared" si="195"/>
        <v>100</v>
      </c>
      <c r="AS23" s="173">
        <f t="shared" si="195"/>
        <v>100</v>
      </c>
      <c r="AT23" s="173">
        <f t="shared" si="195"/>
        <v>100</v>
      </c>
      <c r="AU23" s="173">
        <f t="shared" si="195"/>
        <v>100</v>
      </c>
      <c r="AV23" s="97">
        <f t="shared" si="195"/>
        <v>100</v>
      </c>
      <c r="AW23" s="95">
        <f t="shared" si="195"/>
        <v>100</v>
      </c>
      <c r="AX23" s="92">
        <v>0</v>
      </c>
      <c r="AY23" s="93">
        <f t="shared" ref="AY23:BF23" si="196">(AY7*100)/AY$7</f>
        <v>100</v>
      </c>
      <c r="AZ23" s="93">
        <f t="shared" si="196"/>
        <v>100</v>
      </c>
      <c r="BA23" s="93">
        <f t="shared" si="196"/>
        <v>100</v>
      </c>
      <c r="BB23" s="93">
        <f t="shared" si="196"/>
        <v>100</v>
      </c>
      <c r="BC23" s="93">
        <f t="shared" si="196"/>
        <v>100</v>
      </c>
      <c r="BD23" s="93">
        <f t="shared" si="196"/>
        <v>100</v>
      </c>
      <c r="BE23" s="97">
        <f t="shared" si="196"/>
        <v>100</v>
      </c>
      <c r="BF23" s="95">
        <f t="shared" si="196"/>
        <v>100</v>
      </c>
      <c r="BG23" s="190" t="s">
        <v>411</v>
      </c>
      <c r="BH23" s="191" t="s">
        <v>411</v>
      </c>
      <c r="BI23" s="191" t="s">
        <v>411</v>
      </c>
      <c r="BJ23" s="191" t="s">
        <v>411</v>
      </c>
      <c r="BK23" s="191" t="s">
        <v>411</v>
      </c>
      <c r="BL23" s="191" t="s">
        <v>411</v>
      </c>
      <c r="BM23" s="191" t="s">
        <v>411</v>
      </c>
      <c r="BN23" s="192" t="s">
        <v>411</v>
      </c>
      <c r="BO23" s="193" t="s">
        <v>411</v>
      </c>
      <c r="BP23" s="172">
        <f t="shared" ref="BP23:CL23" si="197">(BP7*100)/BP$7</f>
        <v>100</v>
      </c>
      <c r="BQ23" s="173">
        <f t="shared" si="197"/>
        <v>100</v>
      </c>
      <c r="BR23" s="173">
        <f t="shared" si="197"/>
        <v>100</v>
      </c>
      <c r="BS23" s="173">
        <f t="shared" si="197"/>
        <v>100</v>
      </c>
      <c r="BT23" s="173">
        <f t="shared" si="197"/>
        <v>100</v>
      </c>
      <c r="BU23" s="97">
        <f t="shared" si="197"/>
        <v>100</v>
      </c>
      <c r="BV23" s="174">
        <f t="shared" si="197"/>
        <v>100</v>
      </c>
      <c r="BW23" s="172">
        <v>0</v>
      </c>
      <c r="BX23" s="173">
        <f t="shared" si="197"/>
        <v>100</v>
      </c>
      <c r="BY23" s="173">
        <f t="shared" si="197"/>
        <v>100</v>
      </c>
      <c r="BZ23" s="173">
        <f t="shared" si="197"/>
        <v>100</v>
      </c>
      <c r="CA23" s="173">
        <f t="shared" si="197"/>
        <v>100</v>
      </c>
      <c r="CB23" s="97">
        <f t="shared" si="197"/>
        <v>100</v>
      </c>
      <c r="CC23" s="174">
        <f t="shared" si="197"/>
        <v>100</v>
      </c>
      <c r="CD23" s="172">
        <v>0</v>
      </c>
      <c r="CE23" s="173">
        <f t="shared" si="197"/>
        <v>100</v>
      </c>
      <c r="CF23" s="173">
        <f t="shared" si="197"/>
        <v>100</v>
      </c>
      <c r="CG23" s="173">
        <f t="shared" si="197"/>
        <v>100</v>
      </c>
      <c r="CH23" s="173">
        <f t="shared" si="197"/>
        <v>100</v>
      </c>
      <c r="CI23" s="173">
        <f t="shared" si="197"/>
        <v>100</v>
      </c>
      <c r="CJ23" s="173">
        <f t="shared" si="197"/>
        <v>100</v>
      </c>
      <c r="CK23" s="97">
        <f t="shared" si="197"/>
        <v>100</v>
      </c>
      <c r="CL23" s="174">
        <f t="shared" si="197"/>
        <v>100</v>
      </c>
      <c r="CM23" s="190" t="s">
        <v>411</v>
      </c>
      <c r="CN23" s="191" t="s">
        <v>411</v>
      </c>
      <c r="CO23" s="191" t="s">
        <v>411</v>
      </c>
      <c r="CP23" s="191" t="s">
        <v>411</v>
      </c>
      <c r="CQ23" s="191" t="s">
        <v>411</v>
      </c>
      <c r="CR23" s="191" t="s">
        <v>411</v>
      </c>
      <c r="CS23" s="194" t="s">
        <v>411</v>
      </c>
      <c r="CT23" s="192" t="s">
        <v>411</v>
      </c>
      <c r="CU23" s="195" t="s">
        <v>411</v>
      </c>
      <c r="CV23" s="177">
        <v>0</v>
      </c>
      <c r="CW23" s="173">
        <f t="shared" ref="CW23:DD23" si="198">(CW7*100)/CW$7</f>
        <v>100</v>
      </c>
      <c r="CX23" s="173">
        <f t="shared" si="198"/>
        <v>100</v>
      </c>
      <c r="CY23" s="173">
        <f t="shared" si="198"/>
        <v>100</v>
      </c>
      <c r="CZ23" s="173">
        <f t="shared" si="198"/>
        <v>100</v>
      </c>
      <c r="DA23" s="173">
        <f t="shared" si="198"/>
        <v>100</v>
      </c>
      <c r="DB23" s="173">
        <f t="shared" si="198"/>
        <v>100</v>
      </c>
      <c r="DC23" s="178">
        <f t="shared" si="198"/>
        <v>100</v>
      </c>
      <c r="DD23" s="179">
        <f t="shared" si="198"/>
        <v>100</v>
      </c>
      <c r="DE23" s="190" t="s">
        <v>411</v>
      </c>
      <c r="DF23" s="191" t="s">
        <v>411</v>
      </c>
      <c r="DG23" s="191" t="s">
        <v>411</v>
      </c>
      <c r="DH23" s="191" t="s">
        <v>411</v>
      </c>
      <c r="DI23" s="191" t="s">
        <v>411</v>
      </c>
      <c r="DJ23" s="191" t="s">
        <v>411</v>
      </c>
      <c r="DK23" s="194" t="s">
        <v>411</v>
      </c>
      <c r="DL23" s="192" t="s">
        <v>411</v>
      </c>
      <c r="DM23" s="195" t="s">
        <v>411</v>
      </c>
      <c r="DN23" s="173">
        <v>0</v>
      </c>
      <c r="DO23" s="173">
        <f t="shared" ref="DO23:DT23" si="199">(DO7*100)/DO$7</f>
        <v>100</v>
      </c>
      <c r="DP23" s="173">
        <f t="shared" si="199"/>
        <v>100</v>
      </c>
      <c r="DQ23" s="173">
        <f t="shared" si="199"/>
        <v>100</v>
      </c>
      <c r="DR23" s="173">
        <f t="shared" si="199"/>
        <v>100</v>
      </c>
      <c r="DS23" s="178">
        <f t="shared" si="199"/>
        <v>100</v>
      </c>
      <c r="DT23" s="179">
        <f t="shared" si="199"/>
        <v>100</v>
      </c>
      <c r="DU23" s="190" t="s">
        <v>411</v>
      </c>
      <c r="DV23" s="191" t="s">
        <v>411</v>
      </c>
      <c r="DW23" s="191" t="s">
        <v>411</v>
      </c>
      <c r="DX23" s="191" t="s">
        <v>411</v>
      </c>
      <c r="DY23" s="194" t="s">
        <v>411</v>
      </c>
      <c r="DZ23" s="192" t="s">
        <v>411</v>
      </c>
      <c r="EA23" s="195" t="s">
        <v>411</v>
      </c>
      <c r="EB23" s="177">
        <v>0</v>
      </c>
      <c r="EC23" s="173">
        <f t="shared" ref="EC23:EH23" si="200">(EC7*100)/EC$7</f>
        <v>100</v>
      </c>
      <c r="ED23" s="173">
        <f t="shared" si="200"/>
        <v>100</v>
      </c>
      <c r="EE23" s="173">
        <f t="shared" si="200"/>
        <v>100</v>
      </c>
      <c r="EF23" s="173">
        <f t="shared" si="200"/>
        <v>100</v>
      </c>
      <c r="EG23" s="178">
        <f t="shared" si="200"/>
        <v>100</v>
      </c>
      <c r="EH23" s="179">
        <f t="shared" si="200"/>
        <v>100</v>
      </c>
      <c r="EI23" s="190" t="s">
        <v>411</v>
      </c>
      <c r="EJ23" s="191" t="s">
        <v>411</v>
      </c>
      <c r="EK23" s="191" t="s">
        <v>411</v>
      </c>
      <c r="EL23" s="191" t="s">
        <v>411</v>
      </c>
      <c r="EM23" s="194" t="s">
        <v>411</v>
      </c>
      <c r="EN23" s="192" t="s">
        <v>411</v>
      </c>
      <c r="EO23" s="195" t="s">
        <v>411</v>
      </c>
      <c r="EP23" s="173">
        <f t="shared" ref="EP23:HA23" si="201">(EP7*100)/EP$7</f>
        <v>100</v>
      </c>
      <c r="EQ23" s="173">
        <f t="shared" si="201"/>
        <v>100</v>
      </c>
      <c r="ER23" s="173">
        <f t="shared" si="201"/>
        <v>100</v>
      </c>
      <c r="ES23" s="173">
        <f t="shared" si="201"/>
        <v>100</v>
      </c>
      <c r="ET23" s="178">
        <f t="shared" si="201"/>
        <v>100</v>
      </c>
      <c r="EU23" s="179">
        <f t="shared" si="201"/>
        <v>100</v>
      </c>
      <c r="EV23" s="177">
        <v>0</v>
      </c>
      <c r="EW23" s="173">
        <f t="shared" si="201"/>
        <v>100</v>
      </c>
      <c r="EX23" s="173">
        <f t="shared" si="201"/>
        <v>100</v>
      </c>
      <c r="EY23" s="173">
        <f t="shared" si="201"/>
        <v>100</v>
      </c>
      <c r="EZ23" s="178">
        <f t="shared" si="201"/>
        <v>100</v>
      </c>
      <c r="FA23" s="179">
        <f t="shared" si="201"/>
        <v>100</v>
      </c>
      <c r="FB23" s="177">
        <v>0</v>
      </c>
      <c r="FC23" s="173">
        <f t="shared" si="201"/>
        <v>100</v>
      </c>
      <c r="FD23" s="173">
        <f t="shared" si="201"/>
        <v>100</v>
      </c>
      <c r="FE23" s="173">
        <f t="shared" si="201"/>
        <v>100</v>
      </c>
      <c r="FF23" s="173">
        <f t="shared" si="201"/>
        <v>100</v>
      </c>
      <c r="FG23" s="173">
        <f t="shared" si="201"/>
        <v>100</v>
      </c>
      <c r="FH23" s="178">
        <f t="shared" si="201"/>
        <v>100</v>
      </c>
      <c r="FI23" s="179">
        <f t="shared" si="201"/>
        <v>100</v>
      </c>
      <c r="FJ23" s="177">
        <v>0</v>
      </c>
      <c r="FK23" s="173">
        <f t="shared" si="201"/>
        <v>100</v>
      </c>
      <c r="FL23" s="173">
        <f t="shared" si="201"/>
        <v>100</v>
      </c>
      <c r="FM23" s="173">
        <f t="shared" si="201"/>
        <v>100</v>
      </c>
      <c r="FN23" s="173">
        <f t="shared" si="201"/>
        <v>100</v>
      </c>
      <c r="FO23" s="173">
        <f t="shared" si="201"/>
        <v>100</v>
      </c>
      <c r="FP23" s="182">
        <f t="shared" si="201"/>
        <v>100</v>
      </c>
      <c r="FQ23" s="179">
        <f t="shared" si="201"/>
        <v>100</v>
      </c>
      <c r="FR23" s="173">
        <f t="shared" si="201"/>
        <v>100</v>
      </c>
      <c r="FS23" s="173">
        <f t="shared" si="201"/>
        <v>100</v>
      </c>
      <c r="FT23" s="173">
        <f t="shared" si="201"/>
        <v>100</v>
      </c>
      <c r="FU23" s="183">
        <f t="shared" si="201"/>
        <v>100</v>
      </c>
      <c r="FV23" s="179">
        <f t="shared" si="201"/>
        <v>100</v>
      </c>
      <c r="FW23" s="177">
        <f t="shared" si="201"/>
        <v>100</v>
      </c>
      <c r="FX23" s="173">
        <f t="shared" si="201"/>
        <v>100</v>
      </c>
      <c r="FY23" s="173">
        <f t="shared" si="201"/>
        <v>100</v>
      </c>
      <c r="FZ23" s="173">
        <f t="shared" si="201"/>
        <v>100</v>
      </c>
      <c r="GA23" s="179">
        <f t="shared" si="201"/>
        <v>100</v>
      </c>
      <c r="GB23" s="173">
        <f t="shared" si="201"/>
        <v>100</v>
      </c>
      <c r="GC23" s="173">
        <f t="shared" si="201"/>
        <v>100</v>
      </c>
      <c r="GD23" s="173">
        <f t="shared" si="201"/>
        <v>100</v>
      </c>
      <c r="GE23" s="173">
        <f t="shared" si="201"/>
        <v>100</v>
      </c>
      <c r="GF23" s="173">
        <f t="shared" si="201"/>
        <v>100</v>
      </c>
      <c r="GG23" s="182">
        <f t="shared" si="201"/>
        <v>100</v>
      </c>
      <c r="GH23" s="51">
        <f t="shared" si="201"/>
        <v>100</v>
      </c>
      <c r="GI23" s="173">
        <v>0</v>
      </c>
      <c r="GJ23" s="173">
        <f t="shared" si="201"/>
        <v>100</v>
      </c>
      <c r="GK23" s="173">
        <f t="shared" si="201"/>
        <v>100</v>
      </c>
      <c r="GL23" s="173">
        <f t="shared" si="201"/>
        <v>100</v>
      </c>
      <c r="GM23" s="173">
        <f t="shared" si="201"/>
        <v>100</v>
      </c>
      <c r="GN23" s="182">
        <f t="shared" si="201"/>
        <v>100</v>
      </c>
      <c r="GO23" s="179">
        <f t="shared" si="201"/>
        <v>100</v>
      </c>
      <c r="GP23" s="173">
        <f t="shared" si="201"/>
        <v>100</v>
      </c>
      <c r="GQ23" s="173">
        <f t="shared" si="201"/>
        <v>100</v>
      </c>
      <c r="GR23" s="173">
        <f t="shared" si="201"/>
        <v>100</v>
      </c>
      <c r="GS23" s="173">
        <f t="shared" si="201"/>
        <v>100</v>
      </c>
      <c r="GT23" s="179">
        <f t="shared" si="201"/>
        <v>100</v>
      </c>
      <c r="GU23" s="173">
        <f t="shared" si="201"/>
        <v>100</v>
      </c>
      <c r="GV23" s="173">
        <f t="shared" si="201"/>
        <v>100</v>
      </c>
      <c r="GW23" s="173">
        <f t="shared" si="201"/>
        <v>100</v>
      </c>
      <c r="GX23" s="173">
        <f t="shared" si="201"/>
        <v>100</v>
      </c>
      <c r="GY23" s="179">
        <f t="shared" si="201"/>
        <v>100</v>
      </c>
      <c r="GZ23" s="173">
        <f t="shared" si="201"/>
        <v>100</v>
      </c>
      <c r="HA23" s="173">
        <f t="shared" si="201"/>
        <v>100</v>
      </c>
      <c r="HB23" s="173">
        <f t="shared" ref="HB23:JM23" si="202">(HB7*100)/HB$7</f>
        <v>100</v>
      </c>
      <c r="HC23" s="173">
        <f t="shared" si="202"/>
        <v>100</v>
      </c>
      <c r="HD23" s="179">
        <f t="shared" si="202"/>
        <v>100</v>
      </c>
      <c r="HE23" s="173">
        <f t="shared" si="202"/>
        <v>100</v>
      </c>
      <c r="HF23" s="173">
        <f t="shared" si="202"/>
        <v>100</v>
      </c>
      <c r="HG23" s="173">
        <f t="shared" si="202"/>
        <v>100</v>
      </c>
      <c r="HH23" s="173">
        <f t="shared" si="202"/>
        <v>100</v>
      </c>
      <c r="HI23" s="179">
        <f t="shared" si="202"/>
        <v>100</v>
      </c>
      <c r="HJ23" s="173">
        <f t="shared" si="202"/>
        <v>100</v>
      </c>
      <c r="HK23" s="173">
        <f t="shared" si="202"/>
        <v>100</v>
      </c>
      <c r="HL23" s="173">
        <f t="shared" si="202"/>
        <v>100</v>
      </c>
      <c r="HM23" s="173">
        <f t="shared" si="202"/>
        <v>100</v>
      </c>
      <c r="HN23" s="173">
        <f t="shared" si="202"/>
        <v>100</v>
      </c>
      <c r="HO23" s="182">
        <f t="shared" si="202"/>
        <v>100</v>
      </c>
      <c r="HP23" s="179">
        <f t="shared" si="202"/>
        <v>100</v>
      </c>
      <c r="HQ23" s="173">
        <f t="shared" si="202"/>
        <v>100</v>
      </c>
      <c r="HR23" s="173">
        <f t="shared" si="202"/>
        <v>100</v>
      </c>
      <c r="HS23" s="173">
        <f t="shared" si="202"/>
        <v>100</v>
      </c>
      <c r="HT23" s="173">
        <f t="shared" si="202"/>
        <v>100</v>
      </c>
      <c r="HU23" s="173">
        <f t="shared" si="202"/>
        <v>100</v>
      </c>
      <c r="HV23" s="182">
        <f t="shared" si="202"/>
        <v>100</v>
      </c>
      <c r="HW23" s="179">
        <f t="shared" si="202"/>
        <v>100</v>
      </c>
      <c r="HX23" s="173">
        <f t="shared" si="202"/>
        <v>100</v>
      </c>
      <c r="HY23" s="173">
        <f t="shared" si="202"/>
        <v>100</v>
      </c>
      <c r="HZ23" s="173">
        <f t="shared" si="202"/>
        <v>100</v>
      </c>
      <c r="IA23" s="173">
        <f t="shared" si="202"/>
        <v>100</v>
      </c>
      <c r="IB23" s="182">
        <f t="shared" si="202"/>
        <v>100</v>
      </c>
      <c r="IC23" s="179">
        <f t="shared" si="202"/>
        <v>100</v>
      </c>
      <c r="ID23" s="173">
        <v>0</v>
      </c>
      <c r="IE23" s="173">
        <f t="shared" si="202"/>
        <v>100</v>
      </c>
      <c r="IF23" s="173">
        <f t="shared" si="202"/>
        <v>100</v>
      </c>
      <c r="IG23" s="173">
        <f t="shared" si="202"/>
        <v>100</v>
      </c>
      <c r="IH23" s="182">
        <f t="shared" si="202"/>
        <v>100</v>
      </c>
      <c r="II23" s="179">
        <f t="shared" si="202"/>
        <v>100</v>
      </c>
      <c r="IJ23" s="173">
        <f t="shared" si="202"/>
        <v>100</v>
      </c>
      <c r="IK23" s="173">
        <f t="shared" si="202"/>
        <v>100</v>
      </c>
      <c r="IL23" s="173">
        <f t="shared" si="202"/>
        <v>100</v>
      </c>
      <c r="IM23" s="173">
        <v>0</v>
      </c>
      <c r="IN23" s="173">
        <f t="shared" si="202"/>
        <v>100</v>
      </c>
      <c r="IO23" s="173">
        <f t="shared" si="202"/>
        <v>100</v>
      </c>
      <c r="IP23" s="173">
        <f t="shared" si="202"/>
        <v>100</v>
      </c>
      <c r="IQ23" s="179">
        <f t="shared" si="202"/>
        <v>100</v>
      </c>
      <c r="IR23" s="173">
        <f t="shared" si="202"/>
        <v>100</v>
      </c>
      <c r="IS23" s="173">
        <f t="shared" si="202"/>
        <v>100</v>
      </c>
      <c r="IT23" s="173">
        <f t="shared" si="202"/>
        <v>100</v>
      </c>
      <c r="IU23" s="173">
        <f t="shared" si="202"/>
        <v>100</v>
      </c>
      <c r="IV23" s="173">
        <f t="shared" si="202"/>
        <v>100</v>
      </c>
      <c r="IW23" s="173">
        <f t="shared" si="202"/>
        <v>100</v>
      </c>
      <c r="IX23" s="173">
        <f t="shared" si="202"/>
        <v>100</v>
      </c>
      <c r="IY23" s="179">
        <f t="shared" si="202"/>
        <v>100</v>
      </c>
      <c r="IZ23" s="173">
        <v>0</v>
      </c>
      <c r="JA23" s="173">
        <f t="shared" si="202"/>
        <v>100</v>
      </c>
      <c r="JB23" s="173">
        <f t="shared" si="202"/>
        <v>100</v>
      </c>
      <c r="JC23" s="173">
        <f t="shared" si="202"/>
        <v>100</v>
      </c>
      <c r="JD23" s="173">
        <f t="shared" si="202"/>
        <v>100</v>
      </c>
      <c r="JE23" s="173">
        <f t="shared" si="202"/>
        <v>100</v>
      </c>
      <c r="JF23" s="179">
        <f t="shared" si="202"/>
        <v>100</v>
      </c>
      <c r="JG23" s="173">
        <v>0</v>
      </c>
      <c r="JH23" s="173">
        <f t="shared" si="202"/>
        <v>100</v>
      </c>
      <c r="JI23" s="173">
        <f t="shared" si="202"/>
        <v>100</v>
      </c>
      <c r="JJ23" s="173">
        <f t="shared" si="202"/>
        <v>100</v>
      </c>
      <c r="JK23" s="173">
        <f t="shared" si="202"/>
        <v>100</v>
      </c>
      <c r="JL23" s="173">
        <f t="shared" si="202"/>
        <v>100</v>
      </c>
      <c r="JM23" s="179">
        <f t="shared" si="202"/>
        <v>100</v>
      </c>
      <c r="JN23" s="173">
        <f t="shared" ref="JN23:KC23" si="203">(JN7*100)/JN$7</f>
        <v>100</v>
      </c>
      <c r="JO23" s="173">
        <f t="shared" si="203"/>
        <v>100</v>
      </c>
      <c r="JP23" s="173">
        <f t="shared" si="203"/>
        <v>100</v>
      </c>
      <c r="JQ23" s="173">
        <f t="shared" si="203"/>
        <v>100</v>
      </c>
      <c r="JR23" s="173">
        <f t="shared" si="203"/>
        <v>100</v>
      </c>
      <c r="JS23" s="173">
        <f t="shared" si="203"/>
        <v>100</v>
      </c>
      <c r="JT23" s="173">
        <f t="shared" si="203"/>
        <v>100</v>
      </c>
      <c r="JU23" s="179">
        <f t="shared" si="203"/>
        <v>100</v>
      </c>
      <c r="JV23" s="173">
        <f t="shared" si="203"/>
        <v>100</v>
      </c>
      <c r="JW23" s="173">
        <f t="shared" si="203"/>
        <v>100</v>
      </c>
      <c r="JX23" s="173">
        <f t="shared" si="203"/>
        <v>100</v>
      </c>
      <c r="JY23" s="173">
        <f t="shared" si="203"/>
        <v>100</v>
      </c>
      <c r="JZ23" s="173">
        <f t="shared" si="203"/>
        <v>100</v>
      </c>
      <c r="KA23" s="173">
        <f t="shared" si="203"/>
        <v>100</v>
      </c>
      <c r="KB23" s="173">
        <f t="shared" si="203"/>
        <v>100</v>
      </c>
      <c r="KC23" s="179">
        <f t="shared" si="203"/>
        <v>100</v>
      </c>
      <c r="KD23" s="68"/>
      <c r="KE23" s="68"/>
    </row>
  </sheetData>
  <pageMargins left="0.7" right="0.7" top="0.75" bottom="0.75" header="0.3" footer="0.3"/>
  <pageSetup paperSize="9" orientation="portrait" r:id="rId1"/>
  <ignoredErrors>
    <ignoredError sqref="F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2"/>
  <sheetViews>
    <sheetView topLeftCell="A217" zoomScaleNormal="100" workbookViewId="0">
      <selection activeCell="F77" sqref="F77"/>
    </sheetView>
  </sheetViews>
  <sheetFormatPr defaultRowHeight="18.75" x14ac:dyDescent="0.25"/>
  <cols>
    <col min="1" max="16384" width="9.140625" style="2"/>
  </cols>
  <sheetData>
    <row r="1" spans="1:1" s="1" customFormat="1" x14ac:dyDescent="0.25">
      <c r="A1" s="1" t="s">
        <v>798</v>
      </c>
    </row>
    <row r="2" spans="1:1" s="1" customFormat="1" x14ac:dyDescent="0.25">
      <c r="A2" s="1" t="s">
        <v>799</v>
      </c>
    </row>
    <row r="4" spans="1:1" x14ac:dyDescent="0.25">
      <c r="A4" s="1" t="s">
        <v>141</v>
      </c>
    </row>
    <row r="5" spans="1:1" x14ac:dyDescent="0.25">
      <c r="A5" s="2" t="s">
        <v>2</v>
      </c>
    </row>
    <row r="6" spans="1:1" x14ac:dyDescent="0.25">
      <c r="A6" s="2" t="s">
        <v>3</v>
      </c>
    </row>
    <row r="7" spans="1:1" x14ac:dyDescent="0.25">
      <c r="A7" s="2" t="s">
        <v>4</v>
      </c>
    </row>
    <row r="8" spans="1:1" x14ac:dyDescent="0.25">
      <c r="A8" s="2" t="s">
        <v>61</v>
      </c>
    </row>
    <row r="10" spans="1:1" x14ac:dyDescent="0.25">
      <c r="A10" s="110" t="s">
        <v>804</v>
      </c>
    </row>
    <row r="11" spans="1:1" x14ac:dyDescent="0.25">
      <c r="A11" s="111" t="s">
        <v>143</v>
      </c>
    </row>
    <row r="12" spans="1:1" x14ac:dyDescent="0.25">
      <c r="A12" s="111" t="s">
        <v>154</v>
      </c>
    </row>
    <row r="13" spans="1:1" x14ac:dyDescent="0.25">
      <c r="A13" s="111" t="s">
        <v>806</v>
      </c>
    </row>
    <row r="14" spans="1:1" x14ac:dyDescent="0.25">
      <c r="A14" s="111" t="s">
        <v>61</v>
      </c>
    </row>
    <row r="15" spans="1:1" x14ac:dyDescent="0.25">
      <c r="A15" s="111"/>
    </row>
    <row r="16" spans="1:1" x14ac:dyDescent="0.25">
      <c r="A16" s="110" t="s">
        <v>805</v>
      </c>
    </row>
    <row r="17" spans="1:19" x14ac:dyDescent="0.25">
      <c r="A17" s="111" t="s">
        <v>143</v>
      </c>
    </row>
    <row r="18" spans="1:19" x14ac:dyDescent="0.25">
      <c r="A18" s="111" t="s">
        <v>154</v>
      </c>
    </row>
    <row r="19" spans="1:19" x14ac:dyDescent="0.25">
      <c r="A19" s="111" t="s">
        <v>806</v>
      </c>
    </row>
    <row r="20" spans="1:19" x14ac:dyDescent="0.25">
      <c r="A20" s="111" t="s">
        <v>61</v>
      </c>
    </row>
    <row r="21" spans="1:19" x14ac:dyDescent="0.25">
      <c r="A21" s="111"/>
    </row>
    <row r="22" spans="1:19" ht="38.25" customHeight="1" x14ac:dyDescent="0.25">
      <c r="A22" s="272" t="s">
        <v>1128</v>
      </c>
      <c r="B22" s="272"/>
      <c r="C22" s="272"/>
      <c r="D22" s="272"/>
      <c r="E22" s="272"/>
      <c r="F22" s="272"/>
      <c r="G22" s="272"/>
      <c r="H22" s="272"/>
      <c r="I22" s="272"/>
      <c r="J22" s="272"/>
      <c r="K22" s="272"/>
      <c r="L22" s="272"/>
      <c r="M22" s="272"/>
      <c r="N22" s="272"/>
      <c r="O22" s="272"/>
      <c r="P22" s="272"/>
      <c r="Q22" s="272"/>
      <c r="R22" s="272"/>
      <c r="S22" s="272"/>
    </row>
    <row r="23" spans="1:19" x14ac:dyDescent="0.25">
      <c r="A23" s="111" t="s">
        <v>9</v>
      </c>
    </row>
    <row r="24" spans="1:19" x14ac:dyDescent="0.25">
      <c r="A24" s="111" t="s">
        <v>10</v>
      </c>
    </row>
    <row r="25" spans="1:19" x14ac:dyDescent="0.25">
      <c r="A25" s="111" t="s">
        <v>807</v>
      </c>
    </row>
    <row r="26" spans="1:19" x14ac:dyDescent="0.25">
      <c r="A26" s="111" t="s">
        <v>61</v>
      </c>
    </row>
    <row r="27" spans="1:19" x14ac:dyDescent="0.25">
      <c r="A27" s="111"/>
    </row>
    <row r="28" spans="1:19" ht="37.5" customHeight="1" x14ac:dyDescent="0.25">
      <c r="A28" s="271" t="s">
        <v>808</v>
      </c>
      <c r="B28" s="271"/>
      <c r="C28" s="271"/>
      <c r="D28" s="271"/>
      <c r="E28" s="271"/>
      <c r="F28" s="271"/>
      <c r="G28" s="271"/>
      <c r="H28" s="271"/>
      <c r="I28" s="271"/>
      <c r="J28" s="271"/>
      <c r="K28" s="271"/>
      <c r="L28" s="271"/>
      <c r="M28" s="271"/>
      <c r="N28" s="271"/>
      <c r="O28" s="271"/>
      <c r="P28" s="271"/>
      <c r="Q28" s="271"/>
      <c r="R28" s="271"/>
      <c r="S28" s="271"/>
    </row>
    <row r="29" spans="1:19" ht="23.25" x14ac:dyDescent="0.25">
      <c r="A29" s="102" t="s">
        <v>170</v>
      </c>
      <c r="B29" s="102"/>
      <c r="C29" s="102"/>
      <c r="D29" s="102"/>
      <c r="E29" s="102"/>
      <c r="F29" s="102"/>
      <c r="G29" s="102"/>
      <c r="H29" s="102"/>
      <c r="I29" s="102"/>
      <c r="J29" s="102"/>
      <c r="K29" s="197" t="s">
        <v>866</v>
      </c>
      <c r="L29" s="102"/>
      <c r="M29" s="102"/>
      <c r="N29" s="102"/>
      <c r="O29" s="102"/>
      <c r="P29" s="102"/>
      <c r="Q29" s="102"/>
      <c r="R29" s="102"/>
      <c r="S29" s="102"/>
    </row>
    <row r="30" spans="1:19" s="52" customFormat="1" x14ac:dyDescent="0.25">
      <c r="A30" s="102" t="s">
        <v>800</v>
      </c>
      <c r="B30" s="102"/>
      <c r="C30" s="102"/>
      <c r="D30" s="102"/>
      <c r="E30" s="102"/>
      <c r="F30" s="102"/>
      <c r="G30" s="102"/>
      <c r="H30" s="102"/>
      <c r="I30" s="102"/>
      <c r="J30" s="102"/>
      <c r="K30" s="102"/>
      <c r="L30" s="102"/>
      <c r="M30" s="102"/>
      <c r="N30" s="102"/>
      <c r="O30" s="102"/>
      <c r="P30" s="102"/>
      <c r="Q30" s="102"/>
      <c r="R30" s="102"/>
      <c r="S30" s="102"/>
    </row>
    <row r="31" spans="1:19" s="52" customFormat="1" ht="38.25" customHeight="1" x14ac:dyDescent="0.25">
      <c r="A31" s="275" t="s">
        <v>801</v>
      </c>
      <c r="B31" s="275"/>
      <c r="C31" s="275"/>
      <c r="D31" s="275"/>
      <c r="E31" s="275"/>
      <c r="F31" s="275"/>
      <c r="G31" s="275"/>
      <c r="H31" s="275"/>
      <c r="I31" s="275"/>
      <c r="J31" s="275"/>
      <c r="K31" s="275"/>
      <c r="L31" s="275"/>
      <c r="M31" s="275"/>
      <c r="N31" s="275"/>
      <c r="O31" s="275"/>
      <c r="P31" s="275"/>
      <c r="Q31" s="275"/>
      <c r="R31" s="275"/>
      <c r="S31" s="275"/>
    </row>
    <row r="32" spans="1:19" x14ac:dyDescent="0.25">
      <c r="A32" s="102" t="s">
        <v>802</v>
      </c>
      <c r="B32" s="102"/>
      <c r="C32" s="102"/>
      <c r="D32" s="102"/>
      <c r="E32" s="102"/>
      <c r="F32" s="102"/>
      <c r="G32" s="102"/>
      <c r="H32" s="102"/>
      <c r="I32" s="102"/>
      <c r="J32" s="102"/>
      <c r="K32" s="102"/>
      <c r="L32" s="102"/>
      <c r="M32" s="102"/>
      <c r="N32" s="102"/>
      <c r="O32" s="102"/>
      <c r="P32" s="102"/>
      <c r="Q32" s="102"/>
      <c r="R32" s="102"/>
      <c r="S32" s="102"/>
    </row>
    <row r="33" spans="1:19" x14ac:dyDescent="0.25">
      <c r="A33" s="102" t="s">
        <v>803</v>
      </c>
      <c r="B33" s="102"/>
      <c r="C33" s="102"/>
      <c r="D33" s="102"/>
      <c r="E33" s="102"/>
      <c r="F33" s="102"/>
      <c r="G33" s="102"/>
      <c r="H33" s="102"/>
      <c r="I33" s="102"/>
      <c r="J33" s="102"/>
      <c r="K33" s="102"/>
      <c r="L33" s="102"/>
      <c r="M33" s="102"/>
      <c r="N33" s="102"/>
      <c r="O33" s="102"/>
      <c r="P33" s="102"/>
      <c r="Q33" s="102"/>
      <c r="R33" s="102"/>
      <c r="S33" s="102"/>
    </row>
    <row r="34" spans="1:19" x14ac:dyDescent="0.25">
      <c r="A34" s="102" t="s">
        <v>150</v>
      </c>
      <c r="B34" s="102"/>
      <c r="C34" s="102"/>
      <c r="D34" s="102"/>
      <c r="E34" s="102"/>
      <c r="F34" s="102"/>
      <c r="G34" s="102"/>
      <c r="H34" s="102"/>
      <c r="I34" s="102"/>
      <c r="J34" s="102"/>
      <c r="K34" s="102"/>
      <c r="L34" s="102"/>
      <c r="M34" s="102"/>
      <c r="N34" s="102"/>
      <c r="O34" s="102"/>
      <c r="P34" s="102"/>
      <c r="Q34" s="102"/>
      <c r="R34" s="102"/>
      <c r="S34" s="102"/>
    </row>
    <row r="36" spans="1:19" ht="37.5" customHeight="1" x14ac:dyDescent="0.25">
      <c r="A36" s="271" t="s">
        <v>809</v>
      </c>
      <c r="B36" s="271"/>
      <c r="C36" s="271"/>
      <c r="D36" s="271"/>
      <c r="E36" s="271"/>
      <c r="F36" s="271"/>
      <c r="G36" s="271"/>
      <c r="H36" s="271"/>
      <c r="I36" s="271"/>
      <c r="J36" s="271"/>
      <c r="K36" s="271"/>
      <c r="L36" s="271"/>
      <c r="M36" s="271"/>
      <c r="N36" s="271"/>
      <c r="O36" s="271"/>
      <c r="P36" s="271"/>
      <c r="Q36" s="271"/>
      <c r="R36" s="271"/>
      <c r="S36" s="271"/>
    </row>
    <row r="37" spans="1:19" ht="23.25" x14ac:dyDescent="0.25">
      <c r="A37" s="102" t="s">
        <v>170</v>
      </c>
      <c r="B37" s="102"/>
      <c r="C37" s="102"/>
      <c r="D37" s="102"/>
      <c r="E37" s="102"/>
      <c r="F37" s="102"/>
      <c r="G37" s="102"/>
      <c r="H37" s="102"/>
      <c r="I37" s="102"/>
      <c r="J37" s="102"/>
      <c r="K37" s="197" t="s">
        <v>865</v>
      </c>
      <c r="L37" s="102"/>
      <c r="M37" s="102"/>
      <c r="N37" s="102"/>
      <c r="O37" s="102"/>
      <c r="P37" s="102"/>
      <c r="Q37" s="102"/>
      <c r="R37" s="102"/>
      <c r="S37" s="102"/>
    </row>
    <row r="38" spans="1:19" s="52" customFormat="1" x14ac:dyDescent="0.25">
      <c r="A38" s="102" t="s">
        <v>800</v>
      </c>
      <c r="B38" s="102"/>
      <c r="C38" s="102"/>
      <c r="D38" s="102"/>
      <c r="E38" s="102"/>
      <c r="F38" s="102"/>
      <c r="G38" s="102"/>
      <c r="H38" s="102"/>
      <c r="I38" s="102"/>
      <c r="J38" s="102"/>
      <c r="K38" s="102"/>
      <c r="L38" s="102"/>
      <c r="M38" s="102"/>
      <c r="N38" s="102"/>
      <c r="O38" s="102"/>
      <c r="P38" s="102"/>
      <c r="Q38" s="102"/>
      <c r="R38" s="102"/>
      <c r="S38" s="102"/>
    </row>
    <row r="39" spans="1:19" s="52" customFormat="1" ht="38.25" customHeight="1" x14ac:dyDescent="0.25">
      <c r="A39" s="275" t="s">
        <v>801</v>
      </c>
      <c r="B39" s="275"/>
      <c r="C39" s="275"/>
      <c r="D39" s="275"/>
      <c r="E39" s="275"/>
      <c r="F39" s="275"/>
      <c r="G39" s="275"/>
      <c r="H39" s="275"/>
      <c r="I39" s="275"/>
      <c r="J39" s="275"/>
      <c r="K39" s="275"/>
      <c r="L39" s="275"/>
      <c r="M39" s="275"/>
      <c r="N39" s="275"/>
      <c r="O39" s="275"/>
      <c r="P39" s="275"/>
      <c r="Q39" s="275"/>
      <c r="R39" s="275"/>
      <c r="S39" s="275"/>
    </row>
    <row r="40" spans="1:19" x14ac:dyDescent="0.25">
      <c r="A40" s="102" t="s">
        <v>802</v>
      </c>
      <c r="B40" s="102"/>
      <c r="C40" s="102"/>
      <c r="D40" s="102"/>
      <c r="E40" s="102"/>
      <c r="F40" s="102"/>
      <c r="G40" s="102"/>
      <c r="H40" s="102"/>
      <c r="I40" s="102"/>
      <c r="J40" s="102"/>
      <c r="K40" s="102"/>
      <c r="L40" s="102"/>
      <c r="M40" s="102"/>
      <c r="N40" s="102"/>
      <c r="O40" s="102"/>
      <c r="P40" s="102"/>
      <c r="Q40" s="102"/>
      <c r="R40" s="102"/>
      <c r="S40" s="102"/>
    </row>
    <row r="41" spans="1:19" x14ac:dyDescent="0.25">
      <c r="A41" s="102" t="s">
        <v>803</v>
      </c>
      <c r="B41" s="102"/>
      <c r="C41" s="102"/>
      <c r="D41" s="102"/>
      <c r="E41" s="102"/>
      <c r="F41" s="102"/>
      <c r="G41" s="102"/>
      <c r="H41" s="102"/>
      <c r="I41" s="102"/>
      <c r="J41" s="102"/>
      <c r="K41" s="102"/>
      <c r="L41" s="102"/>
      <c r="M41" s="102"/>
      <c r="N41" s="102"/>
      <c r="O41" s="102"/>
      <c r="P41" s="102"/>
      <c r="Q41" s="102"/>
      <c r="R41" s="102"/>
      <c r="S41" s="102"/>
    </row>
    <row r="42" spans="1:19" x14ac:dyDescent="0.25">
      <c r="A42" s="102" t="s">
        <v>150</v>
      </c>
      <c r="B42" s="102"/>
      <c r="C42" s="102"/>
      <c r="D42" s="102"/>
      <c r="E42" s="102"/>
      <c r="F42" s="102"/>
      <c r="G42" s="102"/>
      <c r="H42" s="102"/>
      <c r="I42" s="102"/>
      <c r="J42" s="102"/>
      <c r="K42" s="102"/>
      <c r="L42" s="102"/>
      <c r="M42" s="102"/>
      <c r="N42" s="102"/>
      <c r="O42" s="102"/>
      <c r="P42" s="102"/>
      <c r="Q42" s="102"/>
      <c r="R42" s="102"/>
      <c r="S42" s="102"/>
    </row>
    <row r="44" spans="1:19" x14ac:dyDescent="0.25">
      <c r="A44" s="1" t="s">
        <v>810</v>
      </c>
    </row>
    <row r="45" spans="1:19" x14ac:dyDescent="0.25">
      <c r="A45" s="2" t="s">
        <v>170</v>
      </c>
    </row>
    <row r="46" spans="1:19" x14ac:dyDescent="0.25">
      <c r="A46" s="2" t="s">
        <v>811</v>
      </c>
    </row>
    <row r="47" spans="1:19" x14ac:dyDescent="0.25">
      <c r="A47" s="2" t="s">
        <v>812</v>
      </c>
    </row>
    <row r="48" spans="1:19" x14ac:dyDescent="0.25">
      <c r="A48" s="2" t="s">
        <v>61</v>
      </c>
    </row>
    <row r="50" spans="1:19" x14ac:dyDescent="0.25">
      <c r="A50" s="1" t="s">
        <v>813</v>
      </c>
    </row>
    <row r="51" spans="1:19" x14ac:dyDescent="0.25">
      <c r="A51" s="2" t="s">
        <v>170</v>
      </c>
    </row>
    <row r="52" spans="1:19" x14ac:dyDescent="0.25">
      <c r="A52" s="2" t="s">
        <v>811</v>
      </c>
    </row>
    <row r="53" spans="1:19" x14ac:dyDescent="0.25">
      <c r="A53" s="2" t="s">
        <v>812</v>
      </c>
    </row>
    <row r="54" spans="1:19" x14ac:dyDescent="0.25">
      <c r="A54" s="2" t="s">
        <v>61</v>
      </c>
    </row>
    <row r="56" spans="1:19" ht="38.25" customHeight="1" x14ac:dyDescent="0.25">
      <c r="A56" s="272" t="s">
        <v>814</v>
      </c>
      <c r="B56" s="272"/>
      <c r="C56" s="272"/>
      <c r="D56" s="272"/>
      <c r="E56" s="272"/>
      <c r="F56" s="272"/>
      <c r="G56" s="272"/>
      <c r="H56" s="272"/>
      <c r="I56" s="272"/>
      <c r="J56" s="272"/>
      <c r="K56" s="272"/>
      <c r="L56" s="272"/>
      <c r="M56" s="272"/>
      <c r="N56" s="272"/>
      <c r="O56" s="272"/>
      <c r="P56" s="272"/>
      <c r="Q56" s="272"/>
      <c r="R56" s="272"/>
      <c r="S56" s="272"/>
    </row>
    <row r="57" spans="1:19" x14ac:dyDescent="0.25">
      <c r="A57" s="2" t="s">
        <v>170</v>
      </c>
    </row>
    <row r="58" spans="1:19" x14ac:dyDescent="0.25">
      <c r="A58" s="2" t="s">
        <v>815</v>
      </c>
    </row>
    <row r="59" spans="1:19" x14ac:dyDescent="0.25">
      <c r="A59" s="2" t="s">
        <v>816</v>
      </c>
    </row>
    <row r="60" spans="1:19" x14ac:dyDescent="0.25">
      <c r="A60" s="2" t="s">
        <v>817</v>
      </c>
    </row>
    <row r="61" spans="1:19" x14ac:dyDescent="0.2">
      <c r="A61" s="2" t="s">
        <v>818</v>
      </c>
      <c r="F61" s="202"/>
      <c r="G61" s="202"/>
      <c r="H61" s="202"/>
      <c r="I61" s="202"/>
      <c r="J61" s="202"/>
      <c r="K61" s="202"/>
    </row>
    <row r="62" spans="1:19" x14ac:dyDescent="0.25">
      <c r="A62" s="2" t="s">
        <v>819</v>
      </c>
    </row>
    <row r="63" spans="1:19" x14ac:dyDescent="0.25">
      <c r="A63" s="2" t="s">
        <v>181</v>
      </c>
    </row>
    <row r="64" spans="1:19" x14ac:dyDescent="0.25">
      <c r="A64" s="2" t="s">
        <v>151</v>
      </c>
    </row>
    <row r="66" spans="1:19" ht="38.25" customHeight="1" x14ac:dyDescent="0.25">
      <c r="A66" s="272" t="s">
        <v>820</v>
      </c>
      <c r="B66" s="272"/>
      <c r="C66" s="272"/>
      <c r="D66" s="272"/>
      <c r="E66" s="272"/>
      <c r="F66" s="272"/>
      <c r="G66" s="272"/>
      <c r="H66" s="272"/>
      <c r="I66" s="272"/>
      <c r="J66" s="272"/>
      <c r="K66" s="272"/>
      <c r="L66" s="272"/>
      <c r="M66" s="272"/>
      <c r="N66" s="272"/>
      <c r="O66" s="272"/>
      <c r="P66" s="272"/>
      <c r="Q66" s="272"/>
      <c r="R66" s="272"/>
      <c r="S66" s="272"/>
    </row>
    <row r="67" spans="1:19" x14ac:dyDescent="0.25">
      <c r="A67" s="2" t="s">
        <v>170</v>
      </c>
    </row>
    <row r="68" spans="1:19" x14ac:dyDescent="0.25">
      <c r="A68" s="2" t="s">
        <v>815</v>
      </c>
    </row>
    <row r="69" spans="1:19" x14ac:dyDescent="0.25">
      <c r="A69" s="2" t="s">
        <v>816</v>
      </c>
    </row>
    <row r="70" spans="1:19" x14ac:dyDescent="0.25">
      <c r="A70" s="2" t="s">
        <v>817</v>
      </c>
    </row>
    <row r="71" spans="1:19" x14ac:dyDescent="0.2">
      <c r="A71" s="2" t="s">
        <v>818</v>
      </c>
      <c r="F71" s="202"/>
      <c r="G71" s="202"/>
      <c r="H71" s="202"/>
      <c r="I71" s="202"/>
      <c r="J71" s="202"/>
      <c r="K71" s="202"/>
    </row>
    <row r="72" spans="1:19" x14ac:dyDescent="0.25">
      <c r="A72" s="2" t="s">
        <v>819</v>
      </c>
    </row>
    <row r="73" spans="1:19" x14ac:dyDescent="0.25">
      <c r="A73" s="2" t="s">
        <v>181</v>
      </c>
    </row>
    <row r="74" spans="1:19" x14ac:dyDescent="0.25">
      <c r="A74" s="2" t="s">
        <v>151</v>
      </c>
    </row>
    <row r="76" spans="1:19" ht="38.25" customHeight="1" x14ac:dyDescent="0.25">
      <c r="A76" s="272" t="s">
        <v>821</v>
      </c>
      <c r="B76" s="272"/>
      <c r="C76" s="272"/>
      <c r="D76" s="272"/>
      <c r="E76" s="272"/>
      <c r="F76" s="272"/>
      <c r="G76" s="272"/>
      <c r="H76" s="272"/>
      <c r="I76" s="272"/>
      <c r="J76" s="272"/>
      <c r="K76" s="272"/>
      <c r="L76" s="272"/>
      <c r="M76" s="272"/>
      <c r="N76" s="272"/>
      <c r="O76" s="272"/>
      <c r="P76" s="272"/>
      <c r="Q76" s="272"/>
      <c r="R76" s="272"/>
      <c r="S76" s="272"/>
    </row>
    <row r="77" spans="1:19" x14ac:dyDescent="0.25">
      <c r="A77" s="2" t="s">
        <v>170</v>
      </c>
    </row>
    <row r="78" spans="1:19" x14ac:dyDescent="0.25">
      <c r="A78" s="2" t="s">
        <v>822</v>
      </c>
    </row>
    <row r="79" spans="1:19" x14ac:dyDescent="0.25">
      <c r="A79" s="2" t="s">
        <v>823</v>
      </c>
    </row>
    <row r="80" spans="1:19" x14ac:dyDescent="0.25">
      <c r="A80" s="2" t="s">
        <v>824</v>
      </c>
    </row>
    <row r="81" spans="1:19" x14ac:dyDescent="0.25">
      <c r="A81" s="2" t="s">
        <v>825</v>
      </c>
    </row>
    <row r="82" spans="1:19" x14ac:dyDescent="0.25">
      <c r="A82" s="2" t="s">
        <v>826</v>
      </c>
    </row>
    <row r="83" spans="1:19" x14ac:dyDescent="0.25">
      <c r="A83" s="2" t="s">
        <v>152</v>
      </c>
    </row>
    <row r="85" spans="1:19" ht="38.25" customHeight="1" x14ac:dyDescent="0.25">
      <c r="A85" s="271" t="s">
        <v>827</v>
      </c>
      <c r="B85" s="271"/>
      <c r="C85" s="271"/>
      <c r="D85" s="271"/>
      <c r="E85" s="271"/>
      <c r="F85" s="271"/>
      <c r="G85" s="271"/>
      <c r="H85" s="271"/>
      <c r="I85" s="271"/>
      <c r="J85" s="271"/>
      <c r="K85" s="271"/>
      <c r="L85" s="271"/>
      <c r="M85" s="271"/>
      <c r="N85" s="271"/>
      <c r="O85" s="271"/>
      <c r="P85" s="271"/>
      <c r="Q85" s="271"/>
      <c r="R85" s="271"/>
      <c r="S85" s="271"/>
    </row>
    <row r="86" spans="1:19" ht="23.25" x14ac:dyDescent="0.25">
      <c r="A86" s="102" t="s">
        <v>170</v>
      </c>
      <c r="B86" s="102"/>
      <c r="C86" s="102"/>
      <c r="D86" s="102"/>
      <c r="E86" s="102"/>
      <c r="F86" s="102"/>
      <c r="G86" s="102"/>
      <c r="H86" s="102"/>
      <c r="I86" s="102"/>
      <c r="J86" s="102"/>
      <c r="K86" s="197" t="s">
        <v>866</v>
      </c>
      <c r="L86" s="102"/>
      <c r="M86" s="102"/>
      <c r="N86" s="102"/>
      <c r="O86" s="102"/>
      <c r="P86" s="102"/>
      <c r="Q86" s="102"/>
      <c r="R86" s="102"/>
      <c r="S86" s="102"/>
    </row>
    <row r="87" spans="1:19" x14ac:dyDescent="0.25">
      <c r="A87" s="102" t="s">
        <v>822</v>
      </c>
      <c r="B87" s="102"/>
      <c r="C87" s="102"/>
      <c r="D87" s="102"/>
      <c r="E87" s="102"/>
      <c r="F87" s="102"/>
      <c r="G87" s="102"/>
      <c r="H87" s="102"/>
      <c r="I87" s="102"/>
      <c r="J87" s="102"/>
      <c r="K87" s="102"/>
      <c r="L87" s="102"/>
      <c r="M87" s="102"/>
      <c r="N87" s="102"/>
      <c r="O87" s="102"/>
      <c r="P87" s="102"/>
      <c r="Q87" s="102"/>
      <c r="R87" s="102"/>
      <c r="S87" s="102"/>
    </row>
    <row r="88" spans="1:19" x14ac:dyDescent="0.25">
      <c r="A88" s="102" t="s">
        <v>823</v>
      </c>
      <c r="B88" s="102"/>
      <c r="C88" s="102"/>
      <c r="D88" s="102"/>
      <c r="E88" s="102"/>
      <c r="F88" s="102"/>
      <c r="G88" s="102"/>
      <c r="H88" s="102"/>
      <c r="I88" s="102"/>
      <c r="J88" s="102"/>
      <c r="K88" s="102"/>
      <c r="L88" s="102"/>
      <c r="M88" s="102"/>
      <c r="N88" s="102"/>
      <c r="O88" s="102"/>
      <c r="P88" s="102"/>
      <c r="Q88" s="102"/>
      <c r="R88" s="102"/>
      <c r="S88" s="102"/>
    </row>
    <row r="89" spans="1:19" x14ac:dyDescent="0.25">
      <c r="A89" s="102" t="s">
        <v>824</v>
      </c>
      <c r="B89" s="102"/>
      <c r="C89" s="102"/>
      <c r="D89" s="102"/>
      <c r="E89" s="102"/>
      <c r="F89" s="102"/>
      <c r="G89" s="102"/>
      <c r="H89" s="102"/>
      <c r="I89" s="102"/>
      <c r="J89" s="102"/>
      <c r="K89" s="102"/>
      <c r="L89" s="102"/>
      <c r="M89" s="102"/>
      <c r="N89" s="102"/>
      <c r="O89" s="102"/>
      <c r="P89" s="102"/>
      <c r="Q89" s="102"/>
      <c r="R89" s="102"/>
      <c r="S89" s="102"/>
    </row>
    <row r="90" spans="1:19" x14ac:dyDescent="0.25">
      <c r="A90" s="102" t="s">
        <v>825</v>
      </c>
      <c r="B90" s="102"/>
      <c r="C90" s="102"/>
      <c r="D90" s="102"/>
      <c r="E90" s="102"/>
      <c r="F90" s="102"/>
      <c r="G90" s="102"/>
      <c r="H90" s="102"/>
      <c r="I90" s="102"/>
      <c r="J90" s="102"/>
      <c r="K90" s="102"/>
      <c r="L90" s="102"/>
      <c r="M90" s="102"/>
      <c r="N90" s="102"/>
      <c r="O90" s="102"/>
      <c r="P90" s="102"/>
      <c r="Q90" s="102"/>
      <c r="R90" s="102"/>
      <c r="S90" s="102"/>
    </row>
    <row r="91" spans="1:19" x14ac:dyDescent="0.25">
      <c r="A91" s="102" t="s">
        <v>826</v>
      </c>
      <c r="B91" s="102"/>
      <c r="C91" s="102"/>
      <c r="D91" s="102"/>
      <c r="E91" s="102"/>
      <c r="F91" s="102"/>
      <c r="G91" s="102"/>
      <c r="H91" s="102"/>
      <c r="I91" s="102"/>
      <c r="J91" s="102"/>
      <c r="K91" s="102"/>
      <c r="L91" s="102"/>
      <c r="M91" s="102"/>
      <c r="N91" s="102"/>
      <c r="O91" s="102"/>
      <c r="P91" s="102"/>
      <c r="Q91" s="102"/>
      <c r="R91" s="102"/>
      <c r="S91" s="102"/>
    </row>
    <row r="92" spans="1:19" x14ac:dyDescent="0.25">
      <c r="A92" s="102" t="s">
        <v>152</v>
      </c>
      <c r="B92" s="102"/>
      <c r="C92" s="102"/>
      <c r="D92" s="102"/>
      <c r="E92" s="102"/>
      <c r="F92" s="102"/>
      <c r="G92" s="102"/>
      <c r="H92" s="102"/>
      <c r="I92" s="102"/>
      <c r="J92" s="102"/>
      <c r="K92" s="102"/>
      <c r="L92" s="102"/>
      <c r="M92" s="102"/>
      <c r="N92" s="102"/>
      <c r="O92" s="102"/>
      <c r="P92" s="102"/>
      <c r="Q92" s="102"/>
      <c r="R92" s="102"/>
      <c r="S92" s="102"/>
    </row>
    <row r="94" spans="1:19" ht="37.5" customHeight="1" x14ac:dyDescent="0.25">
      <c r="A94" s="272" t="s">
        <v>828</v>
      </c>
      <c r="B94" s="272"/>
      <c r="C94" s="272"/>
      <c r="D94" s="272"/>
      <c r="E94" s="272"/>
      <c r="F94" s="272"/>
      <c r="G94" s="272"/>
      <c r="H94" s="272"/>
      <c r="I94" s="272"/>
      <c r="J94" s="272"/>
      <c r="K94" s="272"/>
      <c r="L94" s="272"/>
      <c r="M94" s="272"/>
      <c r="N94" s="272"/>
      <c r="O94" s="272"/>
      <c r="P94" s="272"/>
      <c r="Q94" s="272"/>
      <c r="R94" s="272"/>
      <c r="S94" s="272"/>
    </row>
    <row r="95" spans="1:19" x14ac:dyDescent="0.25">
      <c r="A95" s="2" t="s">
        <v>170</v>
      </c>
    </row>
    <row r="96" spans="1:19" x14ac:dyDescent="0.25">
      <c r="A96" s="2" t="s">
        <v>829</v>
      </c>
    </row>
    <row r="97" spans="1:19" x14ac:dyDescent="0.25">
      <c r="A97" s="2" t="s">
        <v>830</v>
      </c>
    </row>
    <row r="98" spans="1:19" x14ac:dyDescent="0.25">
      <c r="A98" s="2" t="s">
        <v>831</v>
      </c>
    </row>
    <row r="99" spans="1:19" x14ac:dyDescent="0.25">
      <c r="A99" s="2" t="s">
        <v>832</v>
      </c>
    </row>
    <row r="100" spans="1:19" x14ac:dyDescent="0.25">
      <c r="A100" s="2" t="s">
        <v>150</v>
      </c>
    </row>
    <row r="102" spans="1:19" ht="37.5" customHeight="1" x14ac:dyDescent="0.25">
      <c r="A102" s="271" t="s">
        <v>833</v>
      </c>
      <c r="B102" s="271"/>
      <c r="C102" s="271"/>
      <c r="D102" s="271"/>
      <c r="E102" s="271"/>
      <c r="F102" s="271"/>
      <c r="G102" s="271"/>
      <c r="H102" s="271"/>
      <c r="I102" s="271"/>
      <c r="J102" s="271"/>
      <c r="K102" s="271"/>
      <c r="L102" s="271"/>
      <c r="M102" s="271"/>
      <c r="N102" s="271"/>
      <c r="O102" s="271"/>
      <c r="P102" s="271"/>
      <c r="Q102" s="271"/>
      <c r="R102" s="271"/>
      <c r="S102" s="271"/>
    </row>
    <row r="103" spans="1:19" ht="23.25" x14ac:dyDescent="0.25">
      <c r="A103" s="102" t="s">
        <v>170</v>
      </c>
      <c r="B103" s="102"/>
      <c r="C103" s="102"/>
      <c r="D103" s="102"/>
      <c r="E103" s="102"/>
      <c r="F103" s="102"/>
      <c r="G103" s="102"/>
      <c r="H103" s="102"/>
      <c r="I103" s="102"/>
      <c r="J103" s="102"/>
      <c r="K103" s="197" t="s">
        <v>867</v>
      </c>
      <c r="L103" s="102"/>
      <c r="M103" s="102"/>
      <c r="N103" s="102"/>
      <c r="O103" s="102"/>
      <c r="P103" s="102"/>
      <c r="Q103" s="102"/>
      <c r="R103" s="102"/>
      <c r="S103" s="102"/>
    </row>
    <row r="104" spans="1:19" x14ac:dyDescent="0.25">
      <c r="A104" s="102" t="s">
        <v>829</v>
      </c>
      <c r="B104" s="102"/>
      <c r="C104" s="102"/>
      <c r="D104" s="102"/>
      <c r="E104" s="102"/>
      <c r="F104" s="102"/>
      <c r="G104" s="102"/>
      <c r="H104" s="102"/>
      <c r="I104" s="102"/>
      <c r="J104" s="102"/>
      <c r="K104" s="102"/>
      <c r="L104" s="102"/>
      <c r="M104" s="102"/>
      <c r="N104" s="102"/>
      <c r="O104" s="102"/>
      <c r="P104" s="102"/>
      <c r="Q104" s="102"/>
      <c r="R104" s="102"/>
      <c r="S104" s="102"/>
    </row>
    <row r="105" spans="1:19" x14ac:dyDescent="0.25">
      <c r="A105" s="102" t="s">
        <v>830</v>
      </c>
      <c r="B105" s="102"/>
      <c r="C105" s="102"/>
      <c r="D105" s="102"/>
      <c r="E105" s="102"/>
      <c r="F105" s="102"/>
      <c r="G105" s="102"/>
      <c r="H105" s="102"/>
      <c r="I105" s="102"/>
      <c r="J105" s="102"/>
      <c r="K105" s="102"/>
      <c r="L105" s="102"/>
      <c r="M105" s="102"/>
      <c r="N105" s="102"/>
      <c r="O105" s="102"/>
      <c r="P105" s="102"/>
      <c r="Q105" s="102"/>
      <c r="R105" s="102"/>
      <c r="S105" s="102"/>
    </row>
    <row r="106" spans="1:19" x14ac:dyDescent="0.25">
      <c r="A106" s="102" t="s">
        <v>831</v>
      </c>
      <c r="B106" s="102"/>
      <c r="C106" s="102"/>
      <c r="D106" s="102"/>
      <c r="E106" s="102"/>
      <c r="F106" s="102"/>
      <c r="G106" s="102"/>
      <c r="H106" s="102"/>
      <c r="I106" s="102"/>
      <c r="J106" s="102"/>
      <c r="K106" s="102"/>
      <c r="L106" s="102"/>
      <c r="M106" s="102"/>
      <c r="N106" s="102"/>
      <c r="O106" s="102"/>
      <c r="P106" s="102"/>
      <c r="Q106" s="102"/>
      <c r="R106" s="102"/>
      <c r="S106" s="102"/>
    </row>
    <row r="107" spans="1:19" x14ac:dyDescent="0.25">
      <c r="A107" s="102" t="s">
        <v>832</v>
      </c>
      <c r="B107" s="102"/>
      <c r="C107" s="102"/>
      <c r="D107" s="102"/>
      <c r="E107" s="102"/>
      <c r="F107" s="102"/>
      <c r="G107" s="102"/>
      <c r="H107" s="102"/>
      <c r="I107" s="102"/>
      <c r="J107" s="102"/>
      <c r="K107" s="102"/>
      <c r="L107" s="102"/>
      <c r="M107" s="102"/>
      <c r="N107" s="102"/>
      <c r="O107" s="102"/>
      <c r="P107" s="102"/>
      <c r="Q107" s="102"/>
      <c r="R107" s="102"/>
      <c r="S107" s="102"/>
    </row>
    <row r="108" spans="1:19" x14ac:dyDescent="0.25">
      <c r="A108" s="102" t="s">
        <v>150</v>
      </c>
      <c r="B108" s="102"/>
      <c r="C108" s="102"/>
      <c r="D108" s="102"/>
      <c r="E108" s="102"/>
      <c r="F108" s="102"/>
      <c r="G108" s="102"/>
      <c r="H108" s="102"/>
      <c r="I108" s="102"/>
      <c r="J108" s="102"/>
      <c r="K108" s="102"/>
      <c r="L108" s="102"/>
      <c r="M108" s="102"/>
      <c r="N108" s="102"/>
      <c r="O108" s="102"/>
      <c r="P108" s="102"/>
      <c r="Q108" s="102"/>
      <c r="R108" s="102"/>
      <c r="S108" s="102"/>
    </row>
    <row r="110" spans="1:19" ht="38.25" customHeight="1" x14ac:dyDescent="0.25">
      <c r="A110" s="271" t="s">
        <v>834</v>
      </c>
      <c r="B110" s="271"/>
      <c r="C110" s="271"/>
      <c r="D110" s="271"/>
      <c r="E110" s="271"/>
      <c r="F110" s="271"/>
      <c r="G110" s="271"/>
      <c r="H110" s="271"/>
      <c r="I110" s="271"/>
      <c r="J110" s="271"/>
      <c r="K110" s="271"/>
      <c r="L110" s="271"/>
      <c r="M110" s="271"/>
      <c r="N110" s="271"/>
      <c r="O110" s="271"/>
      <c r="P110" s="271"/>
      <c r="Q110" s="271"/>
      <c r="R110" s="271"/>
      <c r="S110" s="271"/>
    </row>
    <row r="111" spans="1:19" ht="23.25" x14ac:dyDescent="0.25">
      <c r="A111" s="102" t="s">
        <v>170</v>
      </c>
      <c r="B111" s="102"/>
      <c r="C111" s="102"/>
      <c r="D111" s="102"/>
      <c r="E111" s="102"/>
      <c r="F111" s="102"/>
      <c r="G111" s="102"/>
      <c r="H111" s="102"/>
      <c r="I111" s="102"/>
      <c r="J111" s="102"/>
      <c r="K111" s="197" t="s">
        <v>866</v>
      </c>
      <c r="L111" s="102"/>
      <c r="M111" s="102"/>
      <c r="N111" s="102"/>
      <c r="O111" s="102"/>
      <c r="P111" s="102"/>
      <c r="Q111" s="102"/>
      <c r="R111" s="102"/>
      <c r="S111" s="102"/>
    </row>
    <row r="112" spans="1:19" x14ac:dyDescent="0.25">
      <c r="A112" s="102" t="s">
        <v>835</v>
      </c>
      <c r="B112" s="102"/>
      <c r="C112" s="102"/>
      <c r="D112" s="102"/>
      <c r="E112" s="102"/>
      <c r="F112" s="102"/>
      <c r="G112" s="102"/>
      <c r="H112" s="102"/>
      <c r="I112" s="102"/>
      <c r="J112" s="102"/>
      <c r="K112" s="102"/>
      <c r="L112" s="102"/>
      <c r="M112" s="102"/>
      <c r="N112" s="102"/>
      <c r="O112" s="102"/>
      <c r="P112" s="102"/>
      <c r="Q112" s="102"/>
      <c r="R112" s="102"/>
      <c r="S112" s="102"/>
    </row>
    <row r="113" spans="1:19" x14ac:dyDescent="0.25">
      <c r="A113" s="102" t="s">
        <v>836</v>
      </c>
      <c r="B113" s="102"/>
      <c r="C113" s="102"/>
      <c r="D113" s="102"/>
      <c r="E113" s="102"/>
      <c r="F113" s="102"/>
      <c r="G113" s="102"/>
      <c r="H113" s="102"/>
      <c r="I113" s="102"/>
      <c r="J113" s="102"/>
      <c r="K113" s="102"/>
      <c r="L113" s="102"/>
      <c r="M113" s="102"/>
      <c r="N113" s="102"/>
      <c r="O113" s="102"/>
      <c r="P113" s="102"/>
      <c r="Q113" s="102"/>
      <c r="R113" s="102"/>
      <c r="S113" s="102"/>
    </row>
    <row r="114" spans="1:19" x14ac:dyDescent="0.25">
      <c r="A114" s="102" t="s">
        <v>837</v>
      </c>
      <c r="B114" s="102"/>
      <c r="C114" s="102"/>
      <c r="D114" s="102"/>
      <c r="E114" s="102"/>
      <c r="F114" s="102"/>
      <c r="G114" s="102"/>
      <c r="H114" s="102"/>
      <c r="I114" s="102"/>
      <c r="J114" s="102"/>
      <c r="K114" s="102"/>
      <c r="L114" s="102"/>
      <c r="M114" s="102"/>
      <c r="N114" s="102"/>
      <c r="O114" s="102"/>
      <c r="P114" s="102"/>
      <c r="Q114" s="102"/>
      <c r="R114" s="102"/>
      <c r="S114" s="102"/>
    </row>
    <row r="115" spans="1:19" x14ac:dyDescent="0.25">
      <c r="A115" s="102" t="s">
        <v>838</v>
      </c>
      <c r="B115" s="102"/>
      <c r="C115" s="102"/>
      <c r="D115" s="102"/>
      <c r="E115" s="102"/>
      <c r="F115" s="102"/>
      <c r="G115" s="102"/>
      <c r="H115" s="102"/>
      <c r="I115" s="102"/>
      <c r="J115" s="102"/>
      <c r="K115" s="102"/>
      <c r="L115" s="102"/>
      <c r="M115" s="102"/>
      <c r="N115" s="102"/>
      <c r="O115" s="102"/>
      <c r="P115" s="102"/>
      <c r="Q115" s="102"/>
      <c r="R115" s="102"/>
      <c r="S115" s="102"/>
    </row>
    <row r="116" spans="1:19" x14ac:dyDescent="0.25">
      <c r="A116" s="102" t="s">
        <v>850</v>
      </c>
      <c r="B116" s="102"/>
      <c r="C116" s="102"/>
      <c r="D116" s="102"/>
      <c r="E116" s="102"/>
      <c r="F116" s="102"/>
      <c r="G116" s="102"/>
      <c r="H116" s="102"/>
      <c r="I116" s="102"/>
      <c r="J116" s="102"/>
      <c r="K116" s="102"/>
      <c r="L116" s="102"/>
      <c r="M116" s="102"/>
      <c r="N116" s="102"/>
      <c r="O116" s="102"/>
      <c r="P116" s="102"/>
      <c r="Q116" s="102"/>
      <c r="R116" s="102"/>
      <c r="S116" s="102"/>
    </row>
    <row r="117" spans="1:19" x14ac:dyDescent="0.25">
      <c r="A117" s="102" t="s">
        <v>851</v>
      </c>
      <c r="B117" s="102"/>
      <c r="C117" s="102"/>
      <c r="D117" s="102"/>
      <c r="E117" s="102"/>
      <c r="F117" s="102"/>
      <c r="G117" s="102"/>
      <c r="H117" s="102"/>
      <c r="I117" s="102"/>
      <c r="J117" s="102"/>
      <c r="K117" s="102"/>
      <c r="L117" s="102"/>
      <c r="M117" s="102"/>
      <c r="N117" s="102"/>
      <c r="O117" s="102"/>
      <c r="P117" s="102"/>
      <c r="Q117" s="102"/>
      <c r="R117" s="102"/>
      <c r="S117" s="102"/>
    </row>
    <row r="118" spans="1:19" x14ac:dyDescent="0.25">
      <c r="A118" s="102" t="s">
        <v>151</v>
      </c>
      <c r="B118" s="102"/>
      <c r="C118" s="102"/>
      <c r="D118" s="102"/>
      <c r="E118" s="102"/>
      <c r="F118" s="102"/>
      <c r="G118" s="102"/>
      <c r="H118" s="102"/>
      <c r="I118" s="102"/>
      <c r="J118" s="102"/>
      <c r="K118" s="102"/>
      <c r="L118" s="102"/>
      <c r="M118" s="102"/>
      <c r="N118" s="102"/>
      <c r="O118" s="102"/>
      <c r="P118" s="102"/>
      <c r="Q118" s="102"/>
      <c r="R118" s="102"/>
      <c r="S118" s="102"/>
    </row>
    <row r="120" spans="1:19" ht="38.25" customHeight="1" x14ac:dyDescent="0.25">
      <c r="A120" s="272" t="s">
        <v>839</v>
      </c>
      <c r="B120" s="272"/>
      <c r="C120" s="272"/>
      <c r="D120" s="272"/>
      <c r="E120" s="272"/>
      <c r="F120" s="272"/>
      <c r="G120" s="272"/>
      <c r="H120" s="272"/>
      <c r="I120" s="272"/>
      <c r="J120" s="272"/>
      <c r="K120" s="272"/>
      <c r="L120" s="272"/>
      <c r="M120" s="272"/>
      <c r="N120" s="272"/>
      <c r="O120" s="272"/>
      <c r="P120" s="272"/>
      <c r="Q120" s="272"/>
      <c r="R120" s="272"/>
      <c r="S120" s="272"/>
    </row>
    <row r="121" spans="1:19" x14ac:dyDescent="0.25">
      <c r="A121" s="2" t="s">
        <v>170</v>
      </c>
    </row>
    <row r="122" spans="1:19" x14ac:dyDescent="0.25">
      <c r="A122" s="2" t="s">
        <v>835</v>
      </c>
    </row>
    <row r="123" spans="1:19" x14ac:dyDescent="0.25">
      <c r="A123" s="2" t="s">
        <v>836</v>
      </c>
    </row>
    <row r="124" spans="1:19" x14ac:dyDescent="0.25">
      <c r="A124" s="2" t="s">
        <v>837</v>
      </c>
    </row>
    <row r="125" spans="1:19" x14ac:dyDescent="0.25">
      <c r="A125" s="2" t="s">
        <v>838</v>
      </c>
    </row>
    <row r="126" spans="1:19" x14ac:dyDescent="0.25">
      <c r="A126" s="2" t="s">
        <v>850</v>
      </c>
    </row>
    <row r="127" spans="1:19" x14ac:dyDescent="0.25">
      <c r="A127" s="2" t="s">
        <v>851</v>
      </c>
    </row>
    <row r="128" spans="1:19" x14ac:dyDescent="0.25">
      <c r="A128" s="2" t="s">
        <v>151</v>
      </c>
    </row>
    <row r="130" spans="1:19" ht="38.25" customHeight="1" x14ac:dyDescent="0.25">
      <c r="A130" s="271" t="s">
        <v>840</v>
      </c>
      <c r="B130" s="271"/>
      <c r="C130" s="271"/>
      <c r="D130" s="271"/>
      <c r="E130" s="271"/>
      <c r="F130" s="271"/>
      <c r="G130" s="271"/>
      <c r="H130" s="271"/>
      <c r="I130" s="271"/>
      <c r="J130" s="271"/>
      <c r="K130" s="271"/>
      <c r="L130" s="271"/>
      <c r="M130" s="271"/>
      <c r="N130" s="271"/>
      <c r="O130" s="271"/>
      <c r="P130" s="271"/>
      <c r="Q130" s="271"/>
      <c r="R130" s="271"/>
      <c r="S130" s="271"/>
    </row>
    <row r="131" spans="1:19" ht="23.25" x14ac:dyDescent="0.25">
      <c r="A131" s="102" t="s">
        <v>5</v>
      </c>
      <c r="B131" s="102"/>
      <c r="C131" s="102"/>
      <c r="D131" s="102"/>
      <c r="E131" s="102"/>
      <c r="F131" s="102"/>
      <c r="G131" s="102"/>
      <c r="H131" s="102"/>
      <c r="I131" s="102"/>
      <c r="J131" s="102"/>
      <c r="K131" s="197" t="s">
        <v>866</v>
      </c>
      <c r="L131" s="102"/>
      <c r="M131" s="102"/>
      <c r="N131" s="102"/>
      <c r="O131" s="102"/>
      <c r="P131" s="102"/>
      <c r="Q131" s="102"/>
      <c r="R131" s="102"/>
      <c r="S131" s="102"/>
    </row>
    <row r="132" spans="1:19" x14ac:dyDescent="0.25">
      <c r="A132" s="102" t="s">
        <v>857</v>
      </c>
      <c r="B132" s="102"/>
      <c r="C132" s="102"/>
      <c r="D132" s="102"/>
      <c r="E132" s="102"/>
      <c r="F132" s="102"/>
      <c r="G132" s="102"/>
      <c r="H132" s="102"/>
      <c r="I132" s="102"/>
      <c r="J132" s="102"/>
      <c r="K132" s="102"/>
      <c r="L132" s="102"/>
      <c r="M132" s="102"/>
      <c r="N132" s="102"/>
      <c r="O132" s="102"/>
      <c r="P132" s="102"/>
      <c r="Q132" s="102"/>
      <c r="R132" s="102"/>
      <c r="S132" s="102"/>
    </row>
    <row r="133" spans="1:19" x14ac:dyDescent="0.25">
      <c r="A133" s="102" t="s">
        <v>841</v>
      </c>
      <c r="B133" s="102"/>
      <c r="C133" s="102"/>
      <c r="D133" s="102"/>
      <c r="E133" s="102"/>
      <c r="F133" s="102"/>
      <c r="G133" s="102"/>
      <c r="H133" s="102"/>
      <c r="I133" s="102"/>
      <c r="J133" s="102"/>
      <c r="K133" s="102"/>
      <c r="L133" s="102"/>
      <c r="M133" s="102"/>
      <c r="N133" s="102"/>
      <c r="O133" s="102"/>
      <c r="P133" s="102"/>
      <c r="Q133" s="102"/>
      <c r="R133" s="102"/>
      <c r="S133" s="102"/>
    </row>
    <row r="134" spans="1:19" x14ac:dyDescent="0.25">
      <c r="A134" s="102" t="s">
        <v>842</v>
      </c>
      <c r="B134" s="102"/>
      <c r="C134" s="102"/>
      <c r="D134" s="102"/>
      <c r="E134" s="102"/>
      <c r="F134" s="102"/>
      <c r="G134" s="102"/>
      <c r="H134" s="102"/>
      <c r="I134" s="102"/>
      <c r="J134" s="102"/>
      <c r="K134" s="102"/>
      <c r="L134" s="102"/>
      <c r="M134" s="102"/>
      <c r="N134" s="102"/>
      <c r="O134" s="102"/>
      <c r="P134" s="102"/>
      <c r="Q134" s="102"/>
      <c r="R134" s="102"/>
      <c r="S134" s="102"/>
    </row>
    <row r="135" spans="1:19" x14ac:dyDescent="0.25">
      <c r="A135" s="102" t="s">
        <v>63</v>
      </c>
      <c r="B135" s="102"/>
      <c r="C135" s="102"/>
      <c r="D135" s="102"/>
      <c r="E135" s="102"/>
      <c r="F135" s="102"/>
      <c r="G135" s="102"/>
      <c r="H135" s="102"/>
      <c r="I135" s="102"/>
      <c r="J135" s="102"/>
      <c r="K135" s="102"/>
      <c r="L135" s="102"/>
      <c r="M135" s="102"/>
      <c r="N135" s="102"/>
      <c r="O135" s="102"/>
      <c r="P135" s="102"/>
      <c r="Q135" s="102"/>
      <c r="R135" s="102"/>
      <c r="S135" s="102"/>
    </row>
    <row r="137" spans="1:19" ht="38.25" customHeight="1" x14ac:dyDescent="0.25">
      <c r="A137" s="272" t="s">
        <v>843</v>
      </c>
      <c r="B137" s="272"/>
      <c r="C137" s="272"/>
      <c r="D137" s="272"/>
      <c r="E137" s="272"/>
      <c r="F137" s="272"/>
      <c r="G137" s="272"/>
      <c r="H137" s="272"/>
      <c r="I137" s="272"/>
      <c r="J137" s="272"/>
      <c r="K137" s="272"/>
      <c r="L137" s="272"/>
      <c r="M137" s="272"/>
      <c r="N137" s="272"/>
      <c r="O137" s="272"/>
      <c r="P137" s="272"/>
      <c r="Q137" s="272"/>
      <c r="R137" s="272"/>
      <c r="S137" s="272"/>
    </row>
    <row r="138" spans="1:19" x14ac:dyDescent="0.25">
      <c r="A138" s="2" t="s">
        <v>5</v>
      </c>
    </row>
    <row r="139" spans="1:19" x14ac:dyDescent="0.25">
      <c r="A139" s="2" t="s">
        <v>6</v>
      </c>
    </row>
    <row r="140" spans="1:19" x14ac:dyDescent="0.25">
      <c r="A140" s="2" t="s">
        <v>142</v>
      </c>
    </row>
    <row r="141" spans="1:19" x14ac:dyDescent="0.25">
      <c r="A141" s="2" t="s">
        <v>61</v>
      </c>
    </row>
    <row r="143" spans="1:19" x14ac:dyDescent="0.25">
      <c r="A143" s="1" t="s">
        <v>1129</v>
      </c>
    </row>
    <row r="144" spans="1:19" x14ac:dyDescent="0.25">
      <c r="A144" s="2" t="s">
        <v>844</v>
      </c>
    </row>
    <row r="145" spans="1:19" x14ac:dyDescent="0.25">
      <c r="A145" s="2" t="s">
        <v>845</v>
      </c>
    </row>
    <row r="146" spans="1:19" x14ac:dyDescent="0.25">
      <c r="A146" s="2" t="s">
        <v>846</v>
      </c>
    </row>
    <row r="147" spans="1:19" x14ac:dyDescent="0.25">
      <c r="A147" s="2" t="s">
        <v>847</v>
      </c>
    </row>
    <row r="148" spans="1:19" x14ac:dyDescent="0.25">
      <c r="A148" s="2" t="s">
        <v>848</v>
      </c>
    </row>
    <row r="149" spans="1:19" x14ac:dyDescent="0.25">
      <c r="A149" s="2" t="s">
        <v>150</v>
      </c>
    </row>
    <row r="151" spans="1:19" ht="37.5" customHeight="1" x14ac:dyDescent="0.25">
      <c r="A151" s="272" t="s">
        <v>849</v>
      </c>
      <c r="B151" s="272"/>
      <c r="C151" s="272"/>
      <c r="D151" s="272"/>
      <c r="E151" s="272"/>
      <c r="F151" s="272"/>
      <c r="G151" s="272"/>
      <c r="H151" s="272"/>
      <c r="I151" s="272"/>
      <c r="J151" s="272"/>
      <c r="K151" s="272"/>
      <c r="L151" s="272"/>
      <c r="M151" s="272"/>
      <c r="N151" s="272"/>
      <c r="O151" s="272"/>
      <c r="P151" s="272"/>
      <c r="Q151" s="272"/>
      <c r="R151" s="272"/>
      <c r="S151" s="272"/>
    </row>
    <row r="152" spans="1:19" x14ac:dyDescent="0.25">
      <c r="A152" s="2" t="s">
        <v>170</v>
      </c>
    </row>
    <row r="153" spans="1:19" x14ac:dyDescent="0.25">
      <c r="A153" s="2" t="s">
        <v>829</v>
      </c>
    </row>
    <row r="154" spans="1:19" x14ac:dyDescent="0.25">
      <c r="A154" s="2" t="s">
        <v>852</v>
      </c>
    </row>
    <row r="155" spans="1:19" x14ac:dyDescent="0.25">
      <c r="A155" s="2" t="s">
        <v>853</v>
      </c>
    </row>
    <row r="156" spans="1:19" x14ac:dyDescent="0.25">
      <c r="A156" s="2" t="s">
        <v>854</v>
      </c>
    </row>
    <row r="157" spans="1:19" x14ac:dyDescent="0.25">
      <c r="A157" s="2" t="s">
        <v>150</v>
      </c>
    </row>
    <row r="159" spans="1:19" ht="37.5" customHeight="1" x14ac:dyDescent="0.25">
      <c r="A159" s="272" t="s">
        <v>855</v>
      </c>
      <c r="B159" s="272"/>
      <c r="C159" s="272"/>
      <c r="D159" s="272"/>
      <c r="E159" s="272"/>
      <c r="F159" s="272"/>
      <c r="G159" s="272"/>
      <c r="H159" s="272"/>
      <c r="I159" s="272"/>
      <c r="J159" s="272"/>
      <c r="K159" s="272"/>
      <c r="L159" s="272"/>
      <c r="M159" s="272"/>
      <c r="N159" s="272"/>
      <c r="O159" s="272"/>
      <c r="P159" s="272"/>
      <c r="Q159" s="272"/>
      <c r="R159" s="272"/>
      <c r="S159" s="272"/>
    </row>
    <row r="160" spans="1:19" x14ac:dyDescent="0.25">
      <c r="A160" s="2" t="s">
        <v>170</v>
      </c>
    </row>
    <row r="161" spans="1:19" x14ac:dyDescent="0.25">
      <c r="A161" s="2" t="s">
        <v>829</v>
      </c>
    </row>
    <row r="162" spans="1:19" x14ac:dyDescent="0.25">
      <c r="A162" s="2" t="s">
        <v>852</v>
      </c>
    </row>
    <row r="163" spans="1:19" x14ac:dyDescent="0.25">
      <c r="A163" s="2" t="s">
        <v>853</v>
      </c>
    </row>
    <row r="164" spans="1:19" x14ac:dyDescent="0.25">
      <c r="A164" s="2" t="s">
        <v>854</v>
      </c>
    </row>
    <row r="165" spans="1:19" x14ac:dyDescent="0.25">
      <c r="A165" s="2" t="s">
        <v>150</v>
      </c>
    </row>
    <row r="167" spans="1:19" ht="37.5" customHeight="1" x14ac:dyDescent="0.25">
      <c r="A167" s="274" t="s">
        <v>856</v>
      </c>
      <c r="B167" s="274"/>
      <c r="C167" s="274"/>
      <c r="D167" s="274"/>
      <c r="E167" s="274"/>
      <c r="F167" s="274"/>
      <c r="G167" s="274"/>
      <c r="H167" s="274"/>
      <c r="I167" s="274"/>
      <c r="J167" s="274"/>
      <c r="K167" s="274"/>
      <c r="L167" s="274"/>
      <c r="M167" s="274"/>
      <c r="N167" s="274"/>
      <c r="O167" s="274"/>
      <c r="P167" s="274"/>
      <c r="Q167" s="274"/>
      <c r="R167" s="274"/>
      <c r="S167" s="274"/>
    </row>
    <row r="168" spans="1:19" x14ac:dyDescent="0.25">
      <c r="A168" s="3" t="s">
        <v>5</v>
      </c>
      <c r="B168" s="3"/>
    </row>
    <row r="169" spans="1:19" x14ac:dyDescent="0.25">
      <c r="A169" s="3" t="s">
        <v>857</v>
      </c>
      <c r="B169" s="3"/>
    </row>
    <row r="170" spans="1:19" x14ac:dyDescent="0.25">
      <c r="A170" s="3" t="s">
        <v>841</v>
      </c>
      <c r="B170" s="3"/>
    </row>
    <row r="171" spans="1:19" x14ac:dyDescent="0.25">
      <c r="A171" s="2" t="s">
        <v>842</v>
      </c>
      <c r="B171" s="3"/>
    </row>
    <row r="172" spans="1:19" x14ac:dyDescent="0.25">
      <c r="A172" s="2" t="s">
        <v>63</v>
      </c>
      <c r="B172" s="3"/>
    </row>
    <row r="174" spans="1:19" ht="37.5" customHeight="1" x14ac:dyDescent="0.25">
      <c r="A174" s="274" t="s">
        <v>858</v>
      </c>
      <c r="B174" s="274"/>
      <c r="C174" s="274"/>
      <c r="D174" s="274"/>
      <c r="E174" s="274"/>
      <c r="F174" s="274"/>
      <c r="G174" s="274"/>
      <c r="H174" s="274"/>
      <c r="I174" s="274"/>
      <c r="J174" s="274"/>
      <c r="K174" s="274"/>
      <c r="L174" s="274"/>
      <c r="M174" s="274"/>
      <c r="N174" s="274"/>
      <c r="O174" s="274"/>
      <c r="P174" s="274"/>
      <c r="Q174" s="274"/>
      <c r="R174" s="274"/>
      <c r="S174" s="274"/>
    </row>
    <row r="175" spans="1:19" x14ac:dyDescent="0.25">
      <c r="A175" s="2" t="s">
        <v>5</v>
      </c>
      <c r="B175" s="3"/>
    </row>
    <row r="176" spans="1:19" x14ac:dyDescent="0.25">
      <c r="A176" s="2" t="s">
        <v>6</v>
      </c>
      <c r="B176" s="3"/>
    </row>
    <row r="177" spans="1:19" x14ac:dyDescent="0.25">
      <c r="A177" s="2" t="s">
        <v>142</v>
      </c>
      <c r="B177" s="3"/>
    </row>
    <row r="178" spans="1:19" x14ac:dyDescent="0.25">
      <c r="A178" s="2" t="s">
        <v>61</v>
      </c>
      <c r="B178" s="3"/>
    </row>
    <row r="179" spans="1:19" x14ac:dyDescent="0.25">
      <c r="B179" s="3"/>
    </row>
    <row r="180" spans="1:19" x14ac:dyDescent="0.25">
      <c r="A180" s="1" t="s">
        <v>1130</v>
      </c>
      <c r="B180" s="3"/>
    </row>
    <row r="181" spans="1:19" x14ac:dyDescent="0.25">
      <c r="A181" s="2" t="s">
        <v>859</v>
      </c>
      <c r="B181" s="3"/>
    </row>
    <row r="182" spans="1:19" x14ac:dyDescent="0.25">
      <c r="A182" s="2" t="s">
        <v>860</v>
      </c>
      <c r="B182" s="3"/>
    </row>
    <row r="183" spans="1:19" x14ac:dyDescent="0.25">
      <c r="A183" s="2" t="s">
        <v>861</v>
      </c>
      <c r="B183" s="3"/>
    </row>
    <row r="184" spans="1:19" x14ac:dyDescent="0.25">
      <c r="A184" s="2" t="s">
        <v>862</v>
      </c>
      <c r="B184" s="3"/>
    </row>
    <row r="185" spans="1:19" x14ac:dyDescent="0.25">
      <c r="A185" s="2" t="s">
        <v>863</v>
      </c>
      <c r="B185" s="3"/>
    </row>
    <row r="186" spans="1:19" x14ac:dyDescent="0.25">
      <c r="A186" s="2" t="s">
        <v>864</v>
      </c>
      <c r="B186" s="3"/>
    </row>
    <row r="187" spans="1:19" x14ac:dyDescent="0.25">
      <c r="A187" s="2" t="s">
        <v>152</v>
      </c>
      <c r="B187" s="3"/>
    </row>
    <row r="189" spans="1:19" ht="36.75" customHeight="1" x14ac:dyDescent="0.25">
      <c r="A189" s="274" t="s">
        <v>868</v>
      </c>
      <c r="B189" s="274"/>
      <c r="C189" s="274"/>
      <c r="D189" s="274"/>
      <c r="E189" s="274"/>
      <c r="F189" s="274"/>
      <c r="G189" s="274"/>
      <c r="H189" s="274"/>
      <c r="I189" s="274"/>
      <c r="J189" s="274"/>
      <c r="K189" s="274"/>
      <c r="L189" s="274"/>
      <c r="M189" s="274"/>
      <c r="N189" s="274"/>
      <c r="O189" s="274"/>
      <c r="P189" s="274"/>
      <c r="Q189" s="274"/>
      <c r="R189" s="274"/>
      <c r="S189" s="274"/>
    </row>
    <row r="190" spans="1:19" x14ac:dyDescent="0.25">
      <c r="A190" s="2" t="s">
        <v>5</v>
      </c>
    </row>
    <row r="191" spans="1:19" x14ac:dyDescent="0.25">
      <c r="A191" s="2" t="s">
        <v>857</v>
      </c>
    </row>
    <row r="192" spans="1:19" x14ac:dyDescent="0.25">
      <c r="A192" s="2" t="s">
        <v>841</v>
      </c>
    </row>
    <row r="193" spans="1:19" x14ac:dyDescent="0.25">
      <c r="A193" s="2" t="s">
        <v>842</v>
      </c>
    </row>
    <row r="194" spans="1:19" x14ac:dyDescent="0.25">
      <c r="A194" s="2" t="s">
        <v>63</v>
      </c>
    </row>
    <row r="196" spans="1:19" ht="37.5" customHeight="1" x14ac:dyDescent="0.25">
      <c r="A196" s="274" t="s">
        <v>869</v>
      </c>
      <c r="B196" s="274"/>
      <c r="C196" s="274"/>
      <c r="D196" s="274"/>
      <c r="E196" s="274"/>
      <c r="F196" s="274"/>
      <c r="G196" s="274"/>
      <c r="H196" s="274"/>
      <c r="I196" s="274"/>
      <c r="J196" s="274"/>
      <c r="K196" s="274"/>
      <c r="L196" s="274"/>
      <c r="M196" s="274"/>
      <c r="N196" s="274"/>
      <c r="O196" s="274"/>
      <c r="P196" s="274"/>
      <c r="Q196" s="274"/>
      <c r="R196" s="274"/>
      <c r="S196" s="274"/>
    </row>
    <row r="197" spans="1:19" x14ac:dyDescent="0.25">
      <c r="A197" s="2" t="s">
        <v>5</v>
      </c>
    </row>
    <row r="198" spans="1:19" s="52" customFormat="1" x14ac:dyDescent="0.25">
      <c r="A198" s="2" t="s">
        <v>6</v>
      </c>
    </row>
    <row r="199" spans="1:19" s="52" customFormat="1" x14ac:dyDescent="0.25">
      <c r="A199" s="2" t="s">
        <v>142</v>
      </c>
    </row>
    <row r="200" spans="1:19" x14ac:dyDescent="0.25">
      <c r="A200" s="2" t="s">
        <v>61</v>
      </c>
    </row>
    <row r="202" spans="1:19" x14ac:dyDescent="0.25">
      <c r="A202" s="1" t="s">
        <v>1131</v>
      </c>
      <c r="B202" s="1"/>
      <c r="C202" s="1"/>
      <c r="D202" s="1"/>
      <c r="E202" s="1"/>
      <c r="F202" s="1"/>
      <c r="G202" s="1"/>
      <c r="H202" s="1"/>
      <c r="I202" s="1"/>
      <c r="J202" s="1"/>
      <c r="K202" s="1"/>
      <c r="L202" s="1"/>
      <c r="M202" s="1"/>
      <c r="N202" s="1"/>
      <c r="O202" s="1"/>
      <c r="P202" s="1"/>
      <c r="Q202" s="1"/>
      <c r="R202" s="1"/>
      <c r="S202" s="1"/>
    </row>
    <row r="203" spans="1:19" x14ac:dyDescent="0.25">
      <c r="A203" s="2" t="s">
        <v>870</v>
      </c>
    </row>
    <row r="204" spans="1:19" x14ac:dyDescent="0.25">
      <c r="A204" s="2" t="s">
        <v>871</v>
      </c>
    </row>
    <row r="205" spans="1:19" x14ac:dyDescent="0.25">
      <c r="A205" s="2" t="s">
        <v>872</v>
      </c>
    </row>
    <row r="206" spans="1:19" x14ac:dyDescent="0.25">
      <c r="A206" s="2" t="s">
        <v>873</v>
      </c>
    </row>
    <row r="207" spans="1:19" x14ac:dyDescent="0.25">
      <c r="A207" s="2" t="s">
        <v>63</v>
      </c>
    </row>
    <row r="209" spans="1:19" ht="36.75" customHeight="1" x14ac:dyDescent="0.25">
      <c r="A209" s="272" t="s">
        <v>874</v>
      </c>
      <c r="B209" s="272"/>
      <c r="C209" s="272"/>
      <c r="D209" s="272"/>
      <c r="E209" s="272"/>
      <c r="F209" s="272"/>
      <c r="G209" s="272"/>
      <c r="H209" s="272"/>
      <c r="I209" s="272"/>
      <c r="J209" s="272"/>
      <c r="K209" s="272"/>
      <c r="L209" s="272"/>
      <c r="M209" s="272"/>
      <c r="N209" s="272"/>
      <c r="O209" s="272"/>
      <c r="P209" s="272"/>
      <c r="Q209" s="272"/>
      <c r="R209" s="272"/>
      <c r="S209" s="272"/>
    </row>
    <row r="210" spans="1:19" x14ac:dyDescent="0.25">
      <c r="A210" s="2" t="s">
        <v>170</v>
      </c>
    </row>
    <row r="211" spans="1:19" x14ac:dyDescent="0.25">
      <c r="A211" s="2" t="s">
        <v>800</v>
      </c>
    </row>
    <row r="212" spans="1:19" x14ac:dyDescent="0.25">
      <c r="A212" s="2" t="s">
        <v>875</v>
      </c>
    </row>
    <row r="213" spans="1:19" x14ac:dyDescent="0.25">
      <c r="A213" s="2" t="s">
        <v>877</v>
      </c>
    </row>
    <row r="214" spans="1:19" x14ac:dyDescent="0.25">
      <c r="A214" s="2" t="s">
        <v>876</v>
      </c>
    </row>
    <row r="215" spans="1:19" x14ac:dyDescent="0.25">
      <c r="A215" s="2" t="s">
        <v>150</v>
      </c>
    </row>
    <row r="217" spans="1:19" ht="36.75" customHeight="1" x14ac:dyDescent="0.25">
      <c r="A217" s="272" t="s">
        <v>878</v>
      </c>
      <c r="B217" s="272"/>
      <c r="C217" s="272"/>
      <c r="D217" s="272"/>
      <c r="E217" s="272"/>
      <c r="F217" s="272"/>
      <c r="G217" s="272"/>
      <c r="H217" s="272"/>
      <c r="I217" s="272"/>
      <c r="J217" s="272"/>
      <c r="K217" s="272"/>
      <c r="L217" s="272"/>
      <c r="M217" s="272"/>
      <c r="N217" s="272"/>
      <c r="O217" s="272"/>
      <c r="P217" s="272"/>
      <c r="Q217" s="272"/>
      <c r="R217" s="272"/>
      <c r="S217" s="272"/>
    </row>
    <row r="218" spans="1:19" x14ac:dyDescent="0.25">
      <c r="A218" s="2" t="s">
        <v>170</v>
      </c>
    </row>
    <row r="219" spans="1:19" x14ac:dyDescent="0.25">
      <c r="A219" s="2" t="s">
        <v>800</v>
      </c>
    </row>
    <row r="220" spans="1:19" x14ac:dyDescent="0.25">
      <c r="A220" s="2" t="s">
        <v>875</v>
      </c>
    </row>
    <row r="221" spans="1:19" x14ac:dyDescent="0.25">
      <c r="A221" s="2" t="s">
        <v>877</v>
      </c>
    </row>
    <row r="222" spans="1:19" x14ac:dyDescent="0.25">
      <c r="A222" s="2" t="s">
        <v>876</v>
      </c>
    </row>
    <row r="223" spans="1:19" x14ac:dyDescent="0.25">
      <c r="A223" s="2" t="s">
        <v>150</v>
      </c>
    </row>
    <row r="225" spans="1:19" ht="36.75" customHeight="1" x14ac:dyDescent="0.25">
      <c r="A225" s="272" t="s">
        <v>879</v>
      </c>
      <c r="B225" s="272"/>
      <c r="C225" s="272"/>
      <c r="D225" s="272"/>
      <c r="E225" s="272"/>
      <c r="F225" s="272"/>
      <c r="G225" s="272"/>
      <c r="H225" s="272"/>
      <c r="I225" s="272"/>
      <c r="J225" s="272"/>
      <c r="K225" s="272"/>
      <c r="L225" s="272"/>
      <c r="M225" s="272"/>
      <c r="N225" s="272"/>
      <c r="O225" s="272"/>
      <c r="P225" s="272"/>
      <c r="Q225" s="272"/>
      <c r="R225" s="272"/>
      <c r="S225" s="272"/>
    </row>
    <row r="226" spans="1:19" x14ac:dyDescent="0.25">
      <c r="A226" s="2" t="s">
        <v>170</v>
      </c>
    </row>
    <row r="227" spans="1:19" x14ac:dyDescent="0.25">
      <c r="A227" s="2" t="s">
        <v>880</v>
      </c>
    </row>
    <row r="228" spans="1:19" x14ac:dyDescent="0.25">
      <c r="A228" s="2" t="s">
        <v>881</v>
      </c>
    </row>
    <row r="229" spans="1:19" x14ac:dyDescent="0.25">
      <c r="A229" s="2" t="s">
        <v>882</v>
      </c>
    </row>
    <row r="230" spans="1:19" x14ac:dyDescent="0.25">
      <c r="A230" s="2" t="s">
        <v>883</v>
      </c>
    </row>
    <row r="231" spans="1:19" x14ac:dyDescent="0.25">
      <c r="A231" s="2" t="s">
        <v>150</v>
      </c>
    </row>
    <row r="233" spans="1:19" ht="36.75" customHeight="1" x14ac:dyDescent="0.25">
      <c r="A233" s="272" t="s">
        <v>884</v>
      </c>
      <c r="B233" s="272"/>
      <c r="C233" s="272"/>
      <c r="D233" s="272"/>
      <c r="E233" s="272"/>
      <c r="F233" s="272"/>
      <c r="G233" s="272"/>
      <c r="H233" s="272"/>
      <c r="I233" s="272"/>
      <c r="J233" s="272"/>
      <c r="K233" s="272"/>
      <c r="L233" s="272"/>
      <c r="M233" s="272"/>
      <c r="N233" s="272"/>
      <c r="O233" s="272"/>
      <c r="P233" s="272"/>
      <c r="Q233" s="272"/>
      <c r="R233" s="272"/>
      <c r="S233" s="272"/>
    </row>
    <row r="234" spans="1:19" x14ac:dyDescent="0.25">
      <c r="A234" s="2" t="s">
        <v>170</v>
      </c>
    </row>
    <row r="235" spans="1:19" x14ac:dyDescent="0.25">
      <c r="A235" s="2" t="s">
        <v>880</v>
      </c>
    </row>
    <row r="236" spans="1:19" x14ac:dyDescent="0.25">
      <c r="A236" s="2" t="s">
        <v>881</v>
      </c>
    </row>
    <row r="237" spans="1:19" x14ac:dyDescent="0.25">
      <c r="A237" s="2" t="s">
        <v>882</v>
      </c>
    </row>
    <row r="238" spans="1:19" x14ac:dyDescent="0.25">
      <c r="A238" s="2" t="s">
        <v>883</v>
      </c>
    </row>
    <row r="239" spans="1:19" x14ac:dyDescent="0.25">
      <c r="A239" s="2" t="s">
        <v>150</v>
      </c>
    </row>
    <row r="241" spans="1:19" x14ac:dyDescent="0.25">
      <c r="A241" s="196" t="s">
        <v>1132</v>
      </c>
      <c r="B241" s="196"/>
      <c r="C241" s="196"/>
      <c r="D241" s="196"/>
      <c r="E241" s="196"/>
      <c r="F241" s="196"/>
      <c r="G241" s="196"/>
      <c r="H241" s="196"/>
      <c r="I241" s="196"/>
      <c r="J241" s="196"/>
      <c r="K241" s="196"/>
      <c r="L241" s="196"/>
      <c r="M241" s="196"/>
      <c r="N241" s="196"/>
      <c r="O241" s="196"/>
      <c r="P241" s="196"/>
      <c r="Q241" s="196"/>
      <c r="R241" s="196"/>
      <c r="S241" s="196"/>
    </row>
    <row r="242" spans="1:19" ht="23.25" x14ac:dyDescent="0.25">
      <c r="A242" s="102" t="s">
        <v>9</v>
      </c>
      <c r="B242" s="102"/>
      <c r="C242" s="102"/>
      <c r="D242" s="102"/>
      <c r="E242" s="102"/>
      <c r="F242" s="102"/>
      <c r="G242" s="102"/>
      <c r="H242" s="102"/>
      <c r="I242" s="102"/>
      <c r="J242" s="102"/>
      <c r="K242" s="197" t="s">
        <v>866</v>
      </c>
      <c r="L242" s="102"/>
      <c r="M242" s="102"/>
      <c r="N242" s="102"/>
      <c r="O242" s="102"/>
      <c r="P242" s="102"/>
      <c r="Q242" s="102"/>
      <c r="R242" s="102"/>
      <c r="S242" s="102"/>
    </row>
    <row r="243" spans="1:19" ht="23.25" x14ac:dyDescent="0.25">
      <c r="A243" s="102" t="s">
        <v>10</v>
      </c>
      <c r="B243" s="102"/>
      <c r="C243" s="102"/>
      <c r="D243" s="102"/>
      <c r="E243" s="102"/>
      <c r="F243" s="102"/>
      <c r="G243" s="102"/>
      <c r="H243" s="102"/>
      <c r="I243" s="102"/>
      <c r="J243" s="102"/>
      <c r="K243" s="197"/>
      <c r="L243" s="102"/>
      <c r="M243" s="102"/>
      <c r="N243" s="102"/>
      <c r="O243" s="102"/>
      <c r="P243" s="102"/>
      <c r="Q243" s="102"/>
      <c r="R243" s="102"/>
      <c r="S243" s="102"/>
    </row>
    <row r="244" spans="1:19" x14ac:dyDescent="0.25">
      <c r="A244" s="102" t="s">
        <v>807</v>
      </c>
      <c r="B244" s="102"/>
      <c r="C244" s="102"/>
      <c r="D244" s="102"/>
      <c r="E244" s="102"/>
      <c r="F244" s="102"/>
      <c r="G244" s="102"/>
      <c r="H244" s="102"/>
      <c r="I244" s="102"/>
      <c r="J244" s="102"/>
      <c r="K244" s="102"/>
      <c r="L244" s="102"/>
      <c r="M244" s="102"/>
      <c r="N244" s="102"/>
      <c r="O244" s="102"/>
      <c r="P244" s="102"/>
      <c r="Q244" s="102"/>
      <c r="R244" s="102"/>
      <c r="S244" s="102"/>
    </row>
    <row r="245" spans="1:19" x14ac:dyDescent="0.25">
      <c r="A245" s="102" t="s">
        <v>885</v>
      </c>
      <c r="B245" s="102"/>
      <c r="C245" s="102"/>
      <c r="D245" s="102"/>
      <c r="E245" s="102"/>
      <c r="F245" s="102"/>
      <c r="G245" s="102"/>
      <c r="H245" s="102"/>
      <c r="I245" s="102"/>
      <c r="J245" s="102"/>
      <c r="K245" s="102"/>
      <c r="L245" s="102"/>
      <c r="M245" s="102"/>
      <c r="N245" s="102"/>
      <c r="O245" s="102"/>
      <c r="P245" s="102"/>
      <c r="Q245" s="102"/>
      <c r="R245" s="102"/>
      <c r="S245" s="102"/>
    </row>
    <row r="246" spans="1:19" x14ac:dyDescent="0.25">
      <c r="A246" s="2" t="s">
        <v>63</v>
      </c>
    </row>
    <row r="248" spans="1:19" x14ac:dyDescent="0.25">
      <c r="A248" s="1" t="s">
        <v>1133</v>
      </c>
    </row>
    <row r="249" spans="1:19" x14ac:dyDescent="0.25">
      <c r="A249" s="2" t="s">
        <v>7</v>
      </c>
    </row>
    <row r="250" spans="1:19" x14ac:dyDescent="0.25">
      <c r="A250" s="2" t="s">
        <v>12</v>
      </c>
    </row>
    <row r="251" spans="1:19" x14ac:dyDescent="0.25">
      <c r="A251" s="2" t="s">
        <v>8</v>
      </c>
    </row>
    <row r="252" spans="1:19" x14ac:dyDescent="0.25">
      <c r="A252" s="2" t="s">
        <v>61</v>
      </c>
    </row>
  </sheetData>
  <mergeCells count="25">
    <mergeCell ref="A225:S225"/>
    <mergeCell ref="A233:S233"/>
    <mergeCell ref="A94:S94"/>
    <mergeCell ref="A102:S102"/>
    <mergeCell ref="A110:S110"/>
    <mergeCell ref="A120:S120"/>
    <mergeCell ref="A130:S130"/>
    <mergeCell ref="A137:S137"/>
    <mergeCell ref="A151:S151"/>
    <mergeCell ref="A159:S159"/>
    <mergeCell ref="A167:S167"/>
    <mergeCell ref="A174:S174"/>
    <mergeCell ref="A22:S22"/>
    <mergeCell ref="A28:S28"/>
    <mergeCell ref="A31:S31"/>
    <mergeCell ref="A36:S36"/>
    <mergeCell ref="A39:S39"/>
    <mergeCell ref="A56:S56"/>
    <mergeCell ref="A66:S66"/>
    <mergeCell ref="A76:S76"/>
    <mergeCell ref="A85:S85"/>
    <mergeCell ref="A217:S217"/>
    <mergeCell ref="A189:S189"/>
    <mergeCell ref="A196:S196"/>
    <mergeCell ref="A209:S209"/>
  </mergeCells>
  <pageMargins left="0.7" right="0.7" top="0.75" bottom="0.75" header="0.3" footer="0.3"/>
  <pageSetup paperSize="9" scale="75"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Questions-Brussels 1 (07.11.12)</vt:lpstr>
      <vt:lpstr>Data-Brussels 1 (07.11.12)</vt:lpstr>
      <vt:lpstr>Questions-Brussels 2 (08.11.12)</vt:lpstr>
      <vt:lpstr>Data-Brussels 2 (08.11.12)</vt:lpstr>
      <vt:lpstr>Questions-Madrid (13.11.12)</vt:lpstr>
      <vt:lpstr>Data-Madrid (13.11.12)</vt:lpstr>
      <vt:lpstr>Questions-Bucharest (26.03.13)</vt:lpstr>
      <vt:lpstr>Data-Bucharest (26.03.13)</vt:lpstr>
      <vt:lpstr>Questions-Enschede (08.04.13)</vt:lpstr>
      <vt:lpstr>Data-Enschede (08.04.13)</vt:lpstr>
      <vt:lpstr>Questions-Pisa (10.05.13)</vt:lpstr>
      <vt:lpstr>Data-Pisa (10.05.13)</vt:lpstr>
      <vt:lpstr>Questions-San Sebast (05.06.13)</vt:lpstr>
      <vt:lpstr>Data-San Sebastian (05.06.13)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Barbosa Boucas</dc:creator>
  <cp:lastModifiedBy>Sofia Barbosa Boucas</cp:lastModifiedBy>
  <cp:lastPrinted>2014-03-02T16:59:41Z</cp:lastPrinted>
  <dcterms:created xsi:type="dcterms:W3CDTF">2013-09-06T14:28:07Z</dcterms:created>
  <dcterms:modified xsi:type="dcterms:W3CDTF">2015-03-10T23:37:58Z</dcterms:modified>
</cp:coreProperties>
</file>