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r7e13\Dropbox\StarDust\Papers_and_Presentations\2016_Impact_Effect_Significance\"/>
    </mc:Choice>
  </mc:AlternateContent>
  <bookViews>
    <workbookView xWindow="480" yWindow="120" windowWidth="27795" windowHeight="12585" firstSheet="4" activeTab="8"/>
  </bookViews>
  <sheets>
    <sheet name="PM10_one_shifted" sheetId="1" r:id="rId1"/>
    <sheet name="PM20_one_shifted" sheetId="2" r:id="rId2"/>
    <sheet name="PM0_one_shifted" sheetId="3" r:id="rId3"/>
    <sheet name="TsunamiRange_one_shifted" sheetId="4" r:id="rId4"/>
    <sheet name="Global" sheetId="5" r:id="rId5"/>
    <sheet name="Water" sheetId="6" r:id="rId6"/>
    <sheet name="Ground" sheetId="7" r:id="rId7"/>
    <sheet name="best" sheetId="8" r:id="rId8"/>
    <sheet name="worst" sheetId="9" r:id="rId9"/>
  </sheets>
  <calcPr calcId="162913"/>
</workbook>
</file>

<file path=xl/calcChain.xml><?xml version="1.0" encoding="utf-8"?>
<calcChain xmlns="http://schemas.openxmlformats.org/spreadsheetml/2006/main">
  <c r="P12" i="5" l="1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11" i="5"/>
  <c r="N53" i="4" l="1"/>
  <c r="N54" i="4"/>
  <c r="N56" i="4"/>
  <c r="N57" i="4"/>
  <c r="N52" i="4"/>
  <c r="N39" i="4"/>
  <c r="N29" i="4"/>
  <c r="N30" i="4"/>
  <c r="N40" i="4"/>
  <c r="N41" i="4"/>
  <c r="N42" i="4"/>
  <c r="N43" i="4"/>
  <c r="N44" i="4"/>
  <c r="N45" i="4"/>
  <c r="N24" i="4"/>
  <c r="N25" i="4"/>
  <c r="N26" i="4"/>
  <c r="N27" i="4"/>
  <c r="N28" i="4"/>
  <c r="N10" i="4"/>
  <c r="N11" i="4"/>
  <c r="N12" i="4"/>
  <c r="N13" i="4"/>
  <c r="N14" i="4"/>
  <c r="N15" i="4"/>
  <c r="N9" i="4"/>
  <c r="J55" i="3" l="1"/>
  <c r="J56" i="3"/>
  <c r="J57" i="3"/>
  <c r="J58" i="3"/>
  <c r="J59" i="3"/>
  <c r="J60" i="3"/>
  <c r="J54" i="3"/>
  <c r="M45" i="3"/>
  <c r="L55" i="3" s="1"/>
  <c r="M46" i="3"/>
  <c r="L56" i="3" s="1"/>
  <c r="M47" i="3"/>
  <c r="L57" i="3" s="1"/>
  <c r="M48" i="3"/>
  <c r="M49" i="3"/>
  <c r="M50" i="3"/>
  <c r="M44" i="3"/>
  <c r="L54" i="3" s="1"/>
  <c r="L45" i="3"/>
  <c r="K55" i="3" s="1"/>
  <c r="L46" i="3"/>
  <c r="K56" i="3" s="1"/>
  <c r="L47" i="3"/>
  <c r="K57" i="3" s="1"/>
  <c r="L48" i="3"/>
  <c r="K58" i="3" s="1"/>
  <c r="L49" i="3"/>
  <c r="L50" i="3"/>
  <c r="L44" i="3"/>
  <c r="K45" i="3"/>
  <c r="K46" i="3"/>
  <c r="K47" i="3"/>
  <c r="K48" i="3"/>
  <c r="K49" i="3"/>
  <c r="K50" i="3"/>
  <c r="K44" i="3"/>
  <c r="J45" i="3"/>
  <c r="J46" i="3"/>
  <c r="J47" i="3"/>
  <c r="J48" i="3"/>
  <c r="J49" i="3"/>
  <c r="J50" i="3"/>
  <c r="J44" i="3"/>
  <c r="E60" i="3"/>
  <c r="E55" i="3"/>
  <c r="E56" i="3"/>
  <c r="E57" i="3"/>
  <c r="E58" i="3"/>
  <c r="E59" i="3"/>
  <c r="E54" i="3"/>
  <c r="H45" i="3"/>
  <c r="H46" i="3"/>
  <c r="H47" i="3"/>
  <c r="H48" i="3"/>
  <c r="G58" i="3" s="1"/>
  <c r="H49" i="3"/>
  <c r="G59" i="3" s="1"/>
  <c r="H50" i="3"/>
  <c r="G60" i="3" s="1"/>
  <c r="H44" i="3"/>
  <c r="G54" i="3" s="1"/>
  <c r="G45" i="3"/>
  <c r="F55" i="3" s="1"/>
  <c r="G46" i="3"/>
  <c r="G47" i="3"/>
  <c r="G48" i="3"/>
  <c r="G49" i="3"/>
  <c r="F59" i="3" s="1"/>
  <c r="G50" i="3"/>
  <c r="F60" i="3" s="1"/>
  <c r="G44" i="3"/>
  <c r="F54" i="3" s="1"/>
  <c r="F45" i="3"/>
  <c r="F46" i="3"/>
  <c r="F47" i="3"/>
  <c r="F48" i="3"/>
  <c r="F49" i="3"/>
  <c r="F50" i="3"/>
  <c r="E45" i="3"/>
  <c r="E46" i="3"/>
  <c r="E47" i="3"/>
  <c r="E48" i="3"/>
  <c r="E49" i="3"/>
  <c r="E50" i="3"/>
  <c r="E44" i="3"/>
  <c r="F44" i="3"/>
  <c r="F58" i="3" l="1"/>
  <c r="G57" i="3"/>
  <c r="K54" i="3"/>
  <c r="L60" i="3"/>
  <c r="F57" i="3"/>
  <c r="G56" i="3"/>
  <c r="K60" i="3"/>
  <c r="L59" i="3"/>
  <c r="F56" i="3"/>
  <c r="G55" i="3"/>
  <c r="K59" i="3"/>
  <c r="L58" i="3"/>
</calcChain>
</file>

<file path=xl/sharedStrings.xml><?xml version="1.0" encoding="utf-8"?>
<sst xmlns="http://schemas.openxmlformats.org/spreadsheetml/2006/main" count="221" uniqueCount="41">
  <si>
    <t>LAND and WATER impacts</t>
  </si>
  <si>
    <t>Asteroid Size</t>
  </si>
  <si>
    <t>Total</t>
  </si>
  <si>
    <t>Wind</t>
  </si>
  <si>
    <t>Pressure</t>
  </si>
  <si>
    <t>Thermal</t>
  </si>
  <si>
    <t>Seismic</t>
  </si>
  <si>
    <t>Cratering</t>
  </si>
  <si>
    <t>Ejecta</t>
  </si>
  <si>
    <t>Tsunami</t>
  </si>
  <si>
    <t>Sample</t>
  </si>
  <si>
    <t>tsunami range</t>
  </si>
  <si>
    <t>CPUs</t>
  </si>
  <si>
    <t>mem</t>
  </si>
  <si>
    <t>walltime</t>
  </si>
  <si>
    <t>Date</t>
  </si>
  <si>
    <t>JobID</t>
  </si>
  <si>
    <t>Mean risk per asteroid</t>
  </si>
  <si>
    <t>mean total risk per asteroid</t>
  </si>
  <si>
    <t>wrap around plus/minus 20 degree</t>
  </si>
  <si>
    <t>wrap around plus/minus 10 degree</t>
  </si>
  <si>
    <t>Corrected eow typo bugs, tile dimension reset and shoreline intercept error</t>
  </si>
  <si>
    <t>wrap around plus/minus 0 degree</t>
  </si>
  <si>
    <t>Tsunami Range</t>
  </si>
  <si>
    <t>Asteroid Size:300</t>
  </si>
  <si>
    <t>PM0</t>
  </si>
  <si>
    <t>PM10</t>
  </si>
  <si>
    <t>PM20</t>
  </si>
  <si>
    <t>Tsunami Percentage of PM0</t>
  </si>
  <si>
    <t>Total Risk</t>
  </si>
  <si>
    <t>Total Percentage of PM0</t>
  </si>
  <si>
    <t>Asteroid Size:400</t>
  </si>
  <si>
    <t>Asteroid Size:200</t>
  </si>
  <si>
    <t>Asteroid Size:100</t>
  </si>
  <si>
    <t>Percentage compared to previous</t>
  </si>
  <si>
    <t>WATER impacts only</t>
  </si>
  <si>
    <t>Ground impacts only</t>
  </si>
  <si>
    <t>Median</t>
  </si>
  <si>
    <t>Percentage</t>
  </si>
  <si>
    <t>Max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</si>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</sst>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E+00"/>
    <numFmt numFmtId="165" formatCode="[$-F400]h:mm:ss\ AM/PM"/>
    <numFmt numFmtId="166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20" fontId="0" fillId="0" borderId="0" xfId="0" applyNumberFormat="1"/>
    <xf numFmtId="46" fontId="0" fillId="0" borderId="0" xfId="0" applyNumberFormat="1"/>
    <xf numFmtId="164" fontId="0" fillId="0" borderId="0" xfId="0" applyNumberFormat="1"/>
    <xf numFmtId="165" fontId="0" fillId="0" borderId="0" xfId="0" applyNumberFormat="1"/>
    <xf numFmtId="21" fontId="0" fillId="0" borderId="0" xfId="0" applyNumberFormat="1"/>
    <xf numFmtId="11" fontId="0" fillId="0" borderId="0" xfId="0" applyNumberFormat="1"/>
    <xf numFmtId="0" fontId="0" fillId="0" borderId="0" xfId="0" applyNumberForma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PM0_one_shifted!$K$53</c:f>
              <c:strCache>
                <c:ptCount val="1"/>
                <c:pt idx="0">
                  <c:v>PM10</c:v>
                </c:pt>
              </c:strCache>
            </c:strRef>
          </c:tx>
          <c:xVal>
            <c:numRef>
              <c:f>PM0_one_shifted!$J$54:$J$60</c:f>
              <c:numCache>
                <c:formatCode>General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</c:numCache>
            </c:numRef>
          </c:xVal>
          <c:yVal>
            <c:numRef>
              <c:f>PM0_one_shifted!$K$54:$K$60</c:f>
              <c:numCache>
                <c:formatCode>General</c:formatCode>
                <c:ptCount val="7"/>
                <c:pt idx="0">
                  <c:v>1.6089272380767539E-5</c:v>
                </c:pt>
                <c:pt idx="1">
                  <c:v>7.4533571768600469E-5</c:v>
                </c:pt>
                <c:pt idx="2">
                  <c:v>1.7220978579138624E-4</c:v>
                </c:pt>
                <c:pt idx="3">
                  <c:v>2.6349586939197132E-4</c:v>
                </c:pt>
                <c:pt idx="4">
                  <c:v>2.8479996104827451E-4</c:v>
                </c:pt>
                <c:pt idx="5">
                  <c:v>2.9649304456778083E-4</c:v>
                </c:pt>
                <c:pt idx="6">
                  <c:v>3.2027944634894676E-4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C4E-4E69-AC63-ADB491D9C929}"/>
            </c:ext>
          </c:extLst>
        </c:ser>
        <c:ser>
          <c:idx val="1"/>
          <c:order val="1"/>
          <c:tx>
            <c:strRef>
              <c:f>PM0_one_shifted!$L$53</c:f>
              <c:strCache>
                <c:ptCount val="1"/>
                <c:pt idx="0">
                  <c:v>PM20</c:v>
                </c:pt>
              </c:strCache>
            </c:strRef>
          </c:tx>
          <c:xVal>
            <c:numRef>
              <c:f>PM0_one_shifted!$J$54:$J$60</c:f>
              <c:numCache>
                <c:formatCode>General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</c:numCache>
            </c:numRef>
          </c:xVal>
          <c:yVal>
            <c:numRef>
              <c:f>PM0_one_shifted!$L$54:$L$60</c:f>
              <c:numCache>
                <c:formatCode>General</c:formatCode>
                <c:ptCount val="7"/>
                <c:pt idx="0">
                  <c:v>3.3694811268623121E-5</c:v>
                </c:pt>
                <c:pt idx="1">
                  <c:v>1.4906714353720094E-4</c:v>
                </c:pt>
                <c:pt idx="2">
                  <c:v>3.3983862161590802E-4</c:v>
                </c:pt>
                <c:pt idx="3">
                  <c:v>5.081365089995534E-4</c:v>
                </c:pt>
                <c:pt idx="4">
                  <c:v>5.4188825568354619E-4</c:v>
                </c:pt>
                <c:pt idx="5">
                  <c:v>5.5996985436357436E-4</c:v>
                </c:pt>
                <c:pt idx="6">
                  <c:v>6.1258995053314728E-4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C4E-4E69-AC63-ADB491D9C9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5800600"/>
        <c:axId val="185800992"/>
      </c:scatterChart>
      <c:valAx>
        <c:axId val="185800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5800992"/>
        <c:crosses val="autoZero"/>
        <c:crossBetween val="midCat"/>
      </c:valAx>
      <c:valAx>
        <c:axId val="1858009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580060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PM0_one_shifted!$F$53</c:f>
              <c:strCache>
                <c:ptCount val="1"/>
                <c:pt idx="0">
                  <c:v>PM10</c:v>
                </c:pt>
              </c:strCache>
            </c:strRef>
          </c:tx>
          <c:xVal>
            <c:numRef>
              <c:f>PM0_one_shifted!$E$54:$E$60</c:f>
              <c:numCache>
                <c:formatCode>General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</c:numCache>
            </c:numRef>
          </c:xVal>
          <c:yVal>
            <c:numRef>
              <c:f>PM0_one_shifted!$F$54:$F$60</c:f>
              <c:numCache>
                <c:formatCode>General</c:formatCode>
                <c:ptCount val="7"/>
                <c:pt idx="0">
                  <c:v>2.118695737404595E-2</c:v>
                </c:pt>
                <c:pt idx="1">
                  <c:v>2.6361539052599248E-2</c:v>
                </c:pt>
                <c:pt idx="2">
                  <c:v>2.8865519373814024E-2</c:v>
                </c:pt>
                <c:pt idx="3">
                  <c:v>3.4888090900326491E-2</c:v>
                </c:pt>
                <c:pt idx="4">
                  <c:v>3.7118980766272174E-2</c:v>
                </c:pt>
                <c:pt idx="5">
                  <c:v>3.7525730797019131E-2</c:v>
                </c:pt>
                <c:pt idx="6">
                  <c:v>3.8091540082933584E-2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CC-4A0C-9778-8124F58C7A79}"/>
            </c:ext>
          </c:extLst>
        </c:ser>
        <c:ser>
          <c:idx val="1"/>
          <c:order val="1"/>
          <c:tx>
            <c:strRef>
              <c:f>PM0_one_shifted!$G$53</c:f>
              <c:strCache>
                <c:ptCount val="1"/>
                <c:pt idx="0">
                  <c:v>PM20</c:v>
                </c:pt>
              </c:strCache>
            </c:strRef>
          </c:tx>
          <c:xVal>
            <c:numRef>
              <c:f>PM0_one_shifted!$E$54:$E$60</c:f>
              <c:numCache>
                <c:formatCode>General</c:formatCode>
                <c:ptCount val="7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300</c:v>
                </c:pt>
                <c:pt idx="6">
                  <c:v>400</c:v>
                </c:pt>
              </c:numCache>
            </c:numRef>
          </c:xVal>
          <c:yVal>
            <c:numRef>
              <c:f>PM0_one_shifted!$G$54:$G$60</c:f>
              <c:numCache>
                <c:formatCode>General</c:formatCode>
                <c:ptCount val="7"/>
                <c:pt idx="0">
                  <c:v>4.4981959234021027E-2</c:v>
                </c:pt>
                <c:pt idx="1">
                  <c:v>5.2523680573621397E-2</c:v>
                </c:pt>
                <c:pt idx="2">
                  <c:v>5.7258590477898039E-2</c:v>
                </c:pt>
                <c:pt idx="3">
                  <c:v>6.778038065212337E-2</c:v>
                </c:pt>
                <c:pt idx="4">
                  <c:v>7.1210839087302705E-2</c:v>
                </c:pt>
                <c:pt idx="5">
                  <c:v>7.0915534440958175E-2</c:v>
                </c:pt>
                <c:pt idx="6">
                  <c:v>7.3188650629494284E-2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CC-4A0C-9778-8124F58C7A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87376"/>
        <c:axId val="187281888"/>
      </c:scatterChart>
      <c:valAx>
        <c:axId val="1872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281888"/>
        <c:crosses val="autoZero"/>
        <c:crossBetween val="midCat"/>
      </c:valAx>
      <c:valAx>
        <c:axId val="1872818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8728737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TsunamiRange_one_shifted!$E$5</c:f>
              <c:strCache>
                <c:ptCount val="1"/>
                <c:pt idx="0">
                  <c:v>Asteroid Size:100</c:v>
                </c:pt>
              </c:strCache>
            </c:strRef>
          </c:tx>
          <c:xVal>
            <c:numRef>
              <c:f>TsunamiRange_one_shifted!$E$9:$E$15</c:f>
              <c:numCache>
                <c:formatCode>General</c:formatCode>
                <c:ptCount val="7"/>
                <c:pt idx="0">
                  <c:v>800</c:v>
                </c:pt>
                <c:pt idx="1">
                  <c:v>1000</c:v>
                </c:pt>
                <c:pt idx="2">
                  <c:v>1200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</c:numCache>
            </c:numRef>
          </c:xVal>
          <c:yVal>
            <c:numRef>
              <c:f>TsunamiRange_one_shifted!$N$9:$N$15</c:f>
              <c:numCache>
                <c:formatCode>0.000E+00</c:formatCode>
                <c:ptCount val="7"/>
                <c:pt idx="0">
                  <c:v>0.56268942817250445</c:v>
                </c:pt>
                <c:pt idx="1">
                  <c:v>0.21450154127712165</c:v>
                </c:pt>
                <c:pt idx="2">
                  <c:v>0.1523305967694531</c:v>
                </c:pt>
                <c:pt idx="3">
                  <c:v>0.15281962998242532</c:v>
                </c:pt>
                <c:pt idx="4">
                  <c:v>0.13660909785278372</c:v>
                </c:pt>
                <c:pt idx="5">
                  <c:v>2.6125552938079163E-2</c:v>
                </c:pt>
                <c:pt idx="6">
                  <c:v>1.0138564652294393E-2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C1-4BD7-B4E1-050324F01107}"/>
            </c:ext>
          </c:extLst>
        </c:ser>
        <c:ser>
          <c:idx val="1"/>
          <c:order val="1"/>
          <c:tx>
            <c:strRef>
              <c:f>TsunamiRange_one_shifted!$E$20</c:f>
              <c:strCache>
                <c:ptCount val="1"/>
                <c:pt idx="0">
                  <c:v>Asteroid Size:200</c:v>
                </c:pt>
              </c:strCache>
            </c:strRef>
          </c:tx>
          <c:xVal>
            <c:numRef>
              <c:f>TsunamiRange_one_shifted!$E$24:$E$30</c:f>
              <c:numCache>
                <c:formatCode>General</c:formatCode>
                <c:ptCount val="7"/>
                <c:pt idx="0">
                  <c:v>800</c:v>
                </c:pt>
                <c:pt idx="1">
                  <c:v>1000</c:v>
                </c:pt>
                <c:pt idx="2">
                  <c:v>1200</c:v>
                </c:pt>
                <c:pt idx="3">
                  <c:v>1500</c:v>
                </c:pt>
                <c:pt idx="4">
                  <c:v>2000</c:v>
                </c:pt>
                <c:pt idx="5">
                  <c:v>2500</c:v>
                </c:pt>
                <c:pt idx="6">
                  <c:v>3000</c:v>
                </c:pt>
              </c:numCache>
            </c:numRef>
          </c:xVal>
          <c:yVal>
            <c:numRef>
              <c:f>TsunamiRange_one_shifted!$N$24:$N$30</c:f>
              <c:numCache>
                <c:formatCode>0.000E+00</c:formatCode>
                <c:ptCount val="7"/>
                <c:pt idx="0">
                  <c:v>0.38233632792057581</c:v>
                </c:pt>
                <c:pt idx="1">
                  <c:v>0.15731504770014593</c:v>
                </c:pt>
                <c:pt idx="2">
                  <c:v>0.11116197008654691</c:v>
                </c:pt>
                <c:pt idx="3">
                  <c:v>0.10262151822610728</c:v>
                </c:pt>
                <c:pt idx="4">
                  <c:v>8.4569208919992728E-2</c:v>
                </c:pt>
                <c:pt idx="5">
                  <c:v>1.7820560482248209E-2</c:v>
                </c:pt>
                <c:pt idx="6">
                  <c:v>6.5753342547021226E-3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1C1-4BD7-B4E1-050324F01107}"/>
            </c:ext>
          </c:extLst>
        </c:ser>
        <c:ser>
          <c:idx val="2"/>
          <c:order val="2"/>
          <c:tx>
            <c:strRef>
              <c:f>TsunamiRange_one_shifted!$E$35</c:f>
              <c:strCache>
                <c:ptCount val="1"/>
                <c:pt idx="0">
                  <c:v>Asteroid Size:300</c:v>
                </c:pt>
              </c:strCache>
            </c:strRef>
          </c:tx>
          <c:xVal>
            <c:numRef>
              <c:f>TsunamiRange_one_shifted!$E$39:$E$45</c:f>
              <c:numCache>
                <c:formatCode>General</c:formatCode>
                <c:ptCount val="7"/>
                <c:pt idx="0">
                  <c:v>1000</c:v>
                </c:pt>
                <c:pt idx="1">
                  <c:v>1800</c:v>
                </c:pt>
                <c:pt idx="2">
                  <c:v>2000</c:v>
                </c:pt>
                <c:pt idx="3">
                  <c:v>2200</c:v>
                </c:pt>
                <c:pt idx="4">
                  <c:v>3000</c:v>
                </c:pt>
                <c:pt idx="5">
                  <c:v>4000</c:v>
                </c:pt>
                <c:pt idx="6">
                  <c:v>5000</c:v>
                </c:pt>
              </c:numCache>
            </c:numRef>
          </c:xVal>
          <c:yVal>
            <c:numRef>
              <c:f>TsunamiRange_one_shifted!$N$39:$N$45</c:f>
              <c:numCache>
                <c:formatCode>0.000E+00</c:formatCode>
                <c:ptCount val="7"/>
                <c:pt idx="0">
                  <c:v>0.52750230830090417</c:v>
                </c:pt>
                <c:pt idx="1">
                  <c:v>0.21580447677007727</c:v>
                </c:pt>
                <c:pt idx="2">
                  <c:v>1.5260138352885609E-2</c:v>
                </c:pt>
                <c:pt idx="3">
                  <c:v>7.1085286457724956E-3</c:v>
                </c:pt>
                <c:pt idx="4">
                  <c:v>1.0571293366613159E-2</c:v>
                </c:pt>
                <c:pt idx="5">
                  <c:v>2.5856371806278291E-3</c:v>
                </c:pt>
                <c:pt idx="6">
                  <c:v>1.9647475401558047E-4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1C1-4BD7-B4E1-050324F01107}"/>
            </c:ext>
          </c:extLst>
        </c:ser>
        <c:ser>
          <c:idx val="3"/>
          <c:order val="3"/>
          <c:tx>
            <c:strRef>
              <c:f>TsunamiRange_one_shifted!$E$48</c:f>
              <c:strCache>
                <c:ptCount val="1"/>
                <c:pt idx="0">
                  <c:v>Asteroid Size:400</c:v>
                </c:pt>
              </c:strCache>
            </c:strRef>
          </c:tx>
          <c:xVal>
            <c:numRef>
              <c:f>TsunamiRange_one_shifted!$E$52:$E$57</c:f>
              <c:numCache>
                <c:formatCode>General</c:formatCode>
                <c:ptCount val="6"/>
                <c:pt idx="0">
                  <c:v>2000</c:v>
                </c:pt>
                <c:pt idx="1">
                  <c:v>2500</c:v>
                </c:pt>
                <c:pt idx="2">
                  <c:v>3000</c:v>
                </c:pt>
                <c:pt idx="3">
                  <c:v>3500</c:v>
                </c:pt>
                <c:pt idx="4">
                  <c:v>4000</c:v>
                </c:pt>
                <c:pt idx="5">
                  <c:v>5000</c:v>
                </c:pt>
              </c:numCache>
            </c:numRef>
          </c:xVal>
          <c:yVal>
            <c:numRef>
              <c:f>TsunamiRange_one_shifted!$N$52:$N$57</c:f>
              <c:numCache>
                <c:formatCode>0.000E+00</c:formatCode>
                <c:ptCount val="6"/>
                <c:pt idx="0">
                  <c:v>4.694823133048949E-2</c:v>
                </c:pt>
                <c:pt idx="1">
                  <c:v>1.0441361208367425E-2</c:v>
                </c:pt>
                <c:pt idx="2">
                  <c:v>3.8838994083662663E-3</c:v>
                </c:pt>
                <c:pt idx="4">
                  <c:v>0</c:v>
                </c:pt>
                <c:pt idx="5">
                  <c:v>1.3738879532120983E-4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1C1-4BD7-B4E1-050324F011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7282280"/>
        <c:axId val="187287768"/>
      </c:scatterChart>
      <c:valAx>
        <c:axId val="187282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87287768"/>
        <c:crosses val="autoZero"/>
        <c:crossBetween val="midCat"/>
      </c:valAx>
      <c:valAx>
        <c:axId val="187287768"/>
        <c:scaling>
          <c:orientation val="minMax"/>
        </c:scaling>
        <c:delete val="0"/>
        <c:axPos val="l"/>
        <c:majorGridlines/>
        <c:numFmt formatCode="0.000E+00" sourceLinked="1"/>
        <c:majorTickMark val="out"/>
        <c:minorTickMark val="none"/>
        <c:tickLblPos val="nextTo"/>
        <c:crossAx val="187282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514350</xdr:colOff>
      <xdr:row>39</xdr:row>
      <xdr:rowOff>4762</xdr:rowOff>
    </xdr:from>
    <xdr:to>
      <xdr:col>21</xdr:col>
      <xdr:colOff>209550</xdr:colOff>
      <xdr:row>53</xdr:row>
      <xdr:rowOff>80962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552450</xdr:colOff>
      <xdr:row>56</xdr:row>
      <xdr:rowOff>71437</xdr:rowOff>
    </xdr:from>
    <xdr:to>
      <xdr:col>20</xdr:col>
      <xdr:colOff>190500</xdr:colOff>
      <xdr:row>70</xdr:row>
      <xdr:rowOff>147637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419099</xdr:colOff>
      <xdr:row>32</xdr:row>
      <xdr:rowOff>109537</xdr:rowOff>
    </xdr:from>
    <xdr:to>
      <xdr:col>30</xdr:col>
      <xdr:colOff>66674</xdr:colOff>
      <xdr:row>59</xdr:row>
      <xdr:rowOff>66675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C31"/>
  <sheetViews>
    <sheetView workbookViewId="0">
      <selection activeCell="C15" sqref="C15"/>
    </sheetView>
  </sheetViews>
  <sheetFormatPr defaultRowHeight="15" x14ac:dyDescent="0.25"/>
  <cols>
    <col min="7" max="7" width="10" bestFit="1" customWidth="1"/>
  </cols>
  <sheetData>
    <row r="2" spans="5:29" x14ac:dyDescent="0.25">
      <c r="E2" s="1" t="s">
        <v>0</v>
      </c>
    </row>
    <row r="3" spans="5:29" x14ac:dyDescent="0.25">
      <c r="E3" t="s">
        <v>20</v>
      </c>
    </row>
    <row r="4" spans="5:29" x14ac:dyDescent="0.25">
      <c r="E4" t="s">
        <v>21</v>
      </c>
    </row>
    <row r="6" spans="5:29" x14ac:dyDescent="0.25">
      <c r="E6" s="1" t="s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9</v>
      </c>
      <c r="O6" t="s">
        <v>10</v>
      </c>
      <c r="P6" t="s">
        <v>11</v>
      </c>
      <c r="R6" t="s">
        <v>12</v>
      </c>
      <c r="S6" t="s">
        <v>13</v>
      </c>
      <c r="T6" t="s">
        <v>14</v>
      </c>
      <c r="V6" t="s">
        <v>15</v>
      </c>
      <c r="W6" t="s">
        <v>16</v>
      </c>
      <c r="Z6" t="s">
        <v>17</v>
      </c>
      <c r="AC6" t="s">
        <v>18</v>
      </c>
    </row>
    <row r="7" spans="5:29" x14ac:dyDescent="0.25">
      <c r="E7" s="1"/>
      <c r="T7" s="2"/>
    </row>
    <row r="8" spans="5:29" x14ac:dyDescent="0.25">
      <c r="E8" s="1">
        <v>17</v>
      </c>
      <c r="O8">
        <v>50000</v>
      </c>
      <c r="T8" s="2"/>
    </row>
    <row r="9" spans="5:29" x14ac:dyDescent="0.25">
      <c r="E9" s="1">
        <v>18</v>
      </c>
      <c r="O9">
        <v>50000</v>
      </c>
      <c r="T9" s="2"/>
    </row>
    <row r="10" spans="5:29" x14ac:dyDescent="0.25">
      <c r="E10" s="1">
        <v>19</v>
      </c>
      <c r="O10">
        <v>50000</v>
      </c>
      <c r="T10" s="2"/>
    </row>
    <row r="11" spans="5:29" x14ac:dyDescent="0.25">
      <c r="E11" s="1">
        <v>20</v>
      </c>
      <c r="O11">
        <v>50000</v>
      </c>
      <c r="T11" s="2"/>
    </row>
    <row r="12" spans="5:29" x14ac:dyDescent="0.25">
      <c r="E12" s="1">
        <v>21</v>
      </c>
      <c r="O12">
        <v>50000</v>
      </c>
      <c r="T12" s="2"/>
    </row>
    <row r="13" spans="5:29" x14ac:dyDescent="0.25">
      <c r="E13" s="1">
        <v>22</v>
      </c>
      <c r="O13">
        <v>50000</v>
      </c>
      <c r="T13" s="2"/>
    </row>
    <row r="14" spans="5:29" x14ac:dyDescent="0.25">
      <c r="E14" s="1">
        <v>23</v>
      </c>
      <c r="O14">
        <v>50000</v>
      </c>
      <c r="T14" s="2"/>
    </row>
    <row r="15" spans="5:29" x14ac:dyDescent="0.25">
      <c r="E15" s="1">
        <v>24</v>
      </c>
      <c r="O15">
        <v>50000</v>
      </c>
      <c r="T15" s="2"/>
    </row>
    <row r="16" spans="5:29" x14ac:dyDescent="0.25">
      <c r="E16" s="1">
        <v>25</v>
      </c>
      <c r="O16">
        <v>50000</v>
      </c>
      <c r="T16" s="2"/>
    </row>
    <row r="17" spans="5:23" x14ac:dyDescent="0.25">
      <c r="E17" s="1">
        <v>30</v>
      </c>
      <c r="O17">
        <v>50000</v>
      </c>
      <c r="T17" s="2"/>
    </row>
    <row r="18" spans="5:23" x14ac:dyDescent="0.25">
      <c r="E18" s="1">
        <v>35</v>
      </c>
      <c r="O18">
        <v>50000</v>
      </c>
      <c r="T18" s="2"/>
    </row>
    <row r="19" spans="5:23" x14ac:dyDescent="0.25">
      <c r="E19" s="1">
        <v>40</v>
      </c>
      <c r="O19">
        <v>50000</v>
      </c>
      <c r="T19" s="2"/>
    </row>
    <row r="20" spans="5:23" x14ac:dyDescent="0.25">
      <c r="E20" s="1">
        <v>50</v>
      </c>
      <c r="O20">
        <v>50000</v>
      </c>
      <c r="T20" s="2"/>
    </row>
    <row r="21" spans="5:23" x14ac:dyDescent="0.25">
      <c r="E21" s="1">
        <v>55</v>
      </c>
      <c r="O21">
        <v>50000</v>
      </c>
      <c r="T21" s="2"/>
    </row>
    <row r="22" spans="5:23" x14ac:dyDescent="0.25">
      <c r="E22" s="1">
        <v>56</v>
      </c>
      <c r="O22">
        <v>50000</v>
      </c>
      <c r="T22" s="2"/>
    </row>
    <row r="23" spans="5:23" x14ac:dyDescent="0.25">
      <c r="E23" s="1">
        <v>57</v>
      </c>
      <c r="O23">
        <v>50000</v>
      </c>
      <c r="T23" s="2"/>
    </row>
    <row r="24" spans="5:23" x14ac:dyDescent="0.25">
      <c r="E24" s="1">
        <v>58</v>
      </c>
      <c r="O24">
        <v>50000</v>
      </c>
      <c r="T24" s="2"/>
    </row>
    <row r="25" spans="5:23" x14ac:dyDescent="0.25">
      <c r="E25" s="1">
        <v>60</v>
      </c>
      <c r="F25">
        <v>379886560</v>
      </c>
      <c r="G25">
        <v>362600864</v>
      </c>
      <c r="H25">
        <v>8615921</v>
      </c>
      <c r="I25">
        <v>33461916</v>
      </c>
      <c r="J25">
        <v>76.467742919900004</v>
      </c>
      <c r="K25">
        <v>34557.2929688</v>
      </c>
      <c r="L25">
        <v>270270.6875</v>
      </c>
      <c r="M25">
        <v>289443.125</v>
      </c>
      <c r="O25">
        <v>50000</v>
      </c>
      <c r="P25">
        <v>5000</v>
      </c>
      <c r="R25">
        <v>12</v>
      </c>
      <c r="S25">
        <v>65</v>
      </c>
      <c r="T25" s="2">
        <v>0.31388888888888888</v>
      </c>
      <c r="W25">
        <v>3076291</v>
      </c>
    </row>
    <row r="26" spans="5:23" x14ac:dyDescent="0.25">
      <c r="E26" s="1">
        <v>70</v>
      </c>
      <c r="F26">
        <v>413911456</v>
      </c>
      <c r="G26">
        <v>391940160</v>
      </c>
      <c r="H26">
        <v>13855672</v>
      </c>
      <c r="I26">
        <v>41391028</v>
      </c>
      <c r="J26">
        <v>5397.5546875</v>
      </c>
      <c r="K26">
        <v>231114.421875</v>
      </c>
      <c r="L26">
        <v>586572.25</v>
      </c>
      <c r="M26">
        <v>1212192.25</v>
      </c>
      <c r="O26">
        <v>50000</v>
      </c>
      <c r="P26">
        <v>5000</v>
      </c>
      <c r="R26">
        <v>12</v>
      </c>
      <c r="S26">
        <v>63</v>
      </c>
      <c r="T26" s="2">
        <v>0.40625</v>
      </c>
      <c r="W26">
        <v>3076292</v>
      </c>
    </row>
    <row r="27" spans="5:23" x14ac:dyDescent="0.25">
      <c r="E27" s="1">
        <v>100</v>
      </c>
      <c r="F27">
        <v>754558592</v>
      </c>
      <c r="G27">
        <v>725877248</v>
      </c>
      <c r="H27">
        <v>31112796</v>
      </c>
      <c r="I27">
        <v>79918704</v>
      </c>
      <c r="J27">
        <v>150267.0625</v>
      </c>
      <c r="K27">
        <v>1210401.375</v>
      </c>
      <c r="L27">
        <v>4476109.5</v>
      </c>
      <c r="M27">
        <v>4567792</v>
      </c>
      <c r="O27">
        <v>50000</v>
      </c>
      <c r="P27">
        <v>5000</v>
      </c>
      <c r="R27">
        <v>12</v>
      </c>
      <c r="S27">
        <v>64</v>
      </c>
      <c r="T27" s="2">
        <v>0.47291666666666665</v>
      </c>
      <c r="W27">
        <v>3076293</v>
      </c>
    </row>
    <row r="28" spans="5:23" x14ac:dyDescent="0.25">
      <c r="E28" s="1">
        <v>150</v>
      </c>
      <c r="F28">
        <v>1609314432</v>
      </c>
      <c r="G28">
        <v>1534345600</v>
      </c>
      <c r="H28">
        <v>131157904</v>
      </c>
      <c r="I28">
        <v>250245760</v>
      </c>
      <c r="J28">
        <v>1041183.6875</v>
      </c>
      <c r="K28">
        <v>3631711.25</v>
      </c>
      <c r="L28">
        <v>15102532</v>
      </c>
      <c r="M28">
        <v>12333818</v>
      </c>
      <c r="O28">
        <v>50000</v>
      </c>
      <c r="P28">
        <v>5000</v>
      </c>
      <c r="R28">
        <v>12</v>
      </c>
      <c r="S28">
        <v>63</v>
      </c>
      <c r="T28" s="3">
        <v>0.60069444444444442</v>
      </c>
      <c r="W28">
        <v>3076294</v>
      </c>
    </row>
    <row r="29" spans="5:23" x14ac:dyDescent="0.25">
      <c r="E29" s="1">
        <v>200</v>
      </c>
      <c r="F29">
        <v>2966238208</v>
      </c>
      <c r="G29">
        <v>2771022080</v>
      </c>
      <c r="H29">
        <v>220975072</v>
      </c>
      <c r="I29">
        <v>652315136</v>
      </c>
      <c r="J29">
        <v>3194822.75</v>
      </c>
      <c r="K29">
        <v>6858523.5</v>
      </c>
      <c r="L29">
        <v>30826374</v>
      </c>
      <c r="M29">
        <v>23068540</v>
      </c>
      <c r="O29">
        <v>50000</v>
      </c>
      <c r="P29">
        <v>5000</v>
      </c>
      <c r="R29">
        <v>12</v>
      </c>
      <c r="S29">
        <v>63</v>
      </c>
      <c r="T29" s="3">
        <v>0.82847222222222217</v>
      </c>
      <c r="W29">
        <v>3076295</v>
      </c>
    </row>
    <row r="30" spans="5:23" x14ac:dyDescent="0.25">
      <c r="E30" s="1">
        <v>300</v>
      </c>
      <c r="F30">
        <v>7058014720</v>
      </c>
      <c r="G30">
        <v>6344681472</v>
      </c>
      <c r="H30">
        <v>545554880</v>
      </c>
      <c r="I30">
        <v>2070495744</v>
      </c>
      <c r="J30">
        <v>11743279</v>
      </c>
      <c r="K30">
        <v>17652378</v>
      </c>
      <c r="L30">
        <v>73755352</v>
      </c>
      <c r="M30">
        <v>56791988</v>
      </c>
      <c r="O30">
        <v>50000</v>
      </c>
      <c r="P30">
        <v>5000</v>
      </c>
      <c r="R30">
        <v>12</v>
      </c>
      <c r="S30">
        <v>63</v>
      </c>
      <c r="T30" s="3">
        <v>1.2874999999999999</v>
      </c>
      <c r="W30">
        <v>3076296</v>
      </c>
    </row>
    <row r="31" spans="5:23" x14ac:dyDescent="0.25">
      <c r="E31" s="1">
        <v>400</v>
      </c>
      <c r="F31">
        <v>13147931648</v>
      </c>
      <c r="G31">
        <v>11425384448</v>
      </c>
      <c r="H31">
        <v>958542656</v>
      </c>
      <c r="I31">
        <v>4503245824</v>
      </c>
      <c r="J31">
        <v>25788662</v>
      </c>
      <c r="K31">
        <v>28696778</v>
      </c>
      <c r="L31">
        <v>136106320</v>
      </c>
      <c r="M31">
        <v>111174264</v>
      </c>
      <c r="O31">
        <v>50000</v>
      </c>
      <c r="P31">
        <v>5000</v>
      </c>
      <c r="R31">
        <v>12</v>
      </c>
      <c r="S31">
        <v>64</v>
      </c>
      <c r="T31" s="3">
        <v>1.7750000000000001</v>
      </c>
      <c r="W31">
        <v>3076297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C31"/>
  <sheetViews>
    <sheetView workbookViewId="0">
      <selection activeCell="S32" sqref="S32"/>
    </sheetView>
  </sheetViews>
  <sheetFormatPr defaultRowHeight="15" x14ac:dyDescent="0.25"/>
  <sheetData>
    <row r="2" spans="5:29" x14ac:dyDescent="0.25">
      <c r="E2" s="1" t="s">
        <v>0</v>
      </c>
    </row>
    <row r="3" spans="5:29" x14ac:dyDescent="0.25">
      <c r="E3" t="s">
        <v>19</v>
      </c>
    </row>
    <row r="4" spans="5:29" x14ac:dyDescent="0.25">
      <c r="E4" t="s">
        <v>21</v>
      </c>
    </row>
    <row r="6" spans="5:29" x14ac:dyDescent="0.25">
      <c r="E6" s="1" t="s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9</v>
      </c>
      <c r="O6" t="s">
        <v>10</v>
      </c>
      <c r="P6" t="s">
        <v>11</v>
      </c>
      <c r="R6" t="s">
        <v>12</v>
      </c>
      <c r="S6" t="s">
        <v>13</v>
      </c>
      <c r="T6" t="s">
        <v>14</v>
      </c>
      <c r="V6" t="s">
        <v>15</v>
      </c>
      <c r="W6" t="s">
        <v>16</v>
      </c>
      <c r="Z6" t="s">
        <v>17</v>
      </c>
      <c r="AC6" t="s">
        <v>18</v>
      </c>
    </row>
    <row r="7" spans="5:29" x14ac:dyDescent="0.25">
      <c r="E7" s="1"/>
      <c r="T7" s="2"/>
    </row>
    <row r="8" spans="5:29" x14ac:dyDescent="0.25">
      <c r="E8" s="1">
        <v>17</v>
      </c>
      <c r="O8">
        <v>50000</v>
      </c>
      <c r="T8" s="2"/>
    </row>
    <row r="9" spans="5:29" x14ac:dyDescent="0.25">
      <c r="E9" s="1">
        <v>18</v>
      </c>
      <c r="O9">
        <v>50000</v>
      </c>
      <c r="T9" s="2"/>
    </row>
    <row r="10" spans="5:29" x14ac:dyDescent="0.25">
      <c r="E10" s="1">
        <v>19</v>
      </c>
      <c r="O10">
        <v>50000</v>
      </c>
      <c r="T10" s="2"/>
    </row>
    <row r="11" spans="5:29" x14ac:dyDescent="0.25">
      <c r="E11" s="1">
        <v>20</v>
      </c>
      <c r="O11">
        <v>50000</v>
      </c>
      <c r="T11" s="2"/>
    </row>
    <row r="12" spans="5:29" x14ac:dyDescent="0.25">
      <c r="E12" s="1">
        <v>21</v>
      </c>
      <c r="O12">
        <v>50000</v>
      </c>
      <c r="T12" s="2"/>
    </row>
    <row r="13" spans="5:29" x14ac:dyDescent="0.25">
      <c r="E13" s="1">
        <v>22</v>
      </c>
      <c r="O13">
        <v>50000</v>
      </c>
      <c r="T13" s="2"/>
    </row>
    <row r="14" spans="5:29" x14ac:dyDescent="0.25">
      <c r="E14" s="1">
        <v>23</v>
      </c>
      <c r="O14">
        <v>50000</v>
      </c>
      <c r="T14" s="2"/>
    </row>
    <row r="15" spans="5:29" x14ac:dyDescent="0.25">
      <c r="E15" s="1">
        <v>24</v>
      </c>
      <c r="O15">
        <v>50000</v>
      </c>
      <c r="T15" s="2"/>
    </row>
    <row r="16" spans="5:29" x14ac:dyDescent="0.25">
      <c r="E16" s="1">
        <v>25</v>
      </c>
      <c r="O16">
        <v>50000</v>
      </c>
      <c r="T16" s="2"/>
    </row>
    <row r="17" spans="5:23" x14ac:dyDescent="0.25">
      <c r="E17" s="1">
        <v>30</v>
      </c>
      <c r="O17">
        <v>50000</v>
      </c>
      <c r="T17" s="2"/>
    </row>
    <row r="18" spans="5:23" x14ac:dyDescent="0.25">
      <c r="E18" s="1">
        <v>35</v>
      </c>
      <c r="O18">
        <v>50000</v>
      </c>
      <c r="T18" s="2"/>
    </row>
    <row r="19" spans="5:23" x14ac:dyDescent="0.25">
      <c r="E19" s="1">
        <v>40</v>
      </c>
      <c r="O19">
        <v>50000</v>
      </c>
      <c r="T19" s="2"/>
    </row>
    <row r="20" spans="5:23" x14ac:dyDescent="0.25">
      <c r="E20" s="1">
        <v>50</v>
      </c>
      <c r="O20">
        <v>50000</v>
      </c>
      <c r="T20" s="2"/>
    </row>
    <row r="21" spans="5:23" x14ac:dyDescent="0.25">
      <c r="E21" s="1">
        <v>55</v>
      </c>
      <c r="O21">
        <v>50000</v>
      </c>
      <c r="T21" s="2"/>
    </row>
    <row r="22" spans="5:23" x14ac:dyDescent="0.25">
      <c r="E22" s="1">
        <v>56</v>
      </c>
      <c r="O22">
        <v>50000</v>
      </c>
      <c r="T22" s="2"/>
    </row>
    <row r="23" spans="5:23" x14ac:dyDescent="0.25">
      <c r="E23" s="1">
        <v>57</v>
      </c>
      <c r="O23">
        <v>50000</v>
      </c>
      <c r="T23" s="2"/>
    </row>
    <row r="24" spans="5:23" x14ac:dyDescent="0.25">
      <c r="E24" s="1">
        <v>58</v>
      </c>
      <c r="O24">
        <v>50000</v>
      </c>
      <c r="T24" s="2"/>
    </row>
    <row r="25" spans="5:23" x14ac:dyDescent="0.25">
      <c r="E25" s="1">
        <v>60</v>
      </c>
      <c r="F25">
        <v>379893248</v>
      </c>
      <c r="G25">
        <v>362600864</v>
      </c>
      <c r="H25">
        <v>8615921</v>
      </c>
      <c r="I25">
        <v>33461916</v>
      </c>
      <c r="J25">
        <v>76.467742919900004</v>
      </c>
      <c r="K25">
        <v>34557.2929688</v>
      </c>
      <c r="L25">
        <v>270270.6875</v>
      </c>
      <c r="M25">
        <v>296187.53125</v>
      </c>
      <c r="O25">
        <v>50000</v>
      </c>
      <c r="P25">
        <v>5000</v>
      </c>
      <c r="R25">
        <v>12</v>
      </c>
      <c r="S25">
        <v>64</v>
      </c>
      <c r="T25" s="2">
        <v>0.35000000000000003</v>
      </c>
      <c r="W25">
        <v>3076561</v>
      </c>
    </row>
    <row r="26" spans="5:23" x14ac:dyDescent="0.25">
      <c r="E26" s="1">
        <v>70</v>
      </c>
      <c r="F26">
        <v>413942304</v>
      </c>
      <c r="G26">
        <v>391940160</v>
      </c>
      <c r="H26">
        <v>13855672</v>
      </c>
      <c r="I26">
        <v>41391028</v>
      </c>
      <c r="J26">
        <v>5397.5546875</v>
      </c>
      <c r="K26">
        <v>231114.421875</v>
      </c>
      <c r="L26">
        <v>586572.25</v>
      </c>
      <c r="M26">
        <v>1243091.25</v>
      </c>
      <c r="O26">
        <v>50000</v>
      </c>
      <c r="P26">
        <v>5000</v>
      </c>
      <c r="R26">
        <v>12</v>
      </c>
      <c r="S26">
        <v>64</v>
      </c>
      <c r="T26" s="2">
        <v>0.42708333333333331</v>
      </c>
      <c r="W26">
        <v>3076562</v>
      </c>
    </row>
    <row r="27" spans="5:23" x14ac:dyDescent="0.25">
      <c r="E27" s="1">
        <v>100</v>
      </c>
      <c r="F27">
        <v>754685056</v>
      </c>
      <c r="G27">
        <v>725877248</v>
      </c>
      <c r="H27">
        <v>31112796</v>
      </c>
      <c r="I27">
        <v>79918704</v>
      </c>
      <c r="J27">
        <v>150267.0625</v>
      </c>
      <c r="K27">
        <v>1210401.375</v>
      </c>
      <c r="L27">
        <v>4476109.5</v>
      </c>
      <c r="M27">
        <v>4693847</v>
      </c>
      <c r="O27">
        <v>50000</v>
      </c>
      <c r="P27">
        <v>5000</v>
      </c>
      <c r="R27">
        <v>12</v>
      </c>
      <c r="S27">
        <v>63</v>
      </c>
      <c r="T27" s="2">
        <v>0.53402777777777777</v>
      </c>
      <c r="W27">
        <v>3076563</v>
      </c>
    </row>
    <row r="28" spans="5:23" x14ac:dyDescent="0.25">
      <c r="E28" s="1">
        <v>150</v>
      </c>
      <c r="F28">
        <v>1609708032</v>
      </c>
      <c r="G28">
        <v>1534345600</v>
      </c>
      <c r="H28">
        <v>131157904</v>
      </c>
      <c r="I28">
        <v>250245760</v>
      </c>
      <c r="J28">
        <v>1041183.6875</v>
      </c>
      <c r="K28">
        <v>3631711.25</v>
      </c>
      <c r="L28">
        <v>15102532</v>
      </c>
      <c r="M28">
        <v>12725829</v>
      </c>
      <c r="O28">
        <v>50000</v>
      </c>
      <c r="P28">
        <v>5000</v>
      </c>
      <c r="R28">
        <v>12</v>
      </c>
      <c r="S28">
        <v>64</v>
      </c>
      <c r="T28" s="3">
        <v>0.66041666666666665</v>
      </c>
      <c r="W28">
        <v>3076564</v>
      </c>
    </row>
    <row r="29" spans="5:23" x14ac:dyDescent="0.25">
      <c r="E29" s="1">
        <v>200</v>
      </c>
      <c r="F29">
        <v>2967000576</v>
      </c>
      <c r="G29">
        <v>2771022080</v>
      </c>
      <c r="H29">
        <v>220975072</v>
      </c>
      <c r="I29">
        <v>652315136</v>
      </c>
      <c r="J29">
        <v>3194822.75</v>
      </c>
      <c r="K29">
        <v>6858523.5</v>
      </c>
      <c r="L29">
        <v>30826374</v>
      </c>
      <c r="M29">
        <v>23826842</v>
      </c>
      <c r="O29">
        <v>50000</v>
      </c>
      <c r="P29">
        <v>5000</v>
      </c>
      <c r="R29">
        <v>12</v>
      </c>
      <c r="S29">
        <v>63</v>
      </c>
      <c r="T29" s="3">
        <v>0.85069444444444453</v>
      </c>
      <c r="W29">
        <v>3076565</v>
      </c>
    </row>
    <row r="30" spans="5:23" x14ac:dyDescent="0.25">
      <c r="E30" s="1">
        <v>300</v>
      </c>
      <c r="F30">
        <v>7059873792</v>
      </c>
      <c r="G30">
        <v>6344681472</v>
      </c>
      <c r="H30">
        <v>545554880</v>
      </c>
      <c r="I30">
        <v>2070495744</v>
      </c>
      <c r="J30">
        <v>11743279</v>
      </c>
      <c r="K30">
        <v>17652378</v>
      </c>
      <c r="L30">
        <v>73755352</v>
      </c>
      <c r="M30">
        <v>58619676</v>
      </c>
      <c r="O30">
        <v>50000</v>
      </c>
      <c r="P30">
        <v>5000</v>
      </c>
      <c r="R30">
        <v>12</v>
      </c>
      <c r="S30">
        <v>64</v>
      </c>
      <c r="T30" s="3">
        <v>1.2770833333333333</v>
      </c>
      <c r="W30">
        <v>3076566</v>
      </c>
    </row>
    <row r="31" spans="5:23" x14ac:dyDescent="0.25">
      <c r="E31" s="1">
        <v>400</v>
      </c>
      <c r="F31">
        <v>13151773696</v>
      </c>
      <c r="G31">
        <v>11425384448</v>
      </c>
      <c r="H31">
        <v>958542656</v>
      </c>
      <c r="I31">
        <v>4503245824</v>
      </c>
      <c r="J31">
        <v>25788662</v>
      </c>
      <c r="K31">
        <v>28696778</v>
      </c>
      <c r="L31">
        <v>136106320</v>
      </c>
      <c r="M31">
        <v>114932984</v>
      </c>
      <c r="O31">
        <v>50000</v>
      </c>
      <c r="P31">
        <v>5000</v>
      </c>
      <c r="R31">
        <v>12</v>
      </c>
      <c r="S31">
        <v>63</v>
      </c>
      <c r="T31" s="3">
        <v>1.846527777777778</v>
      </c>
      <c r="W31">
        <v>3076567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C60"/>
  <sheetViews>
    <sheetView topLeftCell="B1" workbookViewId="0">
      <selection activeCell="M5" sqref="M5"/>
    </sheetView>
  </sheetViews>
  <sheetFormatPr defaultRowHeight="15" x14ac:dyDescent="0.25"/>
  <cols>
    <col min="11" max="12" width="12" bestFit="1" customWidth="1"/>
    <col min="13" max="13" width="10" bestFit="1" customWidth="1"/>
  </cols>
  <sheetData>
    <row r="2" spans="5:29" x14ac:dyDescent="0.25">
      <c r="E2" s="1" t="s">
        <v>0</v>
      </c>
    </row>
    <row r="3" spans="5:29" x14ac:dyDescent="0.25">
      <c r="E3" t="s">
        <v>22</v>
      </c>
    </row>
    <row r="4" spans="5:29" x14ac:dyDescent="0.25">
      <c r="E4" t="s">
        <v>21</v>
      </c>
    </row>
    <row r="6" spans="5:29" x14ac:dyDescent="0.25">
      <c r="E6" s="1" t="s">
        <v>1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9</v>
      </c>
      <c r="O6" t="s">
        <v>10</v>
      </c>
      <c r="P6" t="s">
        <v>11</v>
      </c>
      <c r="R6" t="s">
        <v>12</v>
      </c>
      <c r="S6" t="s">
        <v>13</v>
      </c>
      <c r="T6" t="s">
        <v>14</v>
      </c>
      <c r="V6" t="s">
        <v>15</v>
      </c>
      <c r="W6" t="s">
        <v>16</v>
      </c>
      <c r="Z6" t="s">
        <v>17</v>
      </c>
      <c r="AC6" t="s">
        <v>18</v>
      </c>
    </row>
    <row r="7" spans="5:29" x14ac:dyDescent="0.25">
      <c r="E7" s="1"/>
      <c r="T7" s="2"/>
    </row>
    <row r="8" spans="5:29" x14ac:dyDescent="0.25">
      <c r="E8" s="1">
        <v>17</v>
      </c>
      <c r="O8">
        <v>50000</v>
      </c>
      <c r="T8" s="2"/>
    </row>
    <row r="9" spans="5:29" x14ac:dyDescent="0.25">
      <c r="E9" s="1">
        <v>18</v>
      </c>
      <c r="O9">
        <v>50000</v>
      </c>
      <c r="T9" s="2"/>
    </row>
    <row r="10" spans="5:29" x14ac:dyDescent="0.25">
      <c r="E10" s="1">
        <v>19</v>
      </c>
      <c r="O10">
        <v>50000</v>
      </c>
      <c r="T10" s="2"/>
    </row>
    <row r="11" spans="5:29" x14ac:dyDescent="0.25">
      <c r="E11" s="1">
        <v>20</v>
      </c>
      <c r="O11">
        <v>50000</v>
      </c>
      <c r="T11" s="2"/>
    </row>
    <row r="12" spans="5:29" x14ac:dyDescent="0.25">
      <c r="E12" s="1">
        <v>21</v>
      </c>
      <c r="O12">
        <v>50000</v>
      </c>
      <c r="T12" s="2"/>
    </row>
    <row r="13" spans="5:29" x14ac:dyDescent="0.25">
      <c r="E13" s="1">
        <v>22</v>
      </c>
      <c r="O13">
        <v>50000</v>
      </c>
      <c r="T13" s="2"/>
    </row>
    <row r="14" spans="5:29" x14ac:dyDescent="0.25">
      <c r="E14" s="1">
        <v>23</v>
      </c>
      <c r="O14">
        <v>50000</v>
      </c>
      <c r="T14" s="2"/>
    </row>
    <row r="15" spans="5:29" x14ac:dyDescent="0.25">
      <c r="E15" s="1">
        <v>24</v>
      </c>
      <c r="O15">
        <v>50000</v>
      </c>
      <c r="T15" s="2"/>
    </row>
    <row r="16" spans="5:29" x14ac:dyDescent="0.25">
      <c r="E16" s="1">
        <v>25</v>
      </c>
      <c r="O16">
        <v>50000</v>
      </c>
      <c r="T16" s="2"/>
    </row>
    <row r="17" spans="5:23" x14ac:dyDescent="0.25">
      <c r="E17" s="1">
        <v>30</v>
      </c>
      <c r="O17">
        <v>50000</v>
      </c>
      <c r="T17" s="2"/>
    </row>
    <row r="18" spans="5:23" x14ac:dyDescent="0.25">
      <c r="E18" s="1">
        <v>35</v>
      </c>
      <c r="O18">
        <v>50000</v>
      </c>
      <c r="T18" s="2"/>
    </row>
    <row r="19" spans="5:23" x14ac:dyDescent="0.25">
      <c r="E19" s="1">
        <v>40</v>
      </c>
      <c r="O19">
        <v>50000</v>
      </c>
      <c r="T19" s="2"/>
    </row>
    <row r="20" spans="5:23" x14ac:dyDescent="0.25">
      <c r="E20" s="1">
        <v>50</v>
      </c>
      <c r="O20">
        <v>50000</v>
      </c>
      <c r="T20" s="2"/>
    </row>
    <row r="21" spans="5:23" x14ac:dyDescent="0.25">
      <c r="E21" s="1">
        <v>55</v>
      </c>
      <c r="O21">
        <v>50000</v>
      </c>
      <c r="T21" s="2"/>
    </row>
    <row r="22" spans="5:23" x14ac:dyDescent="0.25">
      <c r="E22" s="1">
        <v>56</v>
      </c>
      <c r="O22">
        <v>50000</v>
      </c>
      <c r="T22" s="2"/>
    </row>
    <row r="23" spans="5:23" x14ac:dyDescent="0.25">
      <c r="E23" s="1">
        <v>57</v>
      </c>
      <c r="O23">
        <v>50000</v>
      </c>
      <c r="T23" s="2"/>
    </row>
    <row r="24" spans="5:23" x14ac:dyDescent="0.25">
      <c r="E24" s="1">
        <v>58</v>
      </c>
      <c r="O24">
        <v>50000</v>
      </c>
      <c r="T24" s="2"/>
    </row>
    <row r="25" spans="5:23" x14ac:dyDescent="0.25">
      <c r="E25" s="1">
        <v>60</v>
      </c>
      <c r="F25">
        <v>379880448</v>
      </c>
      <c r="G25">
        <v>362600864</v>
      </c>
      <c r="H25">
        <v>8615921</v>
      </c>
      <c r="I25">
        <v>33461916</v>
      </c>
      <c r="J25">
        <v>76.467742919900004</v>
      </c>
      <c r="K25">
        <v>34557.2929688</v>
      </c>
      <c r="L25">
        <v>270270.6875</v>
      </c>
      <c r="M25">
        <v>283437.9375</v>
      </c>
      <c r="O25">
        <v>50000</v>
      </c>
      <c r="P25">
        <v>5000</v>
      </c>
      <c r="R25">
        <v>12</v>
      </c>
      <c r="S25">
        <v>64</v>
      </c>
      <c r="T25" s="2">
        <v>0.29166666666666669</v>
      </c>
      <c r="W25">
        <v>3076569</v>
      </c>
    </row>
    <row r="26" spans="5:23" x14ac:dyDescent="0.25">
      <c r="E26" s="1">
        <v>70</v>
      </c>
      <c r="F26">
        <v>413880608</v>
      </c>
      <c r="G26">
        <v>391940160</v>
      </c>
      <c r="H26">
        <v>13855672</v>
      </c>
      <c r="I26">
        <v>41391028</v>
      </c>
      <c r="J26">
        <v>5397.5546875</v>
      </c>
      <c r="K26">
        <v>231114.421875</v>
      </c>
      <c r="L26">
        <v>586572.25</v>
      </c>
      <c r="M26">
        <v>1181057.75</v>
      </c>
      <c r="O26">
        <v>50000</v>
      </c>
      <c r="P26">
        <v>5000</v>
      </c>
      <c r="R26">
        <v>12</v>
      </c>
      <c r="S26">
        <v>64</v>
      </c>
      <c r="T26" s="2">
        <v>0.35902777777777778</v>
      </c>
      <c r="W26">
        <v>3076570</v>
      </c>
    </row>
    <row r="27" spans="5:23" x14ac:dyDescent="0.25">
      <c r="E27" s="1">
        <v>100</v>
      </c>
      <c r="F27">
        <v>754428672</v>
      </c>
      <c r="G27">
        <v>725877248</v>
      </c>
      <c r="H27">
        <v>31112796</v>
      </c>
      <c r="I27">
        <v>79918704</v>
      </c>
      <c r="J27">
        <v>150267.0625</v>
      </c>
      <c r="K27">
        <v>1210401.375</v>
      </c>
      <c r="L27">
        <v>4476109.5</v>
      </c>
      <c r="M27">
        <v>4439639.5</v>
      </c>
      <c r="O27">
        <v>50000</v>
      </c>
      <c r="P27">
        <v>5000</v>
      </c>
      <c r="R27">
        <v>12</v>
      </c>
      <c r="S27">
        <v>64</v>
      </c>
      <c r="T27" s="2">
        <v>0.4513888888888889</v>
      </c>
      <c r="W27">
        <v>3076571</v>
      </c>
    </row>
    <row r="28" spans="5:23" x14ac:dyDescent="0.25">
      <c r="E28" s="1">
        <v>150</v>
      </c>
      <c r="F28">
        <v>1608890496</v>
      </c>
      <c r="G28">
        <v>1534345600</v>
      </c>
      <c r="H28">
        <v>131157904</v>
      </c>
      <c r="I28">
        <v>250245760</v>
      </c>
      <c r="J28">
        <v>1041183.6875</v>
      </c>
      <c r="K28">
        <v>3631711.25</v>
      </c>
      <c r="L28">
        <v>15102532</v>
      </c>
      <c r="M28">
        <v>11918021</v>
      </c>
      <c r="O28">
        <v>50000</v>
      </c>
      <c r="P28">
        <v>5000</v>
      </c>
      <c r="R28">
        <v>12</v>
      </c>
      <c r="S28">
        <v>63</v>
      </c>
      <c r="T28" s="3">
        <v>0.58888888888888891</v>
      </c>
      <c r="W28">
        <v>3076572</v>
      </c>
    </row>
    <row r="29" spans="5:23" x14ac:dyDescent="0.25">
      <c r="E29" s="1">
        <v>200</v>
      </c>
      <c r="F29">
        <v>2965393664</v>
      </c>
      <c r="G29">
        <v>2771022080</v>
      </c>
      <c r="H29">
        <v>220975072</v>
      </c>
      <c r="I29">
        <v>652315136</v>
      </c>
      <c r="J29">
        <v>3194822.75</v>
      </c>
      <c r="K29">
        <v>6858523.5</v>
      </c>
      <c r="L29">
        <v>30826374</v>
      </c>
      <c r="M29">
        <v>22242906</v>
      </c>
      <c r="O29">
        <v>50000</v>
      </c>
      <c r="P29">
        <v>5000</v>
      </c>
      <c r="R29">
        <v>12</v>
      </c>
      <c r="S29">
        <v>64</v>
      </c>
      <c r="T29" s="3">
        <v>0.75763888888888886</v>
      </c>
      <c r="W29">
        <v>3076573</v>
      </c>
    </row>
    <row r="30" spans="5:23" x14ac:dyDescent="0.25">
      <c r="E30" s="1">
        <v>300</v>
      </c>
      <c r="F30">
        <v>7055922688</v>
      </c>
      <c r="G30">
        <v>6344681472</v>
      </c>
      <c r="H30">
        <v>545554880</v>
      </c>
      <c r="I30">
        <v>2070495744</v>
      </c>
      <c r="J30">
        <v>11743279</v>
      </c>
      <c r="K30">
        <v>17652378</v>
      </c>
      <c r="L30">
        <v>73755352</v>
      </c>
      <c r="M30">
        <v>54737908</v>
      </c>
      <c r="O30">
        <v>50000</v>
      </c>
      <c r="P30">
        <v>5000</v>
      </c>
      <c r="R30">
        <v>12</v>
      </c>
      <c r="S30">
        <v>63</v>
      </c>
      <c r="T30" s="3">
        <v>1.2437500000000001</v>
      </c>
      <c r="W30">
        <v>3076574</v>
      </c>
    </row>
    <row r="31" spans="5:23" x14ac:dyDescent="0.25">
      <c r="E31" s="1">
        <v>400</v>
      </c>
      <c r="F31">
        <v>13143721984</v>
      </c>
      <c r="G31">
        <v>11425384448</v>
      </c>
      <c r="H31">
        <v>958542656</v>
      </c>
      <c r="I31">
        <v>4503245824</v>
      </c>
      <c r="J31">
        <v>25788662</v>
      </c>
      <c r="K31">
        <v>28696778</v>
      </c>
      <c r="L31">
        <v>136106320</v>
      </c>
      <c r="M31">
        <v>107094856</v>
      </c>
      <c r="O31">
        <v>50000</v>
      </c>
      <c r="P31">
        <v>5000</v>
      </c>
      <c r="R31">
        <v>12</v>
      </c>
      <c r="S31">
        <v>64</v>
      </c>
      <c r="T31" s="3">
        <v>1.7375</v>
      </c>
      <c r="W31">
        <v>3076575</v>
      </c>
    </row>
    <row r="42" spans="5:13" x14ac:dyDescent="0.25">
      <c r="F42" t="s">
        <v>9</v>
      </c>
      <c r="K42" t="s">
        <v>29</v>
      </c>
    </row>
    <row r="43" spans="5:13" x14ac:dyDescent="0.25">
      <c r="F43" t="s">
        <v>25</v>
      </c>
      <c r="G43" t="s">
        <v>26</v>
      </c>
      <c r="H43" t="s">
        <v>27</v>
      </c>
      <c r="K43" t="s">
        <v>25</v>
      </c>
      <c r="L43" t="s">
        <v>26</v>
      </c>
      <c r="M43" t="s">
        <v>27</v>
      </c>
    </row>
    <row r="44" spans="5:13" x14ac:dyDescent="0.25">
      <c r="E44">
        <f>E25</f>
        <v>60</v>
      </c>
      <c r="F44">
        <f>M25</f>
        <v>283437.9375</v>
      </c>
      <c r="G44">
        <f>PM10_one_shifted!M25</f>
        <v>289443.125</v>
      </c>
      <c r="H44">
        <f>PM20_one_shifted!M25</f>
        <v>296187.53125</v>
      </c>
      <c r="J44">
        <f>E25</f>
        <v>60</v>
      </c>
      <c r="K44">
        <f>F25</f>
        <v>379880448</v>
      </c>
      <c r="L44">
        <f>PM10_one_shifted!F25</f>
        <v>379886560</v>
      </c>
      <c r="M44">
        <f>PM20_one_shifted!F25</f>
        <v>379893248</v>
      </c>
    </row>
    <row r="45" spans="5:13" x14ac:dyDescent="0.25">
      <c r="E45">
        <f t="shared" ref="E45:E50" si="0">E26</f>
        <v>70</v>
      </c>
      <c r="F45">
        <f t="shared" ref="F45:F50" si="1">M26</f>
        <v>1181057.75</v>
      </c>
      <c r="G45">
        <f>PM10_one_shifted!M26</f>
        <v>1212192.25</v>
      </c>
      <c r="H45">
        <f>PM20_one_shifted!M26</f>
        <v>1243091.25</v>
      </c>
      <c r="J45">
        <f t="shared" ref="J45:J50" si="2">E26</f>
        <v>70</v>
      </c>
      <c r="K45">
        <f t="shared" ref="K45:K50" si="3">F26</f>
        <v>413880608</v>
      </c>
      <c r="L45">
        <f>PM10_one_shifted!F26</f>
        <v>413911456</v>
      </c>
      <c r="M45">
        <f>PM20_one_shifted!F26</f>
        <v>413942304</v>
      </c>
    </row>
    <row r="46" spans="5:13" x14ac:dyDescent="0.25">
      <c r="E46">
        <f t="shared" si="0"/>
        <v>100</v>
      </c>
      <c r="F46">
        <f t="shared" si="1"/>
        <v>4439639.5</v>
      </c>
      <c r="G46">
        <f>PM10_one_shifted!M27</f>
        <v>4567792</v>
      </c>
      <c r="H46">
        <f>PM20_one_shifted!M27</f>
        <v>4693847</v>
      </c>
      <c r="J46">
        <f t="shared" si="2"/>
        <v>100</v>
      </c>
      <c r="K46">
        <f t="shared" si="3"/>
        <v>754428672</v>
      </c>
      <c r="L46">
        <f>PM10_one_shifted!F27</f>
        <v>754558592</v>
      </c>
      <c r="M46">
        <f>PM20_one_shifted!F27</f>
        <v>754685056</v>
      </c>
    </row>
    <row r="47" spans="5:13" x14ac:dyDescent="0.25">
      <c r="E47">
        <f t="shared" si="0"/>
        <v>150</v>
      </c>
      <c r="F47">
        <f t="shared" si="1"/>
        <v>11918021</v>
      </c>
      <c r="G47">
        <f>PM10_one_shifted!M28</f>
        <v>12333818</v>
      </c>
      <c r="H47">
        <f>PM20_one_shifted!M28</f>
        <v>12725829</v>
      </c>
      <c r="J47">
        <f t="shared" si="2"/>
        <v>150</v>
      </c>
      <c r="K47">
        <f t="shared" si="3"/>
        <v>1608890496</v>
      </c>
      <c r="L47">
        <f>PM10_one_shifted!F28</f>
        <v>1609314432</v>
      </c>
      <c r="M47">
        <f>PM20_one_shifted!F28</f>
        <v>1609708032</v>
      </c>
    </row>
    <row r="48" spans="5:13" x14ac:dyDescent="0.25">
      <c r="E48">
        <f t="shared" si="0"/>
        <v>200</v>
      </c>
      <c r="F48">
        <f t="shared" si="1"/>
        <v>22242906</v>
      </c>
      <c r="G48">
        <f>PM10_one_shifted!M29</f>
        <v>23068540</v>
      </c>
      <c r="H48">
        <f>PM20_one_shifted!M29</f>
        <v>23826842</v>
      </c>
      <c r="J48">
        <f t="shared" si="2"/>
        <v>200</v>
      </c>
      <c r="K48">
        <f t="shared" si="3"/>
        <v>2965393664</v>
      </c>
      <c r="L48">
        <f>PM10_one_shifted!F29</f>
        <v>2966238208</v>
      </c>
      <c r="M48">
        <f>PM20_one_shifted!F29</f>
        <v>2967000576</v>
      </c>
    </row>
    <row r="49" spans="5:13" x14ac:dyDescent="0.25">
      <c r="E49">
        <f t="shared" si="0"/>
        <v>300</v>
      </c>
      <c r="F49">
        <f t="shared" si="1"/>
        <v>54737908</v>
      </c>
      <c r="G49">
        <f>PM10_one_shifted!M30</f>
        <v>56791988</v>
      </c>
      <c r="H49">
        <f>PM20_one_shifted!M30</f>
        <v>58619676</v>
      </c>
      <c r="J49">
        <f t="shared" si="2"/>
        <v>300</v>
      </c>
      <c r="K49">
        <f t="shared" si="3"/>
        <v>7055922688</v>
      </c>
      <c r="L49">
        <f>PM10_one_shifted!F30</f>
        <v>7058014720</v>
      </c>
      <c r="M49">
        <f>PM20_one_shifted!F30</f>
        <v>7059873792</v>
      </c>
    </row>
    <row r="50" spans="5:13" x14ac:dyDescent="0.25">
      <c r="E50">
        <f t="shared" si="0"/>
        <v>400</v>
      </c>
      <c r="F50">
        <f t="shared" si="1"/>
        <v>107094856</v>
      </c>
      <c r="G50">
        <f>PM10_one_shifted!M31</f>
        <v>111174264</v>
      </c>
      <c r="H50">
        <f>PM20_one_shifted!M31</f>
        <v>114932984</v>
      </c>
      <c r="J50">
        <f t="shared" si="2"/>
        <v>400</v>
      </c>
      <c r="K50">
        <f t="shared" si="3"/>
        <v>13143721984</v>
      </c>
      <c r="L50">
        <f>PM10_one_shifted!F31</f>
        <v>13147931648</v>
      </c>
      <c r="M50">
        <f>PM20_one_shifted!F31</f>
        <v>13151773696</v>
      </c>
    </row>
    <row r="52" spans="5:13" x14ac:dyDescent="0.25">
      <c r="F52" t="s">
        <v>28</v>
      </c>
      <c r="K52" t="s">
        <v>30</v>
      </c>
    </row>
    <row r="53" spans="5:13" x14ac:dyDescent="0.25">
      <c r="F53" t="s">
        <v>26</v>
      </c>
      <c r="G53" t="s">
        <v>27</v>
      </c>
      <c r="K53" t="s">
        <v>26</v>
      </c>
      <c r="L53" t="s">
        <v>27</v>
      </c>
    </row>
    <row r="54" spans="5:13" x14ac:dyDescent="0.25">
      <c r="E54">
        <f>E25</f>
        <v>60</v>
      </c>
      <c r="F54">
        <f>(G44-F44)/F44</f>
        <v>2.118695737404595E-2</v>
      </c>
      <c r="G54">
        <f>(H44-F44)/F44</f>
        <v>4.4981959234021027E-2</v>
      </c>
      <c r="J54">
        <f>E25</f>
        <v>60</v>
      </c>
      <c r="K54">
        <f>(L44-K44)/K44</f>
        <v>1.6089272380767539E-5</v>
      </c>
      <c r="L54">
        <f>(M44-K44)/K44</f>
        <v>3.3694811268623121E-5</v>
      </c>
    </row>
    <row r="55" spans="5:13" x14ac:dyDescent="0.25">
      <c r="E55">
        <f t="shared" ref="E55:E59" si="4">E26</f>
        <v>70</v>
      </c>
      <c r="F55">
        <f t="shared" ref="F55:F60" si="5">(G45-F45)/F45</f>
        <v>2.6361539052599248E-2</v>
      </c>
      <c r="G55">
        <f t="shared" ref="G55:G60" si="6">(H45-F45)/F45</f>
        <v>5.2523680573621397E-2</v>
      </c>
      <c r="J55">
        <f t="shared" ref="J55:J60" si="7">E26</f>
        <v>70</v>
      </c>
      <c r="K55">
        <f t="shared" ref="K55:K60" si="8">(L45-K45)/K45</f>
        <v>7.4533571768600469E-5</v>
      </c>
      <c r="L55">
        <f t="shared" ref="L55:L60" si="9">(M45-K45)/K45</f>
        <v>1.4906714353720094E-4</v>
      </c>
    </row>
    <row r="56" spans="5:13" x14ac:dyDescent="0.25">
      <c r="E56">
        <f t="shared" si="4"/>
        <v>100</v>
      </c>
      <c r="F56">
        <f t="shared" si="5"/>
        <v>2.8865519373814024E-2</v>
      </c>
      <c r="G56">
        <f t="shared" si="6"/>
        <v>5.7258590477898039E-2</v>
      </c>
      <c r="J56">
        <f t="shared" si="7"/>
        <v>100</v>
      </c>
      <c r="K56">
        <f t="shared" si="8"/>
        <v>1.7220978579138624E-4</v>
      </c>
      <c r="L56">
        <f t="shared" si="9"/>
        <v>3.3983862161590802E-4</v>
      </c>
    </row>
    <row r="57" spans="5:13" x14ac:dyDescent="0.25">
      <c r="E57">
        <f t="shared" si="4"/>
        <v>150</v>
      </c>
      <c r="F57">
        <f t="shared" si="5"/>
        <v>3.4888090900326491E-2</v>
      </c>
      <c r="G57">
        <f t="shared" si="6"/>
        <v>6.778038065212337E-2</v>
      </c>
      <c r="J57">
        <f t="shared" si="7"/>
        <v>150</v>
      </c>
      <c r="K57">
        <f t="shared" si="8"/>
        <v>2.6349586939197132E-4</v>
      </c>
      <c r="L57">
        <f t="shared" si="9"/>
        <v>5.081365089995534E-4</v>
      </c>
    </row>
    <row r="58" spans="5:13" x14ac:dyDescent="0.25">
      <c r="E58">
        <f t="shared" si="4"/>
        <v>200</v>
      </c>
      <c r="F58">
        <f t="shared" si="5"/>
        <v>3.7118980766272174E-2</v>
      </c>
      <c r="G58">
        <f t="shared" si="6"/>
        <v>7.1210839087302705E-2</v>
      </c>
      <c r="J58">
        <f t="shared" si="7"/>
        <v>200</v>
      </c>
      <c r="K58">
        <f t="shared" si="8"/>
        <v>2.8479996104827451E-4</v>
      </c>
      <c r="L58">
        <f t="shared" si="9"/>
        <v>5.4188825568354619E-4</v>
      </c>
    </row>
    <row r="59" spans="5:13" x14ac:dyDescent="0.25">
      <c r="E59">
        <f t="shared" si="4"/>
        <v>300</v>
      </c>
      <c r="F59">
        <f t="shared" si="5"/>
        <v>3.7525730797019131E-2</v>
      </c>
      <c r="G59">
        <f t="shared" si="6"/>
        <v>7.0915534440958175E-2</v>
      </c>
      <c r="J59">
        <f t="shared" si="7"/>
        <v>300</v>
      </c>
      <c r="K59">
        <f t="shared" si="8"/>
        <v>2.9649304456778083E-4</v>
      </c>
      <c r="L59">
        <f t="shared" si="9"/>
        <v>5.5996985436357436E-4</v>
      </c>
    </row>
    <row r="60" spans="5:13" x14ac:dyDescent="0.25">
      <c r="E60">
        <f>E31</f>
        <v>400</v>
      </c>
      <c r="F60">
        <f t="shared" si="5"/>
        <v>3.8091540082933584E-2</v>
      </c>
      <c r="G60">
        <f t="shared" si="6"/>
        <v>7.3188650629494284E-2</v>
      </c>
      <c r="J60">
        <f t="shared" si="7"/>
        <v>400</v>
      </c>
      <c r="K60">
        <f t="shared" si="8"/>
        <v>3.2027944634894676E-4</v>
      </c>
      <c r="L60">
        <f t="shared" si="9"/>
        <v>6.1258995053314728E-4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AC58"/>
  <sheetViews>
    <sheetView topLeftCell="D37" workbookViewId="0">
      <selection activeCell="E2" sqref="E2:AE58"/>
    </sheetView>
  </sheetViews>
  <sheetFormatPr defaultRowHeight="15" x14ac:dyDescent="0.25"/>
  <cols>
    <col min="6" max="13" width="9.5703125" bestFit="1" customWidth="1"/>
  </cols>
  <sheetData>
    <row r="2" spans="5:29" x14ac:dyDescent="0.25">
      <c r="E2" s="1" t="s">
        <v>0</v>
      </c>
    </row>
    <row r="3" spans="5:29" x14ac:dyDescent="0.25">
      <c r="E3" t="s">
        <v>22</v>
      </c>
    </row>
    <row r="4" spans="5:29" x14ac:dyDescent="0.25">
      <c r="E4" t="s">
        <v>21</v>
      </c>
    </row>
    <row r="5" spans="5:29" x14ac:dyDescent="0.25">
      <c r="E5" t="s">
        <v>33</v>
      </c>
    </row>
    <row r="6" spans="5:29" x14ac:dyDescent="0.25">
      <c r="E6" s="1" t="s">
        <v>23</v>
      </c>
      <c r="F6" t="s">
        <v>2</v>
      </c>
      <c r="G6" t="s">
        <v>3</v>
      </c>
      <c r="H6" t="s">
        <v>4</v>
      </c>
      <c r="I6" t="s">
        <v>5</v>
      </c>
      <c r="J6" t="s">
        <v>6</v>
      </c>
      <c r="K6" t="s">
        <v>7</v>
      </c>
      <c r="L6" t="s">
        <v>8</v>
      </c>
      <c r="M6" t="s">
        <v>9</v>
      </c>
      <c r="N6" t="s">
        <v>34</v>
      </c>
      <c r="O6" t="s">
        <v>10</v>
      </c>
      <c r="R6" t="s">
        <v>12</v>
      </c>
      <c r="S6" t="s">
        <v>13</v>
      </c>
      <c r="T6" t="s">
        <v>14</v>
      </c>
      <c r="V6" t="s">
        <v>15</v>
      </c>
      <c r="W6" t="s">
        <v>16</v>
      </c>
      <c r="Z6" t="s">
        <v>17</v>
      </c>
      <c r="AC6" t="s">
        <v>18</v>
      </c>
    </row>
    <row r="7" spans="5:29" x14ac:dyDescent="0.25">
      <c r="E7" s="1"/>
      <c r="T7" s="2"/>
    </row>
    <row r="8" spans="5:29" x14ac:dyDescent="0.25">
      <c r="E8" s="1">
        <v>500</v>
      </c>
      <c r="F8" s="4">
        <v>751478528</v>
      </c>
      <c r="G8" s="4">
        <v>725877248</v>
      </c>
      <c r="H8" s="4">
        <v>31112796</v>
      </c>
      <c r="I8" s="4">
        <v>79918704</v>
      </c>
      <c r="J8" s="4">
        <v>150267.0625</v>
      </c>
      <c r="K8" s="4">
        <v>1210401.375</v>
      </c>
      <c r="L8" s="4">
        <v>4476109.5</v>
      </c>
      <c r="M8" s="4">
        <v>1526964</v>
      </c>
      <c r="O8">
        <v>50000</v>
      </c>
      <c r="R8">
        <v>12</v>
      </c>
      <c r="S8">
        <v>52</v>
      </c>
      <c r="T8" s="2">
        <v>2.2222222222222223E-2</v>
      </c>
      <c r="W8">
        <v>3109864</v>
      </c>
    </row>
    <row r="9" spans="5:29" x14ac:dyDescent="0.25">
      <c r="E9" s="1">
        <v>800</v>
      </c>
      <c r="F9" s="4">
        <v>752339648</v>
      </c>
      <c r="G9" s="4">
        <v>725877248</v>
      </c>
      <c r="H9" s="4">
        <v>31112796</v>
      </c>
      <c r="I9" s="4">
        <v>79918704</v>
      </c>
      <c r="J9" s="4">
        <v>150267.0625</v>
      </c>
      <c r="K9" s="4">
        <v>1210401.375</v>
      </c>
      <c r="L9" s="4">
        <v>4476109.5</v>
      </c>
      <c r="M9" s="4">
        <v>2386170.5</v>
      </c>
      <c r="N9" s="4">
        <f>(M9-M8)/M8</f>
        <v>0.56268942817250445</v>
      </c>
      <c r="O9">
        <v>50000</v>
      </c>
      <c r="R9">
        <v>12</v>
      </c>
      <c r="S9">
        <v>60</v>
      </c>
      <c r="T9" s="2">
        <v>4.1666666666666664E-2</v>
      </c>
      <c r="W9">
        <v>3109865</v>
      </c>
    </row>
    <row r="10" spans="5:29" x14ac:dyDescent="0.25">
      <c r="E10">
        <v>1000</v>
      </c>
      <c r="F10" s="4">
        <v>752856128</v>
      </c>
      <c r="G10" s="4">
        <v>725877248</v>
      </c>
      <c r="H10" s="4">
        <v>31112796</v>
      </c>
      <c r="I10" s="4">
        <v>79918704</v>
      </c>
      <c r="J10" s="4">
        <v>150267.0625</v>
      </c>
      <c r="K10" s="4">
        <v>1210401.375</v>
      </c>
      <c r="L10" s="4">
        <v>4476109.5</v>
      </c>
      <c r="M10" s="4">
        <v>2898007.75</v>
      </c>
      <c r="N10" s="4">
        <f t="shared" ref="N10:N15" si="0">(M10-M9)/M9</f>
        <v>0.21450154127712165</v>
      </c>
      <c r="O10">
        <v>50000</v>
      </c>
      <c r="R10">
        <v>12</v>
      </c>
      <c r="S10">
        <v>60</v>
      </c>
      <c r="T10" s="2">
        <v>6.25E-2</v>
      </c>
      <c r="W10">
        <v>3109866</v>
      </c>
    </row>
    <row r="11" spans="5:29" x14ac:dyDescent="0.25">
      <c r="E11" s="1">
        <v>1200</v>
      </c>
      <c r="F11" s="4">
        <v>753305152</v>
      </c>
      <c r="G11" s="4">
        <v>725877248</v>
      </c>
      <c r="H11" s="4">
        <v>31112796</v>
      </c>
      <c r="I11" s="4">
        <v>79918704</v>
      </c>
      <c r="J11" s="4">
        <v>150267.0625</v>
      </c>
      <c r="K11" s="4">
        <v>1210401.375</v>
      </c>
      <c r="L11" s="4">
        <v>4476109.5</v>
      </c>
      <c r="M11" s="4">
        <v>3339463</v>
      </c>
      <c r="N11" s="4">
        <f t="shared" si="0"/>
        <v>0.1523305967694531</v>
      </c>
      <c r="O11">
        <v>50000</v>
      </c>
      <c r="R11">
        <v>12</v>
      </c>
      <c r="S11">
        <v>52</v>
      </c>
      <c r="T11" s="2">
        <v>8.2638888888888887E-2</v>
      </c>
      <c r="W11">
        <v>3109867</v>
      </c>
    </row>
    <row r="12" spans="5:29" x14ac:dyDescent="0.25">
      <c r="E12" s="1">
        <v>1500</v>
      </c>
      <c r="F12" s="4">
        <v>753832640</v>
      </c>
      <c r="G12" s="4">
        <v>725877248</v>
      </c>
      <c r="H12" s="4">
        <v>31112796</v>
      </c>
      <c r="I12" s="4">
        <v>79918704</v>
      </c>
      <c r="J12" s="4">
        <v>150267.0625</v>
      </c>
      <c r="K12" s="4">
        <v>1210401.375</v>
      </c>
      <c r="L12" s="4">
        <v>4476109.5</v>
      </c>
      <c r="M12" s="4">
        <v>3849798.5</v>
      </c>
      <c r="N12" s="4">
        <f t="shared" si="0"/>
        <v>0.15281962998242532</v>
      </c>
      <c r="O12">
        <v>50000</v>
      </c>
      <c r="R12">
        <v>12</v>
      </c>
      <c r="S12">
        <v>53</v>
      </c>
      <c r="T12" s="2">
        <v>0.11944444444444445</v>
      </c>
      <c r="W12">
        <v>3109868</v>
      </c>
    </row>
    <row r="13" spans="5:29" x14ac:dyDescent="0.25">
      <c r="E13" s="1">
        <v>2000</v>
      </c>
      <c r="F13" s="4">
        <v>754366208</v>
      </c>
      <c r="G13" s="4">
        <v>725877248</v>
      </c>
      <c r="H13" s="4">
        <v>31112796</v>
      </c>
      <c r="I13" s="4">
        <v>79918704</v>
      </c>
      <c r="J13" s="4">
        <v>150267.0625</v>
      </c>
      <c r="K13" s="4">
        <v>1210401.375</v>
      </c>
      <c r="L13" s="4">
        <v>4476109.5</v>
      </c>
      <c r="M13" s="4">
        <v>4375716</v>
      </c>
      <c r="N13" s="4">
        <f t="shared" si="0"/>
        <v>0.13660909785278372</v>
      </c>
      <c r="O13">
        <v>50000</v>
      </c>
      <c r="R13">
        <v>12</v>
      </c>
      <c r="S13">
        <v>55</v>
      </c>
      <c r="T13" s="2">
        <v>0.19166666666666665</v>
      </c>
      <c r="W13">
        <v>3109869</v>
      </c>
    </row>
    <row r="14" spans="5:29" x14ac:dyDescent="0.25">
      <c r="E14" s="1">
        <v>2500</v>
      </c>
      <c r="F14" s="4">
        <v>754479232</v>
      </c>
      <c r="G14" s="4">
        <v>725877248</v>
      </c>
      <c r="H14" s="4">
        <v>31112796</v>
      </c>
      <c r="I14" s="4">
        <v>79918704</v>
      </c>
      <c r="J14" s="4">
        <v>150267.0625</v>
      </c>
      <c r="K14" s="4">
        <v>1210401.375</v>
      </c>
      <c r="L14" s="4">
        <v>4476109.5</v>
      </c>
      <c r="M14" s="4">
        <v>4490034</v>
      </c>
      <c r="N14" s="4">
        <f t="shared" si="0"/>
        <v>2.6125552938079163E-2</v>
      </c>
      <c r="O14">
        <v>50000</v>
      </c>
      <c r="R14">
        <v>12</v>
      </c>
      <c r="S14">
        <v>57</v>
      </c>
      <c r="T14" s="2">
        <v>0.25</v>
      </c>
      <c r="W14">
        <v>3111038</v>
      </c>
    </row>
    <row r="15" spans="5:29" x14ac:dyDescent="0.25">
      <c r="E15" s="1">
        <v>3000</v>
      </c>
      <c r="F15" s="4">
        <v>754524992</v>
      </c>
      <c r="G15" s="4">
        <v>725877248</v>
      </c>
      <c r="H15" s="4">
        <v>31112796</v>
      </c>
      <c r="I15" s="4">
        <v>79918704</v>
      </c>
      <c r="J15" s="4">
        <v>150267.0625</v>
      </c>
      <c r="K15" s="4">
        <v>1210401.375</v>
      </c>
      <c r="L15" s="4">
        <v>4476109.5</v>
      </c>
      <c r="M15" s="4">
        <v>4535556.5</v>
      </c>
      <c r="N15" s="4">
        <f t="shared" si="0"/>
        <v>1.0138564652294393E-2</v>
      </c>
      <c r="O15">
        <v>50000</v>
      </c>
      <c r="R15">
        <v>12</v>
      </c>
      <c r="S15">
        <v>59</v>
      </c>
      <c r="T15" s="2">
        <v>0.31180555555555556</v>
      </c>
      <c r="W15">
        <v>3111039</v>
      </c>
    </row>
    <row r="16" spans="5:29" x14ac:dyDescent="0.25">
      <c r="E16" s="1"/>
      <c r="T16" s="2"/>
    </row>
    <row r="17" spans="5:29" x14ac:dyDescent="0.25">
      <c r="E17" s="1"/>
      <c r="T17" s="2"/>
    </row>
    <row r="18" spans="5:29" x14ac:dyDescent="0.25">
      <c r="E18" s="1"/>
      <c r="T18" s="2"/>
    </row>
    <row r="19" spans="5:29" x14ac:dyDescent="0.25">
      <c r="E19" s="1"/>
      <c r="T19" s="2"/>
    </row>
    <row r="20" spans="5:29" x14ac:dyDescent="0.25">
      <c r="E20" t="s">
        <v>32</v>
      </c>
    </row>
    <row r="21" spans="5:29" x14ac:dyDescent="0.25">
      <c r="E21" s="1" t="s">
        <v>23</v>
      </c>
      <c r="F21" t="s">
        <v>2</v>
      </c>
      <c r="G21" t="s">
        <v>3</v>
      </c>
      <c r="H21" t="s">
        <v>4</v>
      </c>
      <c r="I21" t="s">
        <v>5</v>
      </c>
      <c r="J21" t="s">
        <v>6</v>
      </c>
      <c r="K21" t="s">
        <v>7</v>
      </c>
      <c r="L21" t="s">
        <v>8</v>
      </c>
      <c r="M21" t="s">
        <v>9</v>
      </c>
      <c r="O21" t="s">
        <v>10</v>
      </c>
      <c r="R21" t="s">
        <v>12</v>
      </c>
      <c r="S21" t="s">
        <v>13</v>
      </c>
      <c r="T21" t="s">
        <v>14</v>
      </c>
      <c r="V21" t="s">
        <v>15</v>
      </c>
      <c r="W21" t="s">
        <v>16</v>
      </c>
      <c r="Z21" t="s">
        <v>17</v>
      </c>
      <c r="AC21" t="s">
        <v>18</v>
      </c>
    </row>
    <row r="22" spans="5:29" x14ac:dyDescent="0.25">
      <c r="E22" s="1"/>
      <c r="T22" s="2"/>
    </row>
    <row r="23" spans="5:29" x14ac:dyDescent="0.25">
      <c r="E23" s="1">
        <v>500</v>
      </c>
      <c r="F23" s="4">
        <v>2953588224</v>
      </c>
      <c r="G23" s="4">
        <v>2771022080</v>
      </c>
      <c r="H23" s="4">
        <v>220975072</v>
      </c>
      <c r="I23" s="4">
        <v>652315136</v>
      </c>
      <c r="J23" s="4">
        <v>3194822.75</v>
      </c>
      <c r="K23" s="4">
        <v>6858523.5</v>
      </c>
      <c r="L23" s="4">
        <v>30826374</v>
      </c>
      <c r="M23" s="4">
        <v>10547920</v>
      </c>
      <c r="O23">
        <v>50000</v>
      </c>
      <c r="R23">
        <v>12</v>
      </c>
      <c r="S23">
        <v>54</v>
      </c>
      <c r="T23" s="2">
        <v>3.6805555555555557E-2</v>
      </c>
      <c r="W23">
        <v>3109872</v>
      </c>
    </row>
    <row r="24" spans="5:29" x14ac:dyDescent="0.25">
      <c r="E24" s="1">
        <v>800</v>
      </c>
      <c r="F24" s="4">
        <v>2957615104</v>
      </c>
      <c r="G24" s="4">
        <v>2771022080</v>
      </c>
      <c r="H24" s="4">
        <v>220975072</v>
      </c>
      <c r="I24" s="4">
        <v>652315136</v>
      </c>
      <c r="J24" s="4">
        <v>3194822.75</v>
      </c>
      <c r="K24" s="4">
        <v>6858523.5</v>
      </c>
      <c r="L24" s="4">
        <v>30826374</v>
      </c>
      <c r="M24" s="4">
        <v>14580773</v>
      </c>
      <c r="N24" s="4">
        <f>(M24-M23)/M23</f>
        <v>0.38233632792057581</v>
      </c>
      <c r="O24">
        <v>50000</v>
      </c>
      <c r="R24">
        <v>12</v>
      </c>
      <c r="S24">
        <v>50</v>
      </c>
      <c r="T24" s="2">
        <v>6.9444444444444434E-2</v>
      </c>
      <c r="W24">
        <v>3109873</v>
      </c>
    </row>
    <row r="25" spans="5:29" x14ac:dyDescent="0.25">
      <c r="E25">
        <v>1000</v>
      </c>
      <c r="F25" s="4">
        <v>2959924480</v>
      </c>
      <c r="G25" s="4">
        <v>2771022080</v>
      </c>
      <c r="H25" s="4">
        <v>220975072</v>
      </c>
      <c r="I25" s="4">
        <v>652315136</v>
      </c>
      <c r="J25" s="4">
        <v>3194822.75</v>
      </c>
      <c r="K25" s="4">
        <v>6858523.5</v>
      </c>
      <c r="L25" s="4">
        <v>30826374</v>
      </c>
      <c r="M25" s="4">
        <v>16874548</v>
      </c>
      <c r="N25" s="4">
        <f t="shared" ref="N25:N30" si="1">(M25-M24)/M24</f>
        <v>0.15731504770014593</v>
      </c>
      <c r="O25">
        <v>50000</v>
      </c>
      <c r="R25">
        <v>12</v>
      </c>
      <c r="S25">
        <v>52</v>
      </c>
      <c r="T25" s="2">
        <v>9.7222222222222224E-2</v>
      </c>
      <c r="W25">
        <v>3109874</v>
      </c>
    </row>
    <row r="26" spans="5:29" x14ac:dyDescent="0.25">
      <c r="E26" s="1">
        <v>1200</v>
      </c>
      <c r="F26" s="4">
        <v>2961828864</v>
      </c>
      <c r="G26" s="4">
        <v>2771022080</v>
      </c>
      <c r="H26" s="4">
        <v>220975072</v>
      </c>
      <c r="I26" s="4">
        <v>652315136</v>
      </c>
      <c r="J26" s="4">
        <v>3194822.75</v>
      </c>
      <c r="K26" s="4">
        <v>6858523.5</v>
      </c>
      <c r="L26" s="4">
        <v>30826374</v>
      </c>
      <c r="M26" s="4">
        <v>18750356</v>
      </c>
      <c r="N26" s="4">
        <f t="shared" si="1"/>
        <v>0.11116197008654691</v>
      </c>
      <c r="O26">
        <v>50000</v>
      </c>
      <c r="R26">
        <v>12</v>
      </c>
      <c r="S26">
        <v>52</v>
      </c>
      <c r="T26" s="2">
        <v>0.13125000000000001</v>
      </c>
      <c r="W26">
        <v>3109875</v>
      </c>
    </row>
    <row r="27" spans="5:29" x14ac:dyDescent="0.25">
      <c r="E27" s="1">
        <v>1500</v>
      </c>
      <c r="F27" s="4">
        <v>2963830016</v>
      </c>
      <c r="G27" s="4">
        <v>2771022080</v>
      </c>
      <c r="H27" s="4">
        <v>220975072</v>
      </c>
      <c r="I27" s="4">
        <v>652315136</v>
      </c>
      <c r="J27" s="4">
        <v>3194822.75</v>
      </c>
      <c r="K27" s="4">
        <v>6858523.5</v>
      </c>
      <c r="L27" s="4">
        <v>30826374</v>
      </c>
      <c r="M27" s="4">
        <v>20674546</v>
      </c>
      <c r="N27" s="4">
        <f t="shared" si="1"/>
        <v>0.10262151822610728</v>
      </c>
      <c r="O27">
        <v>50000</v>
      </c>
      <c r="R27">
        <v>12</v>
      </c>
      <c r="S27">
        <v>53</v>
      </c>
      <c r="T27" s="2">
        <v>0.18055555555555555</v>
      </c>
      <c r="W27">
        <v>3109876</v>
      </c>
    </row>
    <row r="28" spans="5:29" x14ac:dyDescent="0.25">
      <c r="E28" s="1">
        <v>2000</v>
      </c>
      <c r="F28" s="4">
        <v>2965604352</v>
      </c>
      <c r="G28" s="4">
        <v>2771022080</v>
      </c>
      <c r="H28" s="4">
        <v>220975072</v>
      </c>
      <c r="I28" s="4">
        <v>652315136</v>
      </c>
      <c r="J28" s="4">
        <v>3194822.75</v>
      </c>
      <c r="K28" s="4">
        <v>6858523.5</v>
      </c>
      <c r="L28" s="4">
        <v>30826374</v>
      </c>
      <c r="M28" s="4">
        <v>22422976</v>
      </c>
      <c r="N28" s="4">
        <f t="shared" si="1"/>
        <v>8.4569208919992728E-2</v>
      </c>
      <c r="O28">
        <v>50000</v>
      </c>
      <c r="R28">
        <v>12</v>
      </c>
      <c r="S28">
        <v>54</v>
      </c>
      <c r="T28" s="2">
        <v>0.2986111111111111</v>
      </c>
      <c r="W28">
        <v>3109877</v>
      </c>
    </row>
    <row r="29" spans="5:29" x14ac:dyDescent="0.25">
      <c r="E29" s="1">
        <v>2500</v>
      </c>
      <c r="F29" s="4">
        <v>2966001664</v>
      </c>
      <c r="G29" s="4">
        <v>2771022080</v>
      </c>
      <c r="H29" s="4">
        <v>220975072</v>
      </c>
      <c r="I29" s="4">
        <v>652315136</v>
      </c>
      <c r="J29" s="4">
        <v>3194822.75</v>
      </c>
      <c r="K29" s="4">
        <v>6858523.5</v>
      </c>
      <c r="L29" s="4">
        <v>30826374</v>
      </c>
      <c r="M29" s="4">
        <v>22822566</v>
      </c>
      <c r="N29" s="4">
        <f t="shared" si="1"/>
        <v>1.7820560482248209E-2</v>
      </c>
      <c r="O29">
        <v>50000</v>
      </c>
      <c r="R29">
        <v>12</v>
      </c>
      <c r="S29">
        <v>57</v>
      </c>
      <c r="T29" s="2">
        <v>0.40069444444444446</v>
      </c>
      <c r="W29">
        <v>3111041</v>
      </c>
    </row>
    <row r="30" spans="5:29" x14ac:dyDescent="0.25">
      <c r="E30" s="1">
        <v>3000</v>
      </c>
      <c r="F30" s="4">
        <v>2966149376</v>
      </c>
      <c r="G30" s="4">
        <v>2771022080</v>
      </c>
      <c r="H30" s="4">
        <v>220975072</v>
      </c>
      <c r="I30" s="4">
        <v>652315136</v>
      </c>
      <c r="J30" s="4">
        <v>3194822.75</v>
      </c>
      <c r="K30" s="4">
        <v>6858523.5</v>
      </c>
      <c r="L30" s="4">
        <v>30826374</v>
      </c>
      <c r="M30" s="4">
        <v>22972632</v>
      </c>
      <c r="N30" s="4">
        <f t="shared" si="1"/>
        <v>6.5753342547021226E-3</v>
      </c>
      <c r="O30">
        <v>50000</v>
      </c>
      <c r="R30">
        <v>12</v>
      </c>
      <c r="S30">
        <v>59</v>
      </c>
      <c r="T30" s="2">
        <v>0.53055555555555556</v>
      </c>
      <c r="W30">
        <v>3111043</v>
      </c>
    </row>
    <row r="31" spans="5:29" x14ac:dyDescent="0.25">
      <c r="E31" s="1"/>
      <c r="T31" s="3"/>
    </row>
    <row r="35" spans="5:29" x14ac:dyDescent="0.25">
      <c r="E35" t="s">
        <v>24</v>
      </c>
    </row>
    <row r="36" spans="5:29" x14ac:dyDescent="0.25">
      <c r="E36" s="1" t="s">
        <v>23</v>
      </c>
      <c r="F36" t="s">
        <v>2</v>
      </c>
      <c r="G36" t="s">
        <v>3</v>
      </c>
      <c r="H36" t="s">
        <v>4</v>
      </c>
      <c r="I36" t="s">
        <v>5</v>
      </c>
      <c r="J36" t="s">
        <v>6</v>
      </c>
      <c r="K36" t="s">
        <v>7</v>
      </c>
      <c r="L36" t="s">
        <v>8</v>
      </c>
      <c r="M36" t="s">
        <v>9</v>
      </c>
      <c r="O36" t="s">
        <v>10</v>
      </c>
      <c r="R36" t="s">
        <v>12</v>
      </c>
      <c r="S36" t="s">
        <v>13</v>
      </c>
      <c r="T36" t="s">
        <v>14</v>
      </c>
      <c r="V36" t="s">
        <v>15</v>
      </c>
      <c r="W36" t="s">
        <v>16</v>
      </c>
      <c r="Z36" t="s">
        <v>17</v>
      </c>
      <c r="AC36" t="s">
        <v>18</v>
      </c>
    </row>
    <row r="37" spans="5:29" x14ac:dyDescent="0.25">
      <c r="E37" s="1"/>
      <c r="T37" s="2"/>
    </row>
    <row r="38" spans="5:29" x14ac:dyDescent="0.25">
      <c r="E38" s="1">
        <v>500</v>
      </c>
      <c r="F38" s="4">
        <v>7030458880</v>
      </c>
      <c r="G38" s="4">
        <v>6344681472</v>
      </c>
      <c r="H38" s="4">
        <v>545554880</v>
      </c>
      <c r="I38" s="4">
        <v>2070495744</v>
      </c>
      <c r="J38" s="4">
        <v>11743279</v>
      </c>
      <c r="K38" s="4">
        <v>17652378</v>
      </c>
      <c r="L38" s="4">
        <v>73755352</v>
      </c>
      <c r="M38" s="4">
        <v>29513050</v>
      </c>
      <c r="O38">
        <v>50000</v>
      </c>
      <c r="R38">
        <v>12</v>
      </c>
      <c r="S38">
        <v>50</v>
      </c>
      <c r="T38" s="5">
        <v>4.9999999999999996E-2</v>
      </c>
      <c r="W38">
        <v>3103173</v>
      </c>
    </row>
    <row r="39" spans="5:29" x14ac:dyDescent="0.25">
      <c r="E39" s="1">
        <v>1000</v>
      </c>
      <c r="F39" s="4">
        <v>7046038528</v>
      </c>
      <c r="G39" s="4">
        <v>6344681472</v>
      </c>
      <c r="H39" s="4">
        <v>545554880</v>
      </c>
      <c r="I39" s="4">
        <v>2070495744</v>
      </c>
      <c r="J39" s="4">
        <v>11743279</v>
      </c>
      <c r="K39" s="4">
        <v>17652378</v>
      </c>
      <c r="L39" s="4">
        <v>73755352</v>
      </c>
      <c r="M39" s="4">
        <v>45081252</v>
      </c>
      <c r="N39" s="4">
        <f>(M39-M38)/M38</f>
        <v>0.52750230830090417</v>
      </c>
      <c r="O39">
        <v>50000</v>
      </c>
      <c r="R39">
        <v>12</v>
      </c>
      <c r="S39">
        <v>51</v>
      </c>
      <c r="T39" s="5">
        <v>0.14097222222222222</v>
      </c>
      <c r="W39">
        <v>3103174</v>
      </c>
    </row>
    <row r="40" spans="5:29" x14ac:dyDescent="0.25">
      <c r="E40">
        <v>1800</v>
      </c>
      <c r="F40" s="4">
        <v>7056050688</v>
      </c>
      <c r="G40" s="4">
        <v>6344681472</v>
      </c>
      <c r="H40" s="4">
        <v>545554880</v>
      </c>
      <c r="I40" s="4">
        <v>2070495744</v>
      </c>
      <c r="J40" s="4">
        <v>11743279</v>
      </c>
      <c r="K40" s="4">
        <v>17652378</v>
      </c>
      <c r="L40" s="4">
        <v>73755352</v>
      </c>
      <c r="M40" s="4">
        <v>54809988</v>
      </c>
      <c r="N40" s="4">
        <f t="shared" ref="N40:N45" si="2">(M40-M39)/M39</f>
        <v>0.21580447677007727</v>
      </c>
      <c r="O40">
        <v>50000</v>
      </c>
      <c r="R40">
        <v>12</v>
      </c>
      <c r="S40">
        <v>54</v>
      </c>
      <c r="T40" s="5">
        <v>0.36041666666666666</v>
      </c>
      <c r="W40">
        <v>3109858</v>
      </c>
    </row>
    <row r="41" spans="5:29" x14ac:dyDescent="0.25">
      <c r="E41" s="1">
        <v>2000</v>
      </c>
      <c r="F41" s="4">
        <v>7056863744</v>
      </c>
      <c r="G41" s="4">
        <v>6344681472</v>
      </c>
      <c r="H41" s="4">
        <v>545554880</v>
      </c>
      <c r="I41" s="4">
        <v>2070495744</v>
      </c>
      <c r="J41" s="4">
        <v>11743279</v>
      </c>
      <c r="K41" s="4">
        <v>17652378</v>
      </c>
      <c r="L41" s="4">
        <v>73755352</v>
      </c>
      <c r="M41" s="4">
        <v>55646396</v>
      </c>
      <c r="N41" s="4">
        <f t="shared" si="2"/>
        <v>1.5260138352885609E-2</v>
      </c>
      <c r="O41">
        <v>50000</v>
      </c>
      <c r="R41">
        <v>12</v>
      </c>
      <c r="S41">
        <v>54</v>
      </c>
      <c r="T41" s="5">
        <v>0.4368055555555555</v>
      </c>
      <c r="W41">
        <v>3103175</v>
      </c>
    </row>
    <row r="42" spans="5:29" x14ac:dyDescent="0.25">
      <c r="E42" s="1">
        <v>2200</v>
      </c>
      <c r="F42" s="4">
        <v>7057261056</v>
      </c>
      <c r="G42" s="4">
        <v>6344681472</v>
      </c>
      <c r="H42" s="4">
        <v>545554880</v>
      </c>
      <c r="I42" s="4">
        <v>2070495744</v>
      </c>
      <c r="J42" s="4">
        <v>11743279</v>
      </c>
      <c r="K42" s="4">
        <v>17652378</v>
      </c>
      <c r="L42" s="4">
        <v>73755352</v>
      </c>
      <c r="M42" s="4">
        <v>56041960</v>
      </c>
      <c r="N42" s="4">
        <f t="shared" si="2"/>
        <v>7.1085286457724956E-3</v>
      </c>
      <c r="O42">
        <v>50000</v>
      </c>
      <c r="R42">
        <v>12</v>
      </c>
      <c r="S42">
        <v>55</v>
      </c>
      <c r="T42" s="5">
        <v>0.50902777777777775</v>
      </c>
      <c r="W42">
        <v>3109859</v>
      </c>
    </row>
    <row r="43" spans="5:29" x14ac:dyDescent="0.25">
      <c r="E43" s="1">
        <v>3000</v>
      </c>
      <c r="F43" s="4">
        <v>7057853952</v>
      </c>
      <c r="G43" s="4">
        <v>6344681472</v>
      </c>
      <c r="H43" s="4">
        <v>545554880</v>
      </c>
      <c r="I43" s="4">
        <v>2070495744</v>
      </c>
      <c r="J43" s="4">
        <v>11743279</v>
      </c>
      <c r="K43" s="4">
        <v>17652378</v>
      </c>
      <c r="L43" s="4">
        <v>73755352</v>
      </c>
      <c r="M43" s="4">
        <v>56634396</v>
      </c>
      <c r="N43" s="4">
        <f t="shared" si="2"/>
        <v>1.0571293366613159E-2</v>
      </c>
      <c r="O43">
        <v>50000</v>
      </c>
      <c r="R43">
        <v>12</v>
      </c>
      <c r="S43">
        <v>59</v>
      </c>
      <c r="T43" s="5">
        <v>0.78611111111111109</v>
      </c>
      <c r="W43">
        <v>3103176</v>
      </c>
    </row>
    <row r="44" spans="5:29" x14ac:dyDescent="0.25">
      <c r="E44" s="1">
        <v>4000</v>
      </c>
      <c r="F44" s="4">
        <v>7058002944</v>
      </c>
      <c r="G44" s="4">
        <v>6344681472</v>
      </c>
      <c r="H44" s="4">
        <v>545554880</v>
      </c>
      <c r="I44" s="4">
        <v>2070495744</v>
      </c>
      <c r="J44" s="4">
        <v>11743279</v>
      </c>
      <c r="K44" s="4">
        <v>17652378</v>
      </c>
      <c r="L44" s="4">
        <v>73755352</v>
      </c>
      <c r="M44" s="4">
        <v>56780832</v>
      </c>
      <c r="N44" s="4">
        <f t="shared" si="2"/>
        <v>2.5856371806278291E-3</v>
      </c>
      <c r="O44">
        <v>50000</v>
      </c>
      <c r="R44">
        <v>12</v>
      </c>
      <c r="S44">
        <v>61</v>
      </c>
      <c r="T44" s="5">
        <v>1.0729166666666667</v>
      </c>
      <c r="W44">
        <v>3103177</v>
      </c>
    </row>
    <row r="45" spans="5:29" x14ac:dyDescent="0.25">
      <c r="E45" s="1">
        <v>5000</v>
      </c>
      <c r="F45" s="4">
        <v>7058014720</v>
      </c>
      <c r="G45" s="4">
        <v>6344681472</v>
      </c>
      <c r="H45" s="4">
        <v>545554880</v>
      </c>
      <c r="I45" s="4">
        <v>2070495744</v>
      </c>
      <c r="J45" s="4">
        <v>11743279</v>
      </c>
      <c r="K45" s="4">
        <v>17652378</v>
      </c>
      <c r="L45" s="4">
        <v>73755352</v>
      </c>
      <c r="M45" s="4">
        <v>56791988</v>
      </c>
      <c r="N45" s="4">
        <f t="shared" si="2"/>
        <v>1.9647475401558047E-4</v>
      </c>
      <c r="O45">
        <v>50000</v>
      </c>
      <c r="R45">
        <v>12</v>
      </c>
      <c r="S45">
        <v>63</v>
      </c>
      <c r="T45" s="5">
        <v>1.2527777777777778</v>
      </c>
      <c r="W45">
        <v>3103178</v>
      </c>
    </row>
    <row r="48" spans="5:29" x14ac:dyDescent="0.25">
      <c r="E48" t="s">
        <v>31</v>
      </c>
    </row>
    <row r="49" spans="5:29" x14ac:dyDescent="0.25">
      <c r="E49" s="1" t="s">
        <v>23</v>
      </c>
      <c r="F49" t="s">
        <v>2</v>
      </c>
      <c r="G49" t="s">
        <v>3</v>
      </c>
      <c r="H49" t="s">
        <v>4</v>
      </c>
      <c r="I49" t="s">
        <v>5</v>
      </c>
      <c r="J49" t="s">
        <v>6</v>
      </c>
      <c r="K49" t="s">
        <v>7</v>
      </c>
      <c r="L49" t="s">
        <v>8</v>
      </c>
      <c r="M49" t="s">
        <v>9</v>
      </c>
      <c r="O49" t="s">
        <v>10</v>
      </c>
      <c r="R49" t="s">
        <v>12</v>
      </c>
      <c r="S49" t="s">
        <v>13</v>
      </c>
      <c r="T49" t="s">
        <v>14</v>
      </c>
      <c r="V49" t="s">
        <v>15</v>
      </c>
      <c r="W49" t="s">
        <v>16</v>
      </c>
      <c r="Z49" t="s">
        <v>17</v>
      </c>
      <c r="AC49" t="s">
        <v>18</v>
      </c>
    </row>
    <row r="50" spans="5:29" x14ac:dyDescent="0.25">
      <c r="E50" s="1"/>
      <c r="T50" s="2"/>
    </row>
    <row r="51" spans="5:29" x14ac:dyDescent="0.25">
      <c r="E51" s="1">
        <v>1500</v>
      </c>
      <c r="F51" s="4">
        <v>13140966400</v>
      </c>
      <c r="G51" s="4">
        <v>11425384448</v>
      </c>
      <c r="H51" s="4">
        <v>958542656</v>
      </c>
      <c r="I51" s="4">
        <v>4503245824</v>
      </c>
      <c r="J51" s="4">
        <v>25788662</v>
      </c>
      <c r="K51" s="4">
        <v>28696778</v>
      </c>
      <c r="L51" s="4">
        <v>136106320</v>
      </c>
      <c r="M51" s="4">
        <v>104465192</v>
      </c>
      <c r="O51">
        <v>50000</v>
      </c>
      <c r="R51">
        <v>12</v>
      </c>
      <c r="S51">
        <v>53</v>
      </c>
      <c r="T51" s="2">
        <v>0.36458333333333331</v>
      </c>
      <c r="W51">
        <v>3109878</v>
      </c>
    </row>
    <row r="52" spans="5:29" x14ac:dyDescent="0.25">
      <c r="E52" s="1">
        <v>2000</v>
      </c>
      <c r="F52" s="4">
        <v>13146104832</v>
      </c>
      <c r="G52" s="4">
        <v>11425384448</v>
      </c>
      <c r="H52" s="4">
        <v>958542656</v>
      </c>
      <c r="I52" s="4">
        <v>4503245824</v>
      </c>
      <c r="J52" s="4">
        <v>25788662</v>
      </c>
      <c r="K52" s="4">
        <v>28696778</v>
      </c>
      <c r="L52" s="4">
        <v>136106320</v>
      </c>
      <c r="M52" s="4">
        <v>109369648</v>
      </c>
      <c r="N52" s="4">
        <f>(M52-M51)/M51</f>
        <v>4.694823133048949E-2</v>
      </c>
      <c r="O52">
        <v>50000</v>
      </c>
      <c r="R52">
        <v>12</v>
      </c>
      <c r="S52">
        <v>55</v>
      </c>
      <c r="T52" s="2">
        <v>0.59027777777777779</v>
      </c>
      <c r="W52">
        <v>3109879</v>
      </c>
    </row>
    <row r="53" spans="5:29" x14ac:dyDescent="0.25">
      <c r="E53">
        <v>2500</v>
      </c>
      <c r="F53">
        <v>13147275264</v>
      </c>
      <c r="G53">
        <v>11425384448</v>
      </c>
      <c r="H53">
        <v>958542656</v>
      </c>
      <c r="I53">
        <v>4503245824</v>
      </c>
      <c r="J53">
        <v>25788662</v>
      </c>
      <c r="K53">
        <v>28696778</v>
      </c>
      <c r="L53">
        <v>136106320</v>
      </c>
      <c r="M53">
        <v>110511616</v>
      </c>
      <c r="N53" s="4">
        <f t="shared" ref="N53:N57" si="3">(M53-M52)/M52</f>
        <v>1.0441361208367425E-2</v>
      </c>
      <c r="O53">
        <v>50000</v>
      </c>
      <c r="R53">
        <v>12</v>
      </c>
      <c r="S53">
        <v>57</v>
      </c>
      <c r="T53" s="2">
        <v>0.8354166666666667</v>
      </c>
      <c r="W53">
        <v>3109880</v>
      </c>
    </row>
    <row r="54" spans="5:29" x14ac:dyDescent="0.25">
      <c r="E54" s="1">
        <v>3000</v>
      </c>
      <c r="F54" s="4">
        <v>13147712512</v>
      </c>
      <c r="G54" s="4">
        <v>11425384448</v>
      </c>
      <c r="H54" s="4">
        <v>958542656</v>
      </c>
      <c r="I54" s="4">
        <v>4503245824</v>
      </c>
      <c r="J54" s="4">
        <v>25788662</v>
      </c>
      <c r="K54" s="4">
        <v>28696778</v>
      </c>
      <c r="L54" s="4">
        <v>136106320</v>
      </c>
      <c r="M54" s="4">
        <v>110940832</v>
      </c>
      <c r="N54" s="4">
        <f t="shared" si="3"/>
        <v>3.8838994083662663E-3</v>
      </c>
      <c r="O54">
        <v>50000</v>
      </c>
      <c r="R54">
        <v>12</v>
      </c>
      <c r="S54">
        <v>59</v>
      </c>
      <c r="T54" s="2">
        <v>1.1069444444444445</v>
      </c>
      <c r="W54">
        <v>3109881</v>
      </c>
    </row>
    <row r="55" spans="5:29" x14ac:dyDescent="0.25">
      <c r="E55" s="1">
        <v>3500</v>
      </c>
      <c r="N55" s="4"/>
      <c r="O55">
        <v>50000</v>
      </c>
      <c r="R55">
        <v>12</v>
      </c>
      <c r="T55" s="3"/>
      <c r="W55">
        <v>3119540</v>
      </c>
    </row>
    <row r="56" spans="5:29" x14ac:dyDescent="0.25">
      <c r="E56" s="1">
        <v>4000</v>
      </c>
      <c r="F56" s="4">
        <v>13147923456</v>
      </c>
      <c r="G56" s="4">
        <v>11425384448</v>
      </c>
      <c r="H56" s="4">
        <v>958542656</v>
      </c>
      <c r="I56" s="4">
        <v>4503245824</v>
      </c>
      <c r="J56" s="4">
        <v>25788662</v>
      </c>
      <c r="K56" s="4">
        <v>28696778</v>
      </c>
      <c r="L56" s="4">
        <v>136106320</v>
      </c>
      <c r="M56" s="4">
        <v>111158992</v>
      </c>
      <c r="N56" s="4" t="e">
        <f t="shared" si="3"/>
        <v>#DIV/0!</v>
      </c>
      <c r="O56">
        <v>50000</v>
      </c>
      <c r="R56">
        <v>12</v>
      </c>
      <c r="S56">
        <v>62</v>
      </c>
      <c r="T56" s="2">
        <v>1.5979166666666667</v>
      </c>
      <c r="W56">
        <v>3111046</v>
      </c>
    </row>
    <row r="57" spans="5:29" x14ac:dyDescent="0.25">
      <c r="E57" s="1">
        <v>5000</v>
      </c>
      <c r="F57" s="4">
        <v>13147931648</v>
      </c>
      <c r="G57" s="4">
        <v>11425384448</v>
      </c>
      <c r="H57" s="4">
        <v>958542656</v>
      </c>
      <c r="I57" s="4">
        <v>4503245824</v>
      </c>
      <c r="J57" s="4">
        <v>25788662</v>
      </c>
      <c r="K57" s="4">
        <v>28696778</v>
      </c>
      <c r="L57" s="4">
        <v>136106320</v>
      </c>
      <c r="M57" s="4">
        <v>111174264</v>
      </c>
      <c r="N57" s="4">
        <f t="shared" si="3"/>
        <v>1.3738879532120983E-4</v>
      </c>
      <c r="O57">
        <v>50000</v>
      </c>
      <c r="R57">
        <v>12</v>
      </c>
      <c r="S57">
        <v>64</v>
      </c>
      <c r="T57" s="2">
        <v>1.8180555555555555</v>
      </c>
      <c r="W57">
        <v>3111047</v>
      </c>
    </row>
    <row r="58" spans="5:29" x14ac:dyDescent="0.25">
      <c r="E58" s="1"/>
      <c r="F58" s="4"/>
      <c r="G58" s="4"/>
      <c r="H58" s="4"/>
      <c r="I58" s="4"/>
      <c r="J58" s="4"/>
      <c r="K58" s="4"/>
      <c r="L58" s="4"/>
      <c r="M58" s="4"/>
      <c r="T58" s="2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Z65"/>
  <sheetViews>
    <sheetView topLeftCell="B1" workbookViewId="0">
      <selection activeCell="D9" sqref="D9"/>
    </sheetView>
  </sheetViews>
  <sheetFormatPr defaultRowHeight="15" x14ac:dyDescent="0.25"/>
  <sheetData>
    <row r="9" spans="4:26" x14ac:dyDescent="0.25">
      <c r="D9" s="1" t="s">
        <v>0</v>
      </c>
      <c r="F9" s="1" t="s">
        <v>1</v>
      </c>
      <c r="G9" t="s">
        <v>2</v>
      </c>
      <c r="H9" t="s">
        <v>3</v>
      </c>
      <c r="I9" t="s">
        <v>4</v>
      </c>
      <c r="J9" t="s">
        <v>5</v>
      </c>
      <c r="K9" t="s">
        <v>6</v>
      </c>
      <c r="L9" t="s">
        <v>7</v>
      </c>
      <c r="M9" t="s">
        <v>8</v>
      </c>
      <c r="N9" t="s">
        <v>9</v>
      </c>
      <c r="P9" t="s">
        <v>40</v>
      </c>
      <c r="Q9" t="s">
        <v>39</v>
      </c>
      <c r="R9" t="s">
        <v>37</v>
      </c>
      <c r="S9" t="s">
        <v>38</v>
      </c>
      <c r="U9" t="s">
        <v>10</v>
      </c>
    </row>
    <row r="10" spans="4:26" x14ac:dyDescent="0.25">
      <c r="F10" s="1"/>
      <c r="Z10" s="2"/>
    </row>
    <row r="11" spans="4:26" x14ac:dyDescent="0.25">
      <c r="D11" s="8"/>
      <c r="F11" s="1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P11" s="7">
        <f>G11/U11</f>
        <v>0</v>
      </c>
      <c r="Q11" s="7">
        <v>0</v>
      </c>
      <c r="R11" s="7">
        <v>0</v>
      </c>
      <c r="S11" s="7">
        <v>0</v>
      </c>
      <c r="U11">
        <v>50000</v>
      </c>
      <c r="Z11" s="2"/>
    </row>
    <row r="12" spans="4:26" x14ac:dyDescent="0.25">
      <c r="D12" s="8"/>
      <c r="F12" s="1">
        <v>18</v>
      </c>
      <c r="G12" s="7">
        <v>23982.5527344</v>
      </c>
      <c r="H12" s="7">
        <v>22461.5996094</v>
      </c>
      <c r="I12" s="7">
        <v>0</v>
      </c>
      <c r="J12" s="7">
        <v>1527.30505371</v>
      </c>
      <c r="K12" s="7">
        <v>0</v>
      </c>
      <c r="L12" s="7">
        <v>0</v>
      </c>
      <c r="M12" s="7">
        <v>0</v>
      </c>
      <c r="N12" s="7">
        <v>0</v>
      </c>
      <c r="P12" s="7">
        <f t="shared" ref="P12:P34" si="0">G12/U12</f>
        <v>0.47965105468800001</v>
      </c>
      <c r="Q12" s="7">
        <v>5254</v>
      </c>
      <c r="R12" s="7">
        <v>0</v>
      </c>
      <c r="S12" s="7">
        <v>0.17199999999999999</v>
      </c>
      <c r="U12">
        <v>50000</v>
      </c>
      <c r="Z12" s="2"/>
    </row>
    <row r="13" spans="4:26" x14ac:dyDescent="0.25">
      <c r="D13" s="8"/>
      <c r="F13" s="1">
        <v>19</v>
      </c>
      <c r="G13" s="7">
        <v>87938.78125</v>
      </c>
      <c r="H13" s="7">
        <v>76307.5078125</v>
      </c>
      <c r="I13" s="7">
        <v>0</v>
      </c>
      <c r="J13" s="7">
        <v>11682.1474609</v>
      </c>
      <c r="K13" s="7">
        <v>0</v>
      </c>
      <c r="L13" s="7">
        <v>0</v>
      </c>
      <c r="M13" s="7">
        <v>0</v>
      </c>
      <c r="N13" s="7">
        <v>0</v>
      </c>
      <c r="P13" s="7">
        <f t="shared" si="0"/>
        <v>1.758775625</v>
      </c>
      <c r="Q13" s="7">
        <v>24337</v>
      </c>
      <c r="R13" s="7">
        <v>0</v>
      </c>
      <c r="S13" s="7">
        <v>0.38800000000000001</v>
      </c>
      <c r="U13">
        <v>50000</v>
      </c>
      <c r="Z13" s="2"/>
    </row>
    <row r="14" spans="4:26" x14ac:dyDescent="0.25">
      <c r="D14" s="8"/>
      <c r="F14" s="1">
        <v>20</v>
      </c>
      <c r="G14" s="7">
        <v>176452.828125</v>
      </c>
      <c r="H14" s="7">
        <v>147285.53125</v>
      </c>
      <c r="I14" s="7">
        <v>0</v>
      </c>
      <c r="J14" s="7">
        <v>29305.890625</v>
      </c>
      <c r="K14" s="7">
        <v>0</v>
      </c>
      <c r="L14" s="7">
        <v>0</v>
      </c>
      <c r="M14" s="7">
        <v>0</v>
      </c>
      <c r="N14" s="7">
        <v>0</v>
      </c>
      <c r="P14" s="7">
        <f t="shared" si="0"/>
        <v>3.5290565625000001</v>
      </c>
      <c r="Q14" s="7">
        <v>45138</v>
      </c>
      <c r="R14" s="7">
        <v>0</v>
      </c>
      <c r="S14" s="7">
        <v>1.052</v>
      </c>
      <c r="U14">
        <v>50000</v>
      </c>
      <c r="Z14" s="2"/>
    </row>
    <row r="15" spans="4:26" x14ac:dyDescent="0.25">
      <c r="D15" s="8"/>
      <c r="F15" s="1">
        <v>21</v>
      </c>
      <c r="G15" s="7">
        <v>363958.84375</v>
      </c>
      <c r="H15" s="7">
        <v>304640.09375</v>
      </c>
      <c r="I15" s="7">
        <v>0</v>
      </c>
      <c r="J15" s="7">
        <v>59619.1523438</v>
      </c>
      <c r="K15" s="7">
        <v>0</v>
      </c>
      <c r="L15" s="7">
        <v>0</v>
      </c>
      <c r="M15" s="7">
        <v>0</v>
      </c>
      <c r="N15" s="7">
        <v>0</v>
      </c>
      <c r="P15" s="7">
        <f t="shared" si="0"/>
        <v>7.2791768750000001</v>
      </c>
      <c r="Q15" s="7">
        <v>65853</v>
      </c>
      <c r="R15" s="7">
        <v>0</v>
      </c>
      <c r="S15" s="7">
        <v>2.544</v>
      </c>
      <c r="U15">
        <v>50000</v>
      </c>
      <c r="Z15" s="2"/>
    </row>
    <row r="16" spans="4:26" x14ac:dyDescent="0.25">
      <c r="D16" s="8"/>
      <c r="F16" s="1">
        <v>22</v>
      </c>
      <c r="G16" s="7">
        <v>796294.125</v>
      </c>
      <c r="H16" s="7">
        <v>690678.25</v>
      </c>
      <c r="I16" s="7">
        <v>0</v>
      </c>
      <c r="J16" s="7">
        <v>106181.765625</v>
      </c>
      <c r="K16" s="7">
        <v>0</v>
      </c>
      <c r="L16" s="7">
        <v>0</v>
      </c>
      <c r="M16" s="7">
        <v>0</v>
      </c>
      <c r="N16" s="7">
        <v>0</v>
      </c>
      <c r="P16" s="7">
        <f t="shared" si="0"/>
        <v>15.9258825</v>
      </c>
      <c r="Q16" s="7">
        <v>78898</v>
      </c>
      <c r="R16" s="7">
        <v>0</v>
      </c>
      <c r="S16" s="7">
        <v>5.1239999999999997</v>
      </c>
      <c r="U16">
        <v>50000</v>
      </c>
      <c r="Z16" s="2"/>
    </row>
    <row r="17" spans="4:26" x14ac:dyDescent="0.25">
      <c r="D17" s="8"/>
      <c r="F17" s="1">
        <v>23</v>
      </c>
      <c r="G17" s="7">
        <v>1530692</v>
      </c>
      <c r="H17" s="7">
        <v>1289101.5</v>
      </c>
      <c r="I17" s="7">
        <v>0</v>
      </c>
      <c r="J17" s="7">
        <v>242879.078125</v>
      </c>
      <c r="K17" s="7">
        <v>0</v>
      </c>
      <c r="L17" s="7">
        <v>0</v>
      </c>
      <c r="M17" s="7">
        <v>0</v>
      </c>
      <c r="N17" s="7">
        <v>0</v>
      </c>
      <c r="P17" s="7">
        <f t="shared" si="0"/>
        <v>30.61384</v>
      </c>
      <c r="Q17" s="7">
        <v>125004</v>
      </c>
      <c r="R17" s="7">
        <v>0</v>
      </c>
      <c r="S17" s="7">
        <v>8.1039999999999992</v>
      </c>
      <c r="U17">
        <v>50000</v>
      </c>
      <c r="Z17" s="2"/>
    </row>
    <row r="18" spans="4:26" x14ac:dyDescent="0.25">
      <c r="D18" s="8"/>
      <c r="F18" s="1">
        <v>24</v>
      </c>
      <c r="G18" s="7">
        <v>2615715.5</v>
      </c>
      <c r="H18" s="7">
        <v>2201671.75</v>
      </c>
      <c r="I18" s="7">
        <v>0</v>
      </c>
      <c r="J18" s="7">
        <v>416383.53125</v>
      </c>
      <c r="K18" s="7">
        <v>0</v>
      </c>
      <c r="L18" s="7">
        <v>0</v>
      </c>
      <c r="M18" s="7">
        <v>0</v>
      </c>
      <c r="N18" s="7">
        <v>0</v>
      </c>
      <c r="P18" s="7">
        <f t="shared" si="0"/>
        <v>52.314309999999999</v>
      </c>
      <c r="Q18" s="7">
        <v>178555</v>
      </c>
      <c r="R18" s="7">
        <v>0</v>
      </c>
      <c r="S18" s="7">
        <v>11.254</v>
      </c>
      <c r="U18">
        <v>50000</v>
      </c>
      <c r="Z18" s="2"/>
    </row>
    <row r="19" spans="4:26" x14ac:dyDescent="0.25">
      <c r="D19" s="8"/>
      <c r="F19" s="1">
        <v>25</v>
      </c>
      <c r="G19" s="7">
        <v>4228934.5</v>
      </c>
      <c r="H19" s="7">
        <v>3531338</v>
      </c>
      <c r="I19" s="7">
        <v>0</v>
      </c>
      <c r="J19" s="7">
        <v>701787.375</v>
      </c>
      <c r="K19" s="7">
        <v>0</v>
      </c>
      <c r="L19" s="7">
        <v>0</v>
      </c>
      <c r="M19" s="7">
        <v>0</v>
      </c>
      <c r="N19" s="7">
        <v>0</v>
      </c>
      <c r="P19" s="7">
        <f t="shared" si="0"/>
        <v>84.578689999999995</v>
      </c>
      <c r="Q19" s="7">
        <v>282658</v>
      </c>
      <c r="R19" s="7">
        <v>0</v>
      </c>
      <c r="S19" s="7">
        <v>14.26</v>
      </c>
      <c r="U19">
        <v>50000</v>
      </c>
      <c r="Z19" s="2"/>
    </row>
    <row r="20" spans="4:26" x14ac:dyDescent="0.25">
      <c r="D20" s="8"/>
      <c r="F20" s="1">
        <v>30</v>
      </c>
      <c r="G20" s="7">
        <v>18204140</v>
      </c>
      <c r="H20" s="7">
        <v>15330081</v>
      </c>
      <c r="I20" s="7">
        <v>0</v>
      </c>
      <c r="J20" s="7">
        <v>2909494.5</v>
      </c>
      <c r="K20" s="7">
        <v>0</v>
      </c>
      <c r="L20" s="7">
        <v>0</v>
      </c>
      <c r="M20" s="7">
        <v>0</v>
      </c>
      <c r="N20" s="7">
        <v>0</v>
      </c>
      <c r="P20" s="7">
        <f t="shared" si="0"/>
        <v>364.08280000000002</v>
      </c>
      <c r="Q20" s="7">
        <v>694283</v>
      </c>
      <c r="R20" s="7">
        <v>0</v>
      </c>
      <c r="S20" s="7">
        <v>23.724</v>
      </c>
      <c r="U20">
        <v>50000</v>
      </c>
      <c r="Z20" s="2"/>
    </row>
    <row r="21" spans="4:26" x14ac:dyDescent="0.25">
      <c r="D21" s="8"/>
      <c r="F21" s="1">
        <v>35</v>
      </c>
      <c r="G21" s="7">
        <v>38975436</v>
      </c>
      <c r="H21" s="7">
        <v>32477128</v>
      </c>
      <c r="I21" s="7">
        <v>0</v>
      </c>
      <c r="J21" s="7">
        <v>6952660.5</v>
      </c>
      <c r="K21" s="7">
        <v>0</v>
      </c>
      <c r="L21" s="7">
        <v>0</v>
      </c>
      <c r="M21" s="7">
        <v>0</v>
      </c>
      <c r="N21" s="7">
        <v>0</v>
      </c>
      <c r="P21" s="7">
        <f t="shared" si="0"/>
        <v>779.50872000000004</v>
      </c>
      <c r="Q21" s="7">
        <v>1412175</v>
      </c>
      <c r="R21" s="7">
        <v>0</v>
      </c>
      <c r="S21" s="7">
        <v>28.504000000000001</v>
      </c>
      <c r="U21">
        <v>50000</v>
      </c>
      <c r="Z21" s="2"/>
    </row>
    <row r="22" spans="4:26" x14ac:dyDescent="0.25">
      <c r="D22" s="8"/>
      <c r="F22" s="1">
        <v>40</v>
      </c>
      <c r="G22" s="7">
        <v>78377872</v>
      </c>
      <c r="H22" s="7">
        <v>68250592</v>
      </c>
      <c r="I22" s="7">
        <v>657.21429443399995</v>
      </c>
      <c r="J22" s="7">
        <v>13058702</v>
      </c>
      <c r="K22" s="7">
        <v>0</v>
      </c>
      <c r="L22" s="7">
        <v>0</v>
      </c>
      <c r="M22" s="7">
        <v>0</v>
      </c>
      <c r="N22" s="7">
        <v>0</v>
      </c>
      <c r="P22" s="7">
        <f t="shared" si="0"/>
        <v>1567.55744</v>
      </c>
      <c r="Q22" s="7">
        <v>4594745</v>
      </c>
      <c r="R22" s="7">
        <v>0</v>
      </c>
      <c r="S22" s="7">
        <v>30.777999999999999</v>
      </c>
      <c r="U22">
        <v>50000</v>
      </c>
      <c r="Z22" s="2"/>
    </row>
    <row r="23" spans="4:26" x14ac:dyDescent="0.25">
      <c r="D23" s="8"/>
      <c r="F23" s="1">
        <v>50</v>
      </c>
      <c r="G23" s="7">
        <v>206316368</v>
      </c>
      <c r="H23" s="7">
        <v>190545712</v>
      </c>
      <c r="I23" s="7">
        <v>3232874.5</v>
      </c>
      <c r="J23" s="7">
        <v>24951152</v>
      </c>
      <c r="K23" s="7">
        <v>0</v>
      </c>
      <c r="L23" s="7">
        <v>0</v>
      </c>
      <c r="M23" s="7">
        <v>0</v>
      </c>
      <c r="N23" s="7">
        <v>0</v>
      </c>
      <c r="P23" s="7">
        <f t="shared" si="0"/>
        <v>4126.3273600000002</v>
      </c>
      <c r="Q23" s="7">
        <v>9180685</v>
      </c>
      <c r="R23" s="7">
        <v>0</v>
      </c>
      <c r="S23" s="7">
        <v>32.188000000000002</v>
      </c>
      <c r="U23">
        <v>50000</v>
      </c>
      <c r="Z23" s="2"/>
    </row>
    <row r="24" spans="4:26" x14ac:dyDescent="0.25">
      <c r="D24" s="8"/>
      <c r="F24" s="1">
        <v>55</v>
      </c>
      <c r="G24" s="7">
        <v>258440224</v>
      </c>
      <c r="H24" s="7">
        <v>240330768</v>
      </c>
      <c r="I24" s="7">
        <v>6354025.5</v>
      </c>
      <c r="J24" s="7">
        <v>29283630</v>
      </c>
      <c r="K24" s="7">
        <v>0</v>
      </c>
      <c r="L24" s="7">
        <v>0</v>
      </c>
      <c r="M24" s="7">
        <v>0</v>
      </c>
      <c r="N24" s="7">
        <v>0</v>
      </c>
      <c r="P24" s="7">
        <f t="shared" si="0"/>
        <v>5168.8044799999998</v>
      </c>
      <c r="Q24" s="7">
        <v>11424647</v>
      </c>
      <c r="R24" s="7">
        <v>0</v>
      </c>
      <c r="S24" s="7">
        <v>32.432000000000002</v>
      </c>
      <c r="U24">
        <v>50000</v>
      </c>
      <c r="Z24" s="2"/>
    </row>
    <row r="25" spans="4:26" x14ac:dyDescent="0.25">
      <c r="D25" s="8"/>
      <c r="F25" s="1">
        <v>56</v>
      </c>
      <c r="G25" s="7">
        <v>268865888</v>
      </c>
      <c r="H25" s="7">
        <v>250155392</v>
      </c>
      <c r="I25" s="7">
        <v>6726170</v>
      </c>
      <c r="J25" s="7">
        <v>30102108</v>
      </c>
      <c r="K25" s="7">
        <v>168.68594360399999</v>
      </c>
      <c r="L25" s="7">
        <v>727.005371094</v>
      </c>
      <c r="M25" s="7">
        <v>40933.1171875</v>
      </c>
      <c r="N25" s="7">
        <v>206436.78125</v>
      </c>
      <c r="P25" s="7">
        <f t="shared" si="0"/>
        <v>5377.3177599999999</v>
      </c>
      <c r="Q25" s="7">
        <v>13254784</v>
      </c>
      <c r="R25" s="7">
        <v>0</v>
      </c>
      <c r="S25" s="7">
        <v>32.520000000000003</v>
      </c>
      <c r="U25">
        <v>50000</v>
      </c>
      <c r="Z25" s="2"/>
    </row>
    <row r="26" spans="4:26" x14ac:dyDescent="0.25">
      <c r="D26" s="8"/>
      <c r="F26" s="1">
        <v>57</v>
      </c>
      <c r="G26" s="7">
        <v>279713920</v>
      </c>
      <c r="H26" s="7">
        <v>258359424</v>
      </c>
      <c r="I26" s="7">
        <v>7115695.5</v>
      </c>
      <c r="J26" s="7">
        <v>31094096</v>
      </c>
      <c r="K26" s="7">
        <v>1839.77770996</v>
      </c>
      <c r="L26" s="7">
        <v>4995.8295898400002</v>
      </c>
      <c r="M26" s="7">
        <v>106466.039062</v>
      </c>
      <c r="N26" s="7">
        <v>2414596</v>
      </c>
      <c r="P26" s="7">
        <f t="shared" si="0"/>
        <v>5594.2784000000001</v>
      </c>
      <c r="Q26" s="7">
        <v>13115023</v>
      </c>
      <c r="R26" s="7">
        <v>0</v>
      </c>
      <c r="S26" s="7">
        <v>33.619999999999997</v>
      </c>
      <c r="U26">
        <v>50000</v>
      </c>
      <c r="Z26" s="2"/>
    </row>
    <row r="27" spans="4:26" x14ac:dyDescent="0.25">
      <c r="D27" s="8"/>
      <c r="F27" s="1">
        <v>58</v>
      </c>
      <c r="G27" s="7">
        <v>291362400</v>
      </c>
      <c r="H27" s="7">
        <v>266075280</v>
      </c>
      <c r="I27" s="7">
        <v>7444527</v>
      </c>
      <c r="J27" s="7">
        <v>31908868</v>
      </c>
      <c r="K27" s="7">
        <v>6289.2792968800004</v>
      </c>
      <c r="L27" s="7">
        <v>14977.9716797</v>
      </c>
      <c r="M27" s="7">
        <v>174432.75</v>
      </c>
      <c r="N27" s="7">
        <v>5918946</v>
      </c>
      <c r="P27" s="7">
        <f t="shared" si="0"/>
        <v>5827.2479999999996</v>
      </c>
      <c r="Q27" s="7">
        <v>12856393</v>
      </c>
      <c r="R27" s="7">
        <v>0</v>
      </c>
      <c r="S27" s="7">
        <v>35.298000000000002</v>
      </c>
      <c r="U27">
        <v>50000</v>
      </c>
      <c r="Z27" s="2"/>
    </row>
    <row r="28" spans="4:26" x14ac:dyDescent="0.25">
      <c r="F28" s="1">
        <v>60</v>
      </c>
      <c r="G28" s="7">
        <v>314616448</v>
      </c>
      <c r="H28" s="7">
        <v>281804096</v>
      </c>
      <c r="I28" s="7">
        <v>8407835</v>
      </c>
      <c r="J28" s="7">
        <v>33452254</v>
      </c>
      <c r="K28" s="7">
        <v>13758.6005859</v>
      </c>
      <c r="L28" s="7">
        <v>31457.7519531</v>
      </c>
      <c r="M28" s="7">
        <v>244868.03125</v>
      </c>
      <c r="N28" s="7">
        <v>12864073</v>
      </c>
      <c r="P28" s="7">
        <f t="shared" si="0"/>
        <v>6292.3289599999998</v>
      </c>
      <c r="Q28" s="7">
        <v>12333413</v>
      </c>
      <c r="R28" s="7">
        <v>0</v>
      </c>
      <c r="S28" s="7">
        <v>38.56</v>
      </c>
      <c r="U28">
        <v>50000</v>
      </c>
      <c r="Z28" s="2"/>
    </row>
    <row r="29" spans="4:26" x14ac:dyDescent="0.25">
      <c r="F29" s="1">
        <v>70</v>
      </c>
      <c r="G29" s="7">
        <v>432490272</v>
      </c>
      <c r="H29" s="7">
        <v>361005920</v>
      </c>
      <c r="I29" s="7">
        <v>14751965</v>
      </c>
      <c r="J29" s="7">
        <v>41054896</v>
      </c>
      <c r="K29" s="7">
        <v>91275.609375</v>
      </c>
      <c r="L29" s="7">
        <v>208000.78125</v>
      </c>
      <c r="M29" s="7">
        <v>554449.625</v>
      </c>
      <c r="N29" s="7">
        <v>48547740</v>
      </c>
      <c r="P29" s="7">
        <f t="shared" si="0"/>
        <v>8649.8054400000001</v>
      </c>
      <c r="Q29" s="7">
        <v>10347328</v>
      </c>
      <c r="R29">
        <v>0.49242599308500001</v>
      </c>
      <c r="S29" s="7">
        <v>52.41</v>
      </c>
      <c r="U29">
        <v>50000</v>
      </c>
      <c r="Z29" s="2"/>
    </row>
    <row r="30" spans="4:26" x14ac:dyDescent="0.25">
      <c r="F30" s="1">
        <v>100</v>
      </c>
      <c r="G30" s="7">
        <v>912082560</v>
      </c>
      <c r="H30" s="7">
        <v>703468032</v>
      </c>
      <c r="I30" s="7">
        <v>60780916</v>
      </c>
      <c r="J30" s="7">
        <v>86558160</v>
      </c>
      <c r="K30" s="7">
        <v>469026.375</v>
      </c>
      <c r="L30" s="7">
        <v>1075903.125</v>
      </c>
      <c r="M30" s="7">
        <v>4277271.5</v>
      </c>
      <c r="N30" s="7">
        <v>176885360</v>
      </c>
      <c r="P30" s="7">
        <f t="shared" si="0"/>
        <v>18241.6512</v>
      </c>
      <c r="Q30" s="7">
        <v>17172864</v>
      </c>
      <c r="R30">
        <v>1473.6436157200001</v>
      </c>
      <c r="S30" s="7">
        <v>74.054000000000002</v>
      </c>
      <c r="U30">
        <v>50000</v>
      </c>
      <c r="Z30" s="2"/>
    </row>
    <row r="31" spans="4:26" x14ac:dyDescent="0.25">
      <c r="F31" s="1">
        <v>150</v>
      </c>
      <c r="G31" s="7">
        <v>1972159488</v>
      </c>
      <c r="H31" s="7">
        <v>1372086272</v>
      </c>
      <c r="I31" s="7">
        <v>165065888</v>
      </c>
      <c r="J31" s="7">
        <v>283704288</v>
      </c>
      <c r="K31" s="7">
        <v>1859825.375</v>
      </c>
      <c r="L31" s="7">
        <v>3256606.5</v>
      </c>
      <c r="M31" s="7">
        <v>14774650</v>
      </c>
      <c r="N31" s="7">
        <v>502098848</v>
      </c>
      <c r="P31" s="7">
        <f t="shared" si="0"/>
        <v>39443.189760000001</v>
      </c>
      <c r="Q31" s="7">
        <v>38135944</v>
      </c>
      <c r="R31">
        <v>3744.8787841799999</v>
      </c>
      <c r="S31" s="7">
        <v>86.891999999999996</v>
      </c>
      <c r="U31">
        <v>50000</v>
      </c>
      <c r="Z31" s="3"/>
    </row>
    <row r="32" spans="4:26" x14ac:dyDescent="0.25">
      <c r="F32" s="1">
        <v>200</v>
      </c>
      <c r="G32" s="7">
        <v>3451765504</v>
      </c>
      <c r="H32" s="7">
        <v>2297625088</v>
      </c>
      <c r="I32" s="7">
        <v>275087232</v>
      </c>
      <c r="J32" s="7">
        <v>702411456</v>
      </c>
      <c r="K32" s="7">
        <v>4627664.5</v>
      </c>
      <c r="L32" s="7">
        <v>6179982.5</v>
      </c>
      <c r="M32" s="7">
        <v>30846522</v>
      </c>
      <c r="N32" s="7">
        <v>888603328</v>
      </c>
      <c r="P32" s="7">
        <f t="shared" si="0"/>
        <v>69035.310079999996</v>
      </c>
      <c r="Q32" s="7">
        <v>69672360</v>
      </c>
      <c r="R32">
        <v>6713.29296875</v>
      </c>
      <c r="S32" s="7">
        <v>91.676000000000002</v>
      </c>
      <c r="U32">
        <v>50000</v>
      </c>
      <c r="Z32" s="3"/>
    </row>
    <row r="33" spans="6:26" x14ac:dyDescent="0.25">
      <c r="F33" s="1">
        <v>300</v>
      </c>
      <c r="G33" s="7">
        <v>7689774080</v>
      </c>
      <c r="H33" s="7">
        <v>4874866176</v>
      </c>
      <c r="I33" s="7">
        <v>617345664</v>
      </c>
      <c r="J33" s="7">
        <v>2121745792</v>
      </c>
      <c r="K33" s="7">
        <v>14172916</v>
      </c>
      <c r="L33" s="7">
        <v>16349386</v>
      </c>
      <c r="M33" s="7">
        <v>73496592</v>
      </c>
      <c r="N33" s="7">
        <v>1885448064</v>
      </c>
      <c r="P33" s="7">
        <f t="shared" si="0"/>
        <v>153795.4816</v>
      </c>
      <c r="Q33" s="7">
        <v>107154600</v>
      </c>
      <c r="R33">
        <v>15384.4760742</v>
      </c>
      <c r="S33" s="7">
        <v>95.174000000000007</v>
      </c>
      <c r="U33">
        <v>50000</v>
      </c>
      <c r="Z33" s="3"/>
    </row>
    <row r="34" spans="6:26" x14ac:dyDescent="0.25">
      <c r="F34" s="1">
        <v>400</v>
      </c>
      <c r="G34" s="7">
        <v>13815525376</v>
      </c>
      <c r="H34" s="7">
        <v>8399143936</v>
      </c>
      <c r="I34" s="7">
        <v>1044768128</v>
      </c>
      <c r="J34" s="7">
        <v>4540550144</v>
      </c>
      <c r="K34" s="7">
        <v>29015958</v>
      </c>
      <c r="L34" s="7">
        <v>27047128</v>
      </c>
      <c r="M34" s="7">
        <v>135772496</v>
      </c>
      <c r="N34" s="7">
        <v>3264886016</v>
      </c>
      <c r="P34" s="7">
        <f t="shared" si="0"/>
        <v>276310.50751999998</v>
      </c>
      <c r="Q34" s="7">
        <v>117205464</v>
      </c>
      <c r="R34">
        <v>28596.9609375</v>
      </c>
      <c r="S34" s="7">
        <v>96.412000000000006</v>
      </c>
      <c r="U34">
        <v>50000</v>
      </c>
      <c r="Z34" s="3"/>
    </row>
    <row r="37" spans="6:26" x14ac:dyDescent="0.25">
      <c r="H37" s="7"/>
      <c r="P37" s="7"/>
    </row>
    <row r="38" spans="6:26" x14ac:dyDescent="0.25">
      <c r="I38" s="7"/>
    </row>
    <row r="39" spans="6:26" x14ac:dyDescent="0.25">
      <c r="P39" s="7"/>
    </row>
    <row r="40" spans="6:26" x14ac:dyDescent="0.25">
      <c r="P40" s="7"/>
    </row>
    <row r="41" spans="6:26" x14ac:dyDescent="0.25">
      <c r="P41" s="7"/>
    </row>
    <row r="42" spans="6:26" x14ac:dyDescent="0.25">
      <c r="P42" s="7"/>
    </row>
    <row r="43" spans="6:26" x14ac:dyDescent="0.25">
      <c r="P43" s="7"/>
    </row>
    <row r="44" spans="6:26" x14ac:dyDescent="0.25">
      <c r="P44" s="7"/>
    </row>
    <row r="45" spans="6:26" x14ac:dyDescent="0.25">
      <c r="P45" s="7"/>
    </row>
    <row r="46" spans="6:26" x14ac:dyDescent="0.25">
      <c r="P46" s="7"/>
    </row>
    <row r="47" spans="6:26" x14ac:dyDescent="0.25">
      <c r="P47" s="7"/>
    </row>
    <row r="48" spans="6:26" x14ac:dyDescent="0.25">
      <c r="P48" s="7"/>
    </row>
    <row r="49" spans="16:16" x14ac:dyDescent="0.25">
      <c r="P49" s="7"/>
    </row>
    <row r="50" spans="16:16" x14ac:dyDescent="0.25">
      <c r="P50" s="7"/>
    </row>
    <row r="51" spans="16:16" x14ac:dyDescent="0.25">
      <c r="P51" s="7"/>
    </row>
    <row r="52" spans="16:16" x14ac:dyDescent="0.25">
      <c r="P52" s="7"/>
    </row>
    <row r="53" spans="16:16" x14ac:dyDescent="0.25">
      <c r="P53" s="7"/>
    </row>
    <row r="54" spans="16:16" x14ac:dyDescent="0.25">
      <c r="P54" s="7"/>
    </row>
    <row r="55" spans="16:16" x14ac:dyDescent="0.25">
      <c r="P55" s="7"/>
    </row>
    <row r="56" spans="16:16" x14ac:dyDescent="0.25">
      <c r="P56" s="7"/>
    </row>
    <row r="57" spans="16:16" x14ac:dyDescent="0.25">
      <c r="P57" s="7"/>
    </row>
    <row r="58" spans="16:16" x14ac:dyDescent="0.25">
      <c r="P58" s="7"/>
    </row>
    <row r="59" spans="16:16" x14ac:dyDescent="0.25">
      <c r="P59" s="7"/>
    </row>
    <row r="60" spans="16:16" x14ac:dyDescent="0.25">
      <c r="P60" s="7"/>
    </row>
    <row r="61" spans="16:16" x14ac:dyDescent="0.25">
      <c r="P61" s="7"/>
    </row>
    <row r="62" spans="16:16" x14ac:dyDescent="0.25">
      <c r="P62" s="7"/>
    </row>
    <row r="63" spans="16:16" x14ac:dyDescent="0.25">
      <c r="P63" s="8"/>
    </row>
    <row r="64" spans="16:16" x14ac:dyDescent="0.25">
      <c r="P64" s="8"/>
    </row>
    <row r="65" spans="16:16" x14ac:dyDescent="0.25">
      <c r="P65" s="8"/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Y36"/>
  <sheetViews>
    <sheetView workbookViewId="0">
      <selection activeCell="U11" sqref="U11:AB37"/>
    </sheetView>
  </sheetViews>
  <sheetFormatPr defaultRowHeight="15" x14ac:dyDescent="0.25"/>
  <cols>
    <col min="15" max="15" width="10" bestFit="1" customWidth="1"/>
  </cols>
  <sheetData>
    <row r="11" spans="5:25" x14ac:dyDescent="0.25">
      <c r="E11" s="1" t="s">
        <v>35</v>
      </c>
      <c r="G11" s="1" t="s">
        <v>1</v>
      </c>
      <c r="H11" t="s">
        <v>2</v>
      </c>
      <c r="I11" t="s">
        <v>3</v>
      </c>
      <c r="J11" t="s">
        <v>4</v>
      </c>
      <c r="K11" t="s">
        <v>5</v>
      </c>
      <c r="L11" t="s">
        <v>6</v>
      </c>
      <c r="M11" t="s">
        <v>7</v>
      </c>
      <c r="N11" t="s">
        <v>8</v>
      </c>
      <c r="O11" t="s">
        <v>9</v>
      </c>
      <c r="Q11" t="s">
        <v>37</v>
      </c>
      <c r="R11" t="s">
        <v>38</v>
      </c>
      <c r="T11" t="s">
        <v>10</v>
      </c>
    </row>
    <row r="12" spans="5:25" x14ac:dyDescent="0.25">
      <c r="G12" s="1"/>
      <c r="Y12" s="2"/>
    </row>
    <row r="13" spans="5:25" x14ac:dyDescent="0.25">
      <c r="G13" s="1">
        <v>17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Q13" s="7">
        <v>0</v>
      </c>
      <c r="R13" s="7">
        <v>0</v>
      </c>
      <c r="T13">
        <v>35984</v>
      </c>
      <c r="Y13" s="2"/>
    </row>
    <row r="14" spans="5:25" x14ac:dyDescent="0.25">
      <c r="G14" s="1">
        <v>18</v>
      </c>
      <c r="H14" s="7">
        <v>429.00091552700002</v>
      </c>
      <c r="I14" s="7">
        <v>429.00091552700002</v>
      </c>
      <c r="J14" s="7">
        <v>0</v>
      </c>
      <c r="K14" s="7">
        <v>7.6468106892999995E-16</v>
      </c>
      <c r="L14" s="7">
        <v>0</v>
      </c>
      <c r="M14" s="7">
        <v>0</v>
      </c>
      <c r="N14" s="7">
        <v>0</v>
      </c>
      <c r="O14" s="7">
        <v>0</v>
      </c>
      <c r="Q14" s="7">
        <v>0</v>
      </c>
      <c r="R14">
        <v>2.2232103156999999E-2</v>
      </c>
      <c r="T14">
        <v>35984</v>
      </c>
      <c r="Y14" s="2"/>
    </row>
    <row r="15" spans="5:25" x14ac:dyDescent="0.25">
      <c r="G15" s="1">
        <v>19</v>
      </c>
      <c r="H15" s="7">
        <v>951.68450927699996</v>
      </c>
      <c r="I15" s="7">
        <v>903.80090331999997</v>
      </c>
      <c r="J15" s="7">
        <v>0</v>
      </c>
      <c r="K15" s="7">
        <v>48.089714050300003</v>
      </c>
      <c r="L15" s="7">
        <v>0</v>
      </c>
      <c r="M15" s="7">
        <v>0</v>
      </c>
      <c r="N15" s="7">
        <v>0</v>
      </c>
      <c r="O15" s="7">
        <v>0</v>
      </c>
      <c r="Q15" s="7">
        <v>0</v>
      </c>
      <c r="R15">
        <v>5.28012449978E-2</v>
      </c>
      <c r="T15">
        <v>35984</v>
      </c>
      <c r="Y15" s="2"/>
    </row>
    <row r="16" spans="5:25" x14ac:dyDescent="0.25">
      <c r="G16" s="1">
        <v>20</v>
      </c>
      <c r="H16" s="7">
        <v>2320.9997558599998</v>
      </c>
      <c r="I16" s="7">
        <v>1841.4642334</v>
      </c>
      <c r="J16" s="7">
        <v>0</v>
      </c>
      <c r="K16" s="7">
        <v>481.78039550800003</v>
      </c>
      <c r="L16" s="7">
        <v>0</v>
      </c>
      <c r="M16" s="7">
        <v>0</v>
      </c>
      <c r="N16" s="7">
        <v>0</v>
      </c>
      <c r="O16" s="7">
        <v>0</v>
      </c>
      <c r="Q16" s="7">
        <v>0</v>
      </c>
      <c r="R16">
        <v>0.12227656736299999</v>
      </c>
      <c r="T16">
        <v>35984</v>
      </c>
      <c r="Y16" s="2"/>
    </row>
    <row r="17" spans="7:25" x14ac:dyDescent="0.25">
      <c r="G17" s="1">
        <v>21</v>
      </c>
      <c r="H17" s="7">
        <v>6358.7778320300004</v>
      </c>
      <c r="I17" s="7">
        <v>5186.390625</v>
      </c>
      <c r="J17" s="7">
        <v>0</v>
      </c>
      <c r="K17" s="7">
        <v>1178.35339355</v>
      </c>
      <c r="L17" s="7">
        <v>0</v>
      </c>
      <c r="M17" s="7">
        <v>0</v>
      </c>
      <c r="N17" s="7">
        <v>0</v>
      </c>
      <c r="O17" s="7">
        <v>0</v>
      </c>
      <c r="Q17" s="7">
        <v>0</v>
      </c>
      <c r="R17">
        <v>0.34181858603800003</v>
      </c>
      <c r="T17">
        <v>35984</v>
      </c>
      <c r="Y17" s="2"/>
    </row>
    <row r="18" spans="7:25" x14ac:dyDescent="0.25">
      <c r="G18" s="1">
        <v>22</v>
      </c>
      <c r="H18" s="7">
        <v>14001.7421875</v>
      </c>
      <c r="I18" s="7">
        <v>12620.9111328</v>
      </c>
      <c r="J18" s="7">
        <v>0</v>
      </c>
      <c r="K18" s="7">
        <v>1388.7102050799999</v>
      </c>
      <c r="L18" s="7">
        <v>0</v>
      </c>
      <c r="M18" s="7">
        <v>0</v>
      </c>
      <c r="N18" s="7">
        <v>0</v>
      </c>
      <c r="O18" s="7">
        <v>0</v>
      </c>
      <c r="Q18" s="7">
        <v>0</v>
      </c>
      <c r="R18">
        <v>0.73088039128500004</v>
      </c>
      <c r="T18">
        <v>35984</v>
      </c>
      <c r="Y18" s="2"/>
    </row>
    <row r="19" spans="7:25" x14ac:dyDescent="0.25">
      <c r="G19" s="1">
        <v>23</v>
      </c>
      <c r="H19" s="7">
        <v>39443.9765625</v>
      </c>
      <c r="I19" s="7">
        <v>36187.4257812</v>
      </c>
      <c r="J19" s="7">
        <v>0</v>
      </c>
      <c r="K19" s="7">
        <v>3274.0439453099998</v>
      </c>
      <c r="L19" s="7">
        <v>0</v>
      </c>
      <c r="M19" s="7">
        <v>0</v>
      </c>
      <c r="N19" s="7">
        <v>0</v>
      </c>
      <c r="O19" s="7">
        <v>0</v>
      </c>
      <c r="Q19" s="7">
        <v>0</v>
      </c>
      <c r="R19">
        <v>1.2811249444199999</v>
      </c>
      <c r="T19">
        <v>35984</v>
      </c>
      <c r="Y19" s="2"/>
    </row>
    <row r="20" spans="7:25" x14ac:dyDescent="0.25">
      <c r="G20" s="1">
        <v>24</v>
      </c>
      <c r="H20" s="7">
        <v>99133.140625</v>
      </c>
      <c r="I20" s="7">
        <v>94003.1875</v>
      </c>
      <c r="J20" s="7">
        <v>0</v>
      </c>
      <c r="K20" s="7">
        <v>5160.6958007800004</v>
      </c>
      <c r="L20" s="7">
        <v>0</v>
      </c>
      <c r="M20" s="7">
        <v>0</v>
      </c>
      <c r="N20" s="7">
        <v>0</v>
      </c>
      <c r="O20" s="7">
        <v>0</v>
      </c>
      <c r="Q20" s="7">
        <v>0</v>
      </c>
      <c r="R20">
        <v>1.82581147177</v>
      </c>
      <c r="T20">
        <v>35984</v>
      </c>
      <c r="Y20" s="2"/>
    </row>
    <row r="21" spans="7:25" x14ac:dyDescent="0.25">
      <c r="G21" s="1">
        <v>25</v>
      </c>
      <c r="H21" s="7">
        <v>202116.734375</v>
      </c>
      <c r="I21" s="7">
        <v>191551.34375</v>
      </c>
      <c r="J21" s="7">
        <v>0</v>
      </c>
      <c r="K21" s="7">
        <v>10628.0507812</v>
      </c>
      <c r="L21" s="7">
        <v>0</v>
      </c>
      <c r="M21" s="7">
        <v>0</v>
      </c>
      <c r="N21" s="7">
        <v>0</v>
      </c>
      <c r="O21" s="7">
        <v>0</v>
      </c>
      <c r="Q21" s="7">
        <v>0</v>
      </c>
      <c r="R21">
        <v>2.6400622498900002</v>
      </c>
      <c r="T21">
        <v>35984</v>
      </c>
      <c r="Y21" s="2"/>
    </row>
    <row r="22" spans="7:25" x14ac:dyDescent="0.25">
      <c r="G22" s="1">
        <v>30</v>
      </c>
      <c r="H22" s="7">
        <v>1327998.625</v>
      </c>
      <c r="I22" s="7">
        <v>1248246.375</v>
      </c>
      <c r="J22" s="7">
        <v>0</v>
      </c>
      <c r="K22" s="7">
        <v>80442.6796875</v>
      </c>
      <c r="L22" s="7">
        <v>0</v>
      </c>
      <c r="M22" s="7">
        <v>0</v>
      </c>
      <c r="N22" s="7">
        <v>0</v>
      </c>
      <c r="O22" s="7">
        <v>0</v>
      </c>
      <c r="Q22" s="7">
        <v>0</v>
      </c>
      <c r="R22">
        <v>5.6969764339699998</v>
      </c>
      <c r="T22">
        <v>35984</v>
      </c>
      <c r="Y22" s="2"/>
    </row>
    <row r="23" spans="7:25" x14ac:dyDescent="0.25">
      <c r="G23" s="1">
        <v>35</v>
      </c>
      <c r="H23" s="7">
        <v>2669904.25</v>
      </c>
      <c r="I23" s="7">
        <v>2438189.75</v>
      </c>
      <c r="J23" s="7">
        <v>0</v>
      </c>
      <c r="K23" s="7">
        <v>237794.921875</v>
      </c>
      <c r="L23" s="7">
        <v>0</v>
      </c>
      <c r="M23" s="7">
        <v>0</v>
      </c>
      <c r="N23" s="7">
        <v>0</v>
      </c>
      <c r="O23" s="7">
        <v>0</v>
      </c>
      <c r="Q23" s="7">
        <v>0</v>
      </c>
      <c r="R23">
        <v>7.5950422409999998</v>
      </c>
      <c r="T23">
        <v>35984</v>
      </c>
      <c r="Y23" s="2"/>
    </row>
    <row r="24" spans="7:25" x14ac:dyDescent="0.25">
      <c r="G24" s="1">
        <v>40</v>
      </c>
      <c r="H24" s="7">
        <v>4483688.5</v>
      </c>
      <c r="I24" s="7">
        <v>4044115.75</v>
      </c>
      <c r="J24" s="7">
        <v>2.0910711027699999E-3</v>
      </c>
      <c r="K24" s="7">
        <v>476258.625</v>
      </c>
      <c r="L24" s="7">
        <v>0</v>
      </c>
      <c r="M24" s="7">
        <v>0</v>
      </c>
      <c r="N24" s="7">
        <v>0</v>
      </c>
      <c r="O24" s="7">
        <v>0</v>
      </c>
      <c r="Q24" s="7">
        <v>0</v>
      </c>
      <c r="R24">
        <v>8.6538461538500009</v>
      </c>
      <c r="T24">
        <v>35984</v>
      </c>
      <c r="Y24" s="2"/>
    </row>
    <row r="25" spans="7:25" x14ac:dyDescent="0.25">
      <c r="G25" s="1">
        <v>50</v>
      </c>
      <c r="H25" s="7">
        <v>10750038</v>
      </c>
      <c r="I25" s="7">
        <v>9970783</v>
      </c>
      <c r="J25" s="7">
        <v>5419.7446289099998</v>
      </c>
      <c r="K25" s="7">
        <v>960901.3125</v>
      </c>
      <c r="L25" s="7">
        <v>0</v>
      </c>
      <c r="M25" s="7">
        <v>0</v>
      </c>
      <c r="N25" s="7">
        <v>0</v>
      </c>
      <c r="O25" s="7">
        <v>0</v>
      </c>
      <c r="Q25" s="7">
        <v>0</v>
      </c>
      <c r="R25">
        <v>9.4125166740800008</v>
      </c>
      <c r="T25">
        <v>35984</v>
      </c>
      <c r="Y25" s="2"/>
    </row>
    <row r="26" spans="7:25" x14ac:dyDescent="0.25">
      <c r="G26" s="1">
        <v>55</v>
      </c>
      <c r="H26" s="7">
        <v>12967012</v>
      </c>
      <c r="I26" s="7">
        <v>12129820</v>
      </c>
      <c r="J26" s="7">
        <v>11739.6611328</v>
      </c>
      <c r="K26" s="7">
        <v>1118208.25</v>
      </c>
      <c r="L26" s="7">
        <v>0</v>
      </c>
      <c r="M26" s="7">
        <v>0</v>
      </c>
      <c r="N26" s="7">
        <v>0</v>
      </c>
      <c r="O26" s="7">
        <v>0</v>
      </c>
      <c r="Q26" s="7">
        <v>0</v>
      </c>
      <c r="R26">
        <v>9.5792574477500008</v>
      </c>
      <c r="T26">
        <v>35984</v>
      </c>
      <c r="Y26" s="2"/>
    </row>
    <row r="27" spans="7:25" x14ac:dyDescent="0.25">
      <c r="G27" s="1">
        <v>56</v>
      </c>
      <c r="H27" s="7">
        <v>13705723</v>
      </c>
      <c r="I27" s="7">
        <v>12654441</v>
      </c>
      <c r="J27" s="7">
        <v>13418.3798828</v>
      </c>
      <c r="K27" s="7">
        <v>1146884.25</v>
      </c>
      <c r="L27" s="7">
        <v>0</v>
      </c>
      <c r="M27" s="7">
        <v>0</v>
      </c>
      <c r="N27" s="7">
        <v>0</v>
      </c>
      <c r="O27" s="7">
        <v>206436.78125</v>
      </c>
      <c r="Q27" s="7">
        <v>0</v>
      </c>
      <c r="R27">
        <v>9.6626278345899994</v>
      </c>
      <c r="T27">
        <v>35984</v>
      </c>
      <c r="Y27" s="2"/>
    </row>
    <row r="28" spans="7:25" x14ac:dyDescent="0.25">
      <c r="G28" s="1">
        <v>57</v>
      </c>
      <c r="H28" s="7">
        <v>16378049</v>
      </c>
      <c r="I28" s="7">
        <v>13200293</v>
      </c>
      <c r="J28" s="7">
        <v>16336.1445312</v>
      </c>
      <c r="K28" s="7">
        <v>1171673.25</v>
      </c>
      <c r="L28" s="7">
        <v>0</v>
      </c>
      <c r="M28" s="7">
        <v>0</v>
      </c>
      <c r="N28" s="7">
        <v>0</v>
      </c>
      <c r="O28" s="7">
        <v>2414596</v>
      </c>
      <c r="Q28" s="7">
        <v>0</v>
      </c>
      <c r="R28">
        <v>11.135504668699999</v>
      </c>
      <c r="T28">
        <v>35984</v>
      </c>
      <c r="Y28" s="2"/>
    </row>
    <row r="29" spans="7:25" x14ac:dyDescent="0.25">
      <c r="G29" s="1">
        <v>58</v>
      </c>
      <c r="H29" s="7">
        <v>20506280</v>
      </c>
      <c r="I29" s="7">
        <v>13827168</v>
      </c>
      <c r="J29" s="7">
        <v>17491.7636719</v>
      </c>
      <c r="K29" s="7">
        <v>1206484.875</v>
      </c>
      <c r="L29" s="7">
        <v>0</v>
      </c>
      <c r="M29" s="7">
        <v>0</v>
      </c>
      <c r="N29" s="7">
        <v>0</v>
      </c>
      <c r="O29" s="7">
        <v>5918946</v>
      </c>
      <c r="Q29" s="7">
        <v>0</v>
      </c>
      <c r="R29">
        <v>13.4393063584</v>
      </c>
      <c r="T29">
        <v>35984</v>
      </c>
      <c r="Y29" s="2"/>
    </row>
    <row r="30" spans="7:25" x14ac:dyDescent="0.25">
      <c r="G30" s="1">
        <v>60</v>
      </c>
      <c r="H30" s="7">
        <v>28515974</v>
      </c>
      <c r="I30" s="7">
        <v>15058912</v>
      </c>
      <c r="J30" s="7">
        <v>20899.1191406</v>
      </c>
      <c r="K30" s="7">
        <v>1270169.75</v>
      </c>
      <c r="L30" s="7">
        <v>0</v>
      </c>
      <c r="M30" s="7">
        <v>0</v>
      </c>
      <c r="N30" s="7">
        <v>0</v>
      </c>
      <c r="O30" s="7">
        <v>12864073</v>
      </c>
      <c r="Q30" s="7">
        <v>0</v>
      </c>
      <c r="R30">
        <v>17.960760337899998</v>
      </c>
      <c r="T30">
        <v>35984</v>
      </c>
      <c r="Y30" s="2"/>
    </row>
    <row r="31" spans="7:25" x14ac:dyDescent="0.25">
      <c r="G31" s="1">
        <v>70</v>
      </c>
      <c r="H31" s="7">
        <v>67487560</v>
      </c>
      <c r="I31" s="7">
        <v>19782930</v>
      </c>
      <c r="J31" s="7">
        <v>93342.453125</v>
      </c>
      <c r="K31" s="7">
        <v>1640217.75</v>
      </c>
      <c r="L31" s="7">
        <v>0</v>
      </c>
      <c r="M31" s="7">
        <v>0</v>
      </c>
      <c r="N31" s="7">
        <v>0</v>
      </c>
      <c r="O31" s="7">
        <v>48547740</v>
      </c>
      <c r="Q31" s="7">
        <v>0</v>
      </c>
      <c r="R31">
        <v>37.085927078700003</v>
      </c>
      <c r="T31">
        <v>35984</v>
      </c>
      <c r="Y31" s="2"/>
    </row>
    <row r="32" spans="7:25" x14ac:dyDescent="0.25">
      <c r="G32" s="1">
        <v>100</v>
      </c>
      <c r="H32" s="7">
        <v>206965504</v>
      </c>
      <c r="I32" s="7">
        <v>38501324</v>
      </c>
      <c r="J32" s="7">
        <v>1471454.625</v>
      </c>
      <c r="K32" s="7">
        <v>3774942.5</v>
      </c>
      <c r="L32" s="7">
        <v>0</v>
      </c>
      <c r="M32" s="7">
        <v>0</v>
      </c>
      <c r="N32" s="7">
        <v>0</v>
      </c>
      <c r="O32" s="7">
        <v>176885360</v>
      </c>
      <c r="Q32">
        <v>1269.2768554700001</v>
      </c>
      <c r="R32">
        <v>67.038128056900007</v>
      </c>
      <c r="T32">
        <v>35984</v>
      </c>
      <c r="Y32" s="2"/>
    </row>
    <row r="33" spans="7:25" x14ac:dyDescent="0.25">
      <c r="G33" s="1">
        <v>150</v>
      </c>
      <c r="H33" s="7">
        <v>569997504</v>
      </c>
      <c r="I33" s="7">
        <v>92499160</v>
      </c>
      <c r="J33" s="7">
        <v>4858329.5</v>
      </c>
      <c r="K33" s="7">
        <v>20992464</v>
      </c>
      <c r="L33" s="7">
        <v>0</v>
      </c>
      <c r="M33" s="7">
        <v>0</v>
      </c>
      <c r="N33" s="7">
        <v>0</v>
      </c>
      <c r="O33" s="7">
        <v>502098848</v>
      </c>
      <c r="Q33">
        <v>3455.3730468799999</v>
      </c>
      <c r="R33">
        <v>84.771009337500004</v>
      </c>
      <c r="T33">
        <v>35984</v>
      </c>
      <c r="Y33" s="3"/>
    </row>
    <row r="34" spans="7:25" x14ac:dyDescent="0.25">
      <c r="G34" s="1">
        <v>200</v>
      </c>
      <c r="H34" s="7">
        <v>1018550272</v>
      </c>
      <c r="I34" s="7">
        <v>178803424</v>
      </c>
      <c r="J34" s="7">
        <v>10804722</v>
      </c>
      <c r="K34" s="7">
        <v>68216976</v>
      </c>
      <c r="L34" s="7">
        <v>0</v>
      </c>
      <c r="M34" s="7">
        <v>0</v>
      </c>
      <c r="N34" s="7">
        <v>0</v>
      </c>
      <c r="O34" s="7">
        <v>888603328</v>
      </c>
      <c r="Q34">
        <v>6045.8078613300004</v>
      </c>
      <c r="R34">
        <v>91.348932859000001</v>
      </c>
      <c r="T34">
        <v>35984</v>
      </c>
      <c r="Y34" s="3"/>
    </row>
    <row r="35" spans="7:25" x14ac:dyDescent="0.25">
      <c r="G35" s="1">
        <v>300</v>
      </c>
      <c r="H35" s="7">
        <v>2227769856</v>
      </c>
      <c r="I35" s="7">
        <v>444491808</v>
      </c>
      <c r="J35" s="7">
        <v>32264884</v>
      </c>
      <c r="K35" s="7">
        <v>268625344</v>
      </c>
      <c r="L35" s="7">
        <v>0</v>
      </c>
      <c r="M35" s="7">
        <v>0</v>
      </c>
      <c r="N35" s="7">
        <v>0</v>
      </c>
      <c r="O35" s="7">
        <v>1885448064</v>
      </c>
      <c r="Q35">
        <v>13519.7651367</v>
      </c>
      <c r="R35">
        <v>96.092707870200002</v>
      </c>
      <c r="T35">
        <v>35984</v>
      </c>
      <c r="Y35" s="3"/>
    </row>
    <row r="36" spans="7:25" x14ac:dyDescent="0.25">
      <c r="G36" s="1">
        <v>400</v>
      </c>
      <c r="H36" s="7">
        <v>3971856640</v>
      </c>
      <c r="I36" s="7">
        <v>860261504</v>
      </c>
      <c r="J36" s="7">
        <v>60983500</v>
      </c>
      <c r="K36" s="7">
        <v>667253120</v>
      </c>
      <c r="L36" s="7">
        <v>0</v>
      </c>
      <c r="M36" s="7">
        <v>0</v>
      </c>
      <c r="N36" s="7">
        <v>0</v>
      </c>
      <c r="O36" s="7">
        <v>3264886016</v>
      </c>
      <c r="Q36">
        <v>24801.2519531</v>
      </c>
      <c r="R36">
        <v>97.7351044909</v>
      </c>
      <c r="T36">
        <v>35984</v>
      </c>
      <c r="Y36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1:AF36"/>
  <sheetViews>
    <sheetView workbookViewId="0">
      <selection activeCell="D7" sqref="D7:D9"/>
    </sheetView>
  </sheetViews>
  <sheetFormatPr defaultRowHeight="15" x14ac:dyDescent="0.25"/>
  <sheetData>
    <row r="11" spans="5:32" x14ac:dyDescent="0.25">
      <c r="E11" s="1" t="s">
        <v>36</v>
      </c>
      <c r="G11" s="1" t="s">
        <v>1</v>
      </c>
      <c r="H11" t="s">
        <v>2</v>
      </c>
      <c r="I11" t="s">
        <v>3</v>
      </c>
      <c r="J11" t="s">
        <v>4</v>
      </c>
      <c r="K11" t="s">
        <v>5</v>
      </c>
      <c r="L11" t="s">
        <v>6</v>
      </c>
      <c r="M11" t="s">
        <v>7</v>
      </c>
      <c r="N11" t="s">
        <v>8</v>
      </c>
      <c r="O11" t="s">
        <v>9</v>
      </c>
      <c r="Q11" t="s">
        <v>37</v>
      </c>
      <c r="R11" t="s">
        <v>38</v>
      </c>
      <c r="U11" t="s">
        <v>10</v>
      </c>
      <c r="AF11" t="s">
        <v>17</v>
      </c>
    </row>
    <row r="12" spans="5:32" x14ac:dyDescent="0.25">
      <c r="G12" s="1"/>
      <c r="Z12" s="2"/>
    </row>
    <row r="13" spans="5:32" x14ac:dyDescent="0.25">
      <c r="G13" s="1">
        <v>17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7">
        <v>0</v>
      </c>
      <c r="N13" s="7">
        <v>0</v>
      </c>
      <c r="O13" s="7">
        <v>0</v>
      </c>
      <c r="Q13" s="7">
        <v>0</v>
      </c>
      <c r="R13" s="9">
        <v>0</v>
      </c>
      <c r="U13">
        <v>14016</v>
      </c>
      <c r="Z13" s="6"/>
    </row>
    <row r="14" spans="5:32" x14ac:dyDescent="0.25">
      <c r="G14" s="1">
        <v>18</v>
      </c>
      <c r="H14" s="7">
        <v>23553.5527344</v>
      </c>
      <c r="I14" s="7">
        <v>22032.6015625</v>
      </c>
      <c r="J14" s="7">
        <v>0</v>
      </c>
      <c r="K14" s="7">
        <v>1527.30505371</v>
      </c>
      <c r="L14" s="7">
        <v>0</v>
      </c>
      <c r="M14" s="7">
        <v>0</v>
      </c>
      <c r="N14" s="7">
        <v>0</v>
      </c>
      <c r="O14" s="7">
        <v>0</v>
      </c>
      <c r="Q14" s="7">
        <v>0</v>
      </c>
      <c r="R14" s="9">
        <v>0.55700000000000005</v>
      </c>
      <c r="U14">
        <v>14016</v>
      </c>
      <c r="Z14" s="6"/>
    </row>
    <row r="15" spans="5:32" x14ac:dyDescent="0.25">
      <c r="G15" s="1">
        <v>19</v>
      </c>
      <c r="H15" s="7">
        <v>86987.1015625</v>
      </c>
      <c r="I15" s="7">
        <v>75403.7109375</v>
      </c>
      <c r="J15" s="7">
        <v>0</v>
      </c>
      <c r="K15" s="7">
        <v>11634.0576172</v>
      </c>
      <c r="L15" s="7">
        <v>0</v>
      </c>
      <c r="M15" s="7">
        <v>0</v>
      </c>
      <c r="N15" s="7">
        <v>0</v>
      </c>
      <c r="O15" s="7">
        <v>0</v>
      </c>
      <c r="Q15" s="7">
        <v>0</v>
      </c>
      <c r="R15" s="9">
        <v>1.24857305936</v>
      </c>
      <c r="U15">
        <v>14016</v>
      </c>
      <c r="Z15" s="6"/>
    </row>
    <row r="16" spans="5:32" x14ac:dyDescent="0.25">
      <c r="G16" s="1">
        <v>20</v>
      </c>
      <c r="H16" s="7">
        <v>174131.8125</v>
      </c>
      <c r="I16" s="7">
        <v>145444.078125</v>
      </c>
      <c r="J16" s="7">
        <v>0</v>
      </c>
      <c r="K16" s="7">
        <v>28824.1132812</v>
      </c>
      <c r="L16" s="7">
        <v>0</v>
      </c>
      <c r="M16" s="7">
        <v>0</v>
      </c>
      <c r="N16" s="7">
        <v>0</v>
      </c>
      <c r="O16" s="7">
        <v>0</v>
      </c>
      <c r="Q16" s="7">
        <v>0</v>
      </c>
      <c r="R16" s="9">
        <v>3.43892694064</v>
      </c>
      <c r="U16">
        <v>14016</v>
      </c>
      <c r="Z16" s="6"/>
    </row>
    <row r="17" spans="7:26" x14ac:dyDescent="0.25">
      <c r="G17" s="1">
        <v>21</v>
      </c>
      <c r="H17" s="7">
        <v>357600.15625</v>
      </c>
      <c r="I17" s="7">
        <v>299453.78125</v>
      </c>
      <c r="J17" s="7">
        <v>0</v>
      </c>
      <c r="K17" s="7">
        <v>58440.8007812</v>
      </c>
      <c r="L17" s="7">
        <v>0</v>
      </c>
      <c r="M17" s="7">
        <v>0</v>
      </c>
      <c r="N17" s="7">
        <v>0</v>
      </c>
      <c r="O17" s="7">
        <v>0</v>
      </c>
      <c r="Q17" s="7">
        <v>0</v>
      </c>
      <c r="R17" s="9">
        <v>8.1977739726000003</v>
      </c>
      <c r="U17">
        <v>14016</v>
      </c>
      <c r="Z17" s="6"/>
    </row>
    <row r="18" spans="7:26" x14ac:dyDescent="0.25">
      <c r="G18" s="1">
        <v>22</v>
      </c>
      <c r="H18" s="7">
        <v>782292.375</v>
      </c>
      <c r="I18" s="7">
        <v>678057.1875</v>
      </c>
      <c r="J18" s="7">
        <v>0</v>
      </c>
      <c r="K18" s="7">
        <v>104793.0625</v>
      </c>
      <c r="L18" s="7">
        <v>0</v>
      </c>
      <c r="M18" s="7">
        <v>0</v>
      </c>
      <c r="N18" s="7">
        <v>0</v>
      </c>
      <c r="O18" s="7">
        <v>0</v>
      </c>
      <c r="Q18" s="7">
        <v>0</v>
      </c>
      <c r="R18" s="9">
        <v>16.402682648399999</v>
      </c>
      <c r="U18">
        <v>14016</v>
      </c>
      <c r="Z18" s="6"/>
    </row>
    <row r="19" spans="7:26" x14ac:dyDescent="0.25">
      <c r="G19" s="1">
        <v>23</v>
      </c>
      <c r="H19" s="7">
        <v>1491248.875</v>
      </c>
      <c r="I19" s="7">
        <v>1252915.25</v>
      </c>
      <c r="J19" s="7">
        <v>0</v>
      </c>
      <c r="K19" s="7">
        <v>239605.078125</v>
      </c>
      <c r="L19" s="7">
        <v>0</v>
      </c>
      <c r="M19" s="7">
        <v>0</v>
      </c>
      <c r="N19" s="7">
        <v>0</v>
      </c>
      <c r="O19" s="7">
        <v>0</v>
      </c>
      <c r="Q19" s="7">
        <v>0</v>
      </c>
      <c r="R19" s="9">
        <v>25.6207191781</v>
      </c>
      <c r="U19">
        <v>14016</v>
      </c>
      <c r="Z19" s="6"/>
    </row>
    <row r="20" spans="7:26" x14ac:dyDescent="0.25">
      <c r="G20" s="1">
        <v>24</v>
      </c>
      <c r="H20" s="7">
        <v>2516585</v>
      </c>
      <c r="I20" s="7">
        <v>2107672</v>
      </c>
      <c r="J20" s="7">
        <v>0</v>
      </c>
      <c r="K20" s="7">
        <v>411222.875</v>
      </c>
      <c r="L20" s="7">
        <v>0</v>
      </c>
      <c r="M20" s="7">
        <v>0</v>
      </c>
      <c r="N20" s="7">
        <v>0</v>
      </c>
      <c r="O20" s="7">
        <v>0</v>
      </c>
      <c r="Q20" s="7">
        <v>0</v>
      </c>
      <c r="R20" s="9">
        <v>35.459474885799999</v>
      </c>
      <c r="U20">
        <v>14016</v>
      </c>
      <c r="Z20" s="6"/>
    </row>
    <row r="21" spans="7:26" x14ac:dyDescent="0.25">
      <c r="G21" s="1">
        <v>25</v>
      </c>
      <c r="H21" s="7">
        <v>4026820.75</v>
      </c>
      <c r="I21" s="7">
        <v>3339790</v>
      </c>
      <c r="J21" s="7">
        <v>0</v>
      </c>
      <c r="K21" s="7">
        <v>691159.25</v>
      </c>
      <c r="L21" s="7">
        <v>0</v>
      </c>
      <c r="M21" s="7">
        <v>0</v>
      </c>
      <c r="N21" s="7">
        <v>0</v>
      </c>
      <c r="O21" s="7">
        <v>0</v>
      </c>
      <c r="Q21" s="7">
        <v>0</v>
      </c>
      <c r="R21" s="9">
        <v>44.092465753399999</v>
      </c>
      <c r="U21">
        <v>14016</v>
      </c>
      <c r="Z21" s="6"/>
    </row>
    <row r="22" spans="7:26" x14ac:dyDescent="0.25">
      <c r="G22" s="1">
        <v>30</v>
      </c>
      <c r="H22" s="7">
        <v>16876236</v>
      </c>
      <c r="I22" s="7">
        <v>14081853</v>
      </c>
      <c r="J22" s="7">
        <v>0</v>
      </c>
      <c r="K22" s="7">
        <v>2829053</v>
      </c>
      <c r="L22" s="7">
        <v>0</v>
      </c>
      <c r="M22" s="7">
        <v>0</v>
      </c>
      <c r="N22" s="7">
        <v>0</v>
      </c>
      <c r="O22" s="7">
        <v>0</v>
      </c>
      <c r="Q22">
        <v>3.3783036470400001</v>
      </c>
      <c r="R22" s="9">
        <v>70.005707762599997</v>
      </c>
      <c r="U22">
        <v>14016</v>
      </c>
      <c r="Z22" s="6"/>
    </row>
    <row r="23" spans="7:26" x14ac:dyDescent="0.25">
      <c r="G23" s="1">
        <v>35</v>
      </c>
      <c r="H23" s="7">
        <v>36305628</v>
      </c>
      <c r="I23" s="7">
        <v>30038932</v>
      </c>
      <c r="J23" s="7">
        <v>0</v>
      </c>
      <c r="K23" s="7">
        <v>6714868</v>
      </c>
      <c r="L23" s="7">
        <v>0</v>
      </c>
      <c r="M23" s="7">
        <v>0</v>
      </c>
      <c r="N23" s="7">
        <v>0</v>
      </c>
      <c r="O23" s="7">
        <v>0</v>
      </c>
      <c r="Q23">
        <v>45.008453369100003</v>
      </c>
      <c r="R23" s="9">
        <v>82.184646118700002</v>
      </c>
      <c r="U23">
        <v>14016</v>
      </c>
      <c r="Z23" s="6"/>
    </row>
    <row r="24" spans="7:26" x14ac:dyDescent="0.25">
      <c r="G24" s="1">
        <v>40</v>
      </c>
      <c r="H24" s="7">
        <v>73894240</v>
      </c>
      <c r="I24" s="7">
        <v>64206864</v>
      </c>
      <c r="J24" s="7">
        <v>657.21221923799999</v>
      </c>
      <c r="K24" s="7">
        <v>12582462</v>
      </c>
      <c r="L24" s="7">
        <v>0</v>
      </c>
      <c r="M24" s="7">
        <v>0</v>
      </c>
      <c r="N24" s="7">
        <v>0</v>
      </c>
      <c r="O24" s="7">
        <v>0</v>
      </c>
      <c r="Q24">
        <v>141.97296142600001</v>
      </c>
      <c r="R24" s="9">
        <v>87.5784817352</v>
      </c>
      <c r="U24">
        <v>14016</v>
      </c>
      <c r="Z24" s="6"/>
    </row>
    <row r="25" spans="7:26" x14ac:dyDescent="0.25">
      <c r="G25" s="1">
        <v>50</v>
      </c>
      <c r="H25" s="7">
        <v>195566928</v>
      </c>
      <c r="I25" s="7">
        <v>180575536</v>
      </c>
      <c r="J25" s="7">
        <v>3227455.5</v>
      </c>
      <c r="K25" s="7">
        <v>23990264</v>
      </c>
      <c r="L25" s="7">
        <v>0</v>
      </c>
      <c r="M25" s="7">
        <v>0</v>
      </c>
      <c r="N25" s="7">
        <v>0</v>
      </c>
      <c r="O25" s="7">
        <v>0</v>
      </c>
      <c r="Q25">
        <v>552.577636719</v>
      </c>
      <c r="R25" s="9">
        <v>90.660673516000003</v>
      </c>
      <c r="U25">
        <v>14016</v>
      </c>
      <c r="Z25" s="6"/>
    </row>
    <row r="26" spans="7:26" x14ac:dyDescent="0.25">
      <c r="G26" s="1">
        <v>55</v>
      </c>
      <c r="H26" s="7">
        <v>245473856</v>
      </c>
      <c r="I26" s="7">
        <v>228201600</v>
      </c>
      <c r="J26" s="7">
        <v>6342289</v>
      </c>
      <c r="K26" s="7">
        <v>28165430</v>
      </c>
      <c r="L26" s="7">
        <v>0</v>
      </c>
      <c r="M26" s="7">
        <v>0</v>
      </c>
      <c r="N26" s="7">
        <v>0</v>
      </c>
      <c r="O26" s="7">
        <v>0</v>
      </c>
      <c r="Q26">
        <v>758.737457275</v>
      </c>
      <c r="R26" s="9">
        <v>91.103025114199994</v>
      </c>
      <c r="U26">
        <v>14016</v>
      </c>
      <c r="Z26" s="6"/>
    </row>
    <row r="27" spans="7:26" x14ac:dyDescent="0.25">
      <c r="G27" s="1">
        <v>56</v>
      </c>
      <c r="H27" s="7">
        <v>255160944</v>
      </c>
      <c r="I27" s="7">
        <v>237501728</v>
      </c>
      <c r="J27" s="7">
        <v>6712756.5</v>
      </c>
      <c r="K27" s="7">
        <v>28955260</v>
      </c>
      <c r="L27" s="7">
        <v>168.68594360399999</v>
      </c>
      <c r="M27" s="7">
        <v>727.005371094</v>
      </c>
      <c r="N27" s="7">
        <v>40933.1171875</v>
      </c>
      <c r="O27" s="7">
        <v>0</v>
      </c>
      <c r="Q27">
        <v>797.66897583000002</v>
      </c>
      <c r="R27" s="9">
        <v>91.203000000000003</v>
      </c>
      <c r="U27">
        <v>14016</v>
      </c>
      <c r="Z27" s="6"/>
    </row>
    <row r="28" spans="7:26" x14ac:dyDescent="0.25">
      <c r="G28" s="1">
        <v>57</v>
      </c>
      <c r="H28" s="7">
        <v>263337520</v>
      </c>
      <c r="I28" s="7">
        <v>245160160</v>
      </c>
      <c r="J28" s="7">
        <v>7099359.5</v>
      </c>
      <c r="K28" s="7">
        <v>29922446</v>
      </c>
      <c r="L28" s="7">
        <v>1839.77770996</v>
      </c>
      <c r="M28" s="7">
        <v>4995.8295898400002</v>
      </c>
      <c r="N28" s="7">
        <v>106466.039062</v>
      </c>
      <c r="O28" s="7">
        <v>0</v>
      </c>
      <c r="Q28">
        <v>835.59387206999997</v>
      </c>
      <c r="R28" s="9">
        <v>91.345605022800001</v>
      </c>
      <c r="U28">
        <v>14016</v>
      </c>
      <c r="Z28" s="6"/>
    </row>
    <row r="29" spans="7:26" x14ac:dyDescent="0.25">
      <c r="G29" s="1">
        <v>58</v>
      </c>
      <c r="H29" s="7">
        <v>270858240</v>
      </c>
      <c r="I29" s="7">
        <v>252249040</v>
      </c>
      <c r="J29" s="7">
        <v>7427038.5</v>
      </c>
      <c r="K29" s="7">
        <v>30702390</v>
      </c>
      <c r="L29" s="7">
        <v>6289.2792968800004</v>
      </c>
      <c r="M29" s="7">
        <v>14977.9716797</v>
      </c>
      <c r="N29" s="7">
        <v>174432.75</v>
      </c>
      <c r="O29" s="7">
        <v>0</v>
      </c>
      <c r="Q29">
        <v>876.91540527300003</v>
      </c>
      <c r="R29" s="9">
        <v>91.417000000000002</v>
      </c>
      <c r="U29">
        <v>14016</v>
      </c>
      <c r="Z29" s="6"/>
    </row>
    <row r="30" spans="7:26" x14ac:dyDescent="0.25">
      <c r="G30" s="1">
        <v>60</v>
      </c>
      <c r="H30" s="7">
        <v>286101568</v>
      </c>
      <c r="I30" s="7">
        <v>266747072</v>
      </c>
      <c r="J30" s="7">
        <v>8386934</v>
      </c>
      <c r="K30" s="7">
        <v>32182108</v>
      </c>
      <c r="L30" s="7">
        <v>13758.6005859</v>
      </c>
      <c r="M30" s="7">
        <v>31457.7519531</v>
      </c>
      <c r="N30" s="7">
        <v>244868.03125</v>
      </c>
      <c r="O30" s="7">
        <v>0</v>
      </c>
      <c r="Q30">
        <v>953.21865844700005</v>
      </c>
      <c r="R30" s="9">
        <v>91.4454908676</v>
      </c>
      <c r="U30">
        <v>14016</v>
      </c>
      <c r="Z30" s="6"/>
    </row>
    <row r="31" spans="7:26" x14ac:dyDescent="0.25">
      <c r="G31" s="1">
        <v>70</v>
      </c>
      <c r="H31" s="7">
        <v>365004128</v>
      </c>
      <c r="I31" s="7">
        <v>341223648</v>
      </c>
      <c r="J31" s="7">
        <v>14658630</v>
      </c>
      <c r="K31" s="7">
        <v>39414716</v>
      </c>
      <c r="L31" s="7">
        <v>91275.609375</v>
      </c>
      <c r="M31" s="7">
        <v>208000.78125</v>
      </c>
      <c r="N31" s="7">
        <v>554449.625</v>
      </c>
      <c r="O31" s="7">
        <v>0</v>
      </c>
      <c r="Q31">
        <v>1328.0737304700001</v>
      </c>
      <c r="R31" s="9">
        <v>91.752283105000004</v>
      </c>
      <c r="U31">
        <v>14016</v>
      </c>
      <c r="Z31" s="6"/>
    </row>
    <row r="32" spans="7:26" x14ac:dyDescent="0.25">
      <c r="G32" s="1">
        <v>100</v>
      </c>
      <c r="H32" s="7">
        <v>705124032</v>
      </c>
      <c r="I32" s="7">
        <v>664971200</v>
      </c>
      <c r="J32" s="7">
        <v>59309476</v>
      </c>
      <c r="K32" s="7">
        <v>82783304</v>
      </c>
      <c r="L32" s="7">
        <v>469026.375</v>
      </c>
      <c r="M32" s="7">
        <v>1075903.125</v>
      </c>
      <c r="N32" s="7">
        <v>4277271.5</v>
      </c>
      <c r="O32" s="7">
        <v>0</v>
      </c>
      <c r="Q32">
        <v>2650.8319091799999</v>
      </c>
      <c r="R32" s="9">
        <v>92.066210045700004</v>
      </c>
      <c r="U32">
        <v>14016</v>
      </c>
      <c r="Z32" s="6"/>
    </row>
    <row r="33" spans="7:26" x14ac:dyDescent="0.25">
      <c r="G33" s="1">
        <v>150</v>
      </c>
      <c r="H33" s="7">
        <v>1402165632</v>
      </c>
      <c r="I33" s="7">
        <v>1279597440</v>
      </c>
      <c r="J33" s="7">
        <v>160207728</v>
      </c>
      <c r="K33" s="7">
        <v>262712496</v>
      </c>
      <c r="L33" s="7">
        <v>1859825.375</v>
      </c>
      <c r="M33" s="7">
        <v>3256606.5</v>
      </c>
      <c r="N33" s="7">
        <v>14774650</v>
      </c>
      <c r="O33" s="7">
        <v>0</v>
      </c>
      <c r="Q33">
        <v>5976.6340332</v>
      </c>
      <c r="R33" s="9">
        <v>92.337328767100004</v>
      </c>
      <c r="U33">
        <v>14016</v>
      </c>
      <c r="Z33" s="6"/>
    </row>
    <row r="34" spans="7:26" x14ac:dyDescent="0.25">
      <c r="G34" s="1">
        <v>200</v>
      </c>
      <c r="H34" s="7">
        <v>2433215232</v>
      </c>
      <c r="I34" s="7">
        <v>2118852864</v>
      </c>
      <c r="J34" s="7">
        <v>264283616</v>
      </c>
      <c r="K34" s="7">
        <v>634196736</v>
      </c>
      <c r="L34" s="7">
        <v>4627664.5</v>
      </c>
      <c r="M34" s="7">
        <v>6179982.5</v>
      </c>
      <c r="N34" s="7">
        <v>30846522</v>
      </c>
      <c r="O34" s="7">
        <v>0</v>
      </c>
      <c r="Q34">
        <v>11335.6352539</v>
      </c>
      <c r="R34" s="9">
        <v>92.515696347000002</v>
      </c>
      <c r="U34">
        <v>14016</v>
      </c>
      <c r="Z34" s="6"/>
    </row>
    <row r="35" spans="7:26" x14ac:dyDescent="0.25">
      <c r="G35" s="1">
        <v>300</v>
      </c>
      <c r="H35" s="7">
        <v>5462002176</v>
      </c>
      <c r="I35" s="7">
        <v>4430442496</v>
      </c>
      <c r="J35" s="7">
        <v>585080960</v>
      </c>
      <c r="K35" s="7">
        <v>1853127040</v>
      </c>
      <c r="L35" s="7">
        <v>14172916</v>
      </c>
      <c r="M35" s="7">
        <v>16349386</v>
      </c>
      <c r="N35" s="7">
        <v>73496592</v>
      </c>
      <c r="O35" s="7">
        <v>0</v>
      </c>
      <c r="Q35">
        <v>30627.4052734</v>
      </c>
      <c r="R35" s="9">
        <v>92.815353881299998</v>
      </c>
      <c r="U35">
        <v>14016</v>
      </c>
      <c r="Z35" s="6"/>
    </row>
    <row r="36" spans="7:26" x14ac:dyDescent="0.25">
      <c r="G36" s="1">
        <v>400</v>
      </c>
      <c r="H36" s="7">
        <v>9843709952</v>
      </c>
      <c r="I36" s="7">
        <v>7538958336</v>
      </c>
      <c r="J36" s="7">
        <v>983785088</v>
      </c>
      <c r="K36" s="7">
        <v>3873342976</v>
      </c>
      <c r="L36" s="7">
        <v>29015958</v>
      </c>
      <c r="M36" s="7">
        <v>27047128</v>
      </c>
      <c r="N36" s="7">
        <v>135772496</v>
      </c>
      <c r="O36" s="7">
        <v>0</v>
      </c>
      <c r="Q36">
        <v>64185.7675781</v>
      </c>
      <c r="R36" s="9">
        <v>93.015125570799995</v>
      </c>
      <c r="U36">
        <v>14016</v>
      </c>
      <c r="Z36" s="6"/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X34"/>
  <sheetViews>
    <sheetView workbookViewId="0">
      <selection activeCell="D9" sqref="D9"/>
    </sheetView>
  </sheetViews>
  <sheetFormatPr defaultRowHeight="15" x14ac:dyDescent="0.25"/>
  <sheetData>
    <row r="9" spans="4:24" x14ac:dyDescent="0.25">
      <c r="D9" s="1" t="s">
        <v>0</v>
      </c>
      <c r="F9" s="1" t="s">
        <v>1</v>
      </c>
      <c r="G9" t="s">
        <v>2</v>
      </c>
      <c r="H9" t="s">
        <v>3</v>
      </c>
      <c r="I9" t="s">
        <v>4</v>
      </c>
      <c r="J9" t="s">
        <v>5</v>
      </c>
      <c r="K9" t="s">
        <v>6</v>
      </c>
      <c r="L9" t="s">
        <v>7</v>
      </c>
      <c r="M9" t="s">
        <v>8</v>
      </c>
      <c r="N9" t="s">
        <v>9</v>
      </c>
      <c r="P9" t="s">
        <v>37</v>
      </c>
      <c r="Q9" t="s">
        <v>38</v>
      </c>
      <c r="S9" t="s">
        <v>10</v>
      </c>
    </row>
    <row r="10" spans="4:24" x14ac:dyDescent="0.25">
      <c r="F10" s="1"/>
      <c r="X10" s="2"/>
    </row>
    <row r="11" spans="4:24" x14ac:dyDescent="0.25">
      <c r="D11" s="8"/>
      <c r="F11" s="1">
        <v>17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P11" s="7">
        <v>0</v>
      </c>
      <c r="Q11" s="9">
        <v>0</v>
      </c>
      <c r="S11">
        <v>50000</v>
      </c>
      <c r="X11" s="2"/>
    </row>
    <row r="12" spans="4:24" x14ac:dyDescent="0.25">
      <c r="D12" s="8"/>
      <c r="F12" s="1">
        <v>18</v>
      </c>
      <c r="G12" s="7">
        <v>15940.8300781</v>
      </c>
      <c r="H12" s="7">
        <v>15130.6943359</v>
      </c>
      <c r="I12" s="7">
        <v>0</v>
      </c>
      <c r="J12" s="7">
        <v>812.39636230500003</v>
      </c>
      <c r="K12" s="7">
        <v>0</v>
      </c>
      <c r="L12" s="7">
        <v>0</v>
      </c>
      <c r="M12" s="7">
        <v>0</v>
      </c>
      <c r="N12" s="7">
        <v>0</v>
      </c>
      <c r="P12" s="7">
        <v>0</v>
      </c>
      <c r="Q12" s="9">
        <v>0.16600000000000001</v>
      </c>
      <c r="S12">
        <v>50000</v>
      </c>
      <c r="X12" s="2"/>
    </row>
    <row r="13" spans="4:24" x14ac:dyDescent="0.25">
      <c r="D13" s="8"/>
      <c r="F13" s="1">
        <v>19</v>
      </c>
      <c r="G13" s="7">
        <v>57494.8164062</v>
      </c>
      <c r="H13" s="7">
        <v>51298.9179688</v>
      </c>
      <c r="I13" s="7">
        <v>0</v>
      </c>
      <c r="J13" s="7">
        <v>6213.9077148400002</v>
      </c>
      <c r="K13" s="7">
        <v>0</v>
      </c>
      <c r="L13" s="7">
        <v>0</v>
      </c>
      <c r="M13" s="7">
        <v>0</v>
      </c>
      <c r="N13" s="7">
        <v>0</v>
      </c>
      <c r="P13" s="7">
        <v>0</v>
      </c>
      <c r="Q13" s="9">
        <v>0.38400000000000001</v>
      </c>
      <c r="S13">
        <v>50000</v>
      </c>
      <c r="X13" s="2"/>
    </row>
    <row r="14" spans="4:24" x14ac:dyDescent="0.25">
      <c r="D14" s="8"/>
      <c r="F14" s="1">
        <v>20</v>
      </c>
      <c r="G14" s="7">
        <v>114302.71875</v>
      </c>
      <c r="H14" s="7">
        <v>98763.2265625</v>
      </c>
      <c r="I14" s="7">
        <v>0</v>
      </c>
      <c r="J14" s="7">
        <v>15588.2441406</v>
      </c>
      <c r="K14" s="7">
        <v>0</v>
      </c>
      <c r="L14" s="7">
        <v>0</v>
      </c>
      <c r="M14" s="7">
        <v>0</v>
      </c>
      <c r="N14" s="7">
        <v>0</v>
      </c>
      <c r="P14" s="7">
        <v>0</v>
      </c>
      <c r="Q14" s="9">
        <v>1.032</v>
      </c>
      <c r="S14">
        <v>50000</v>
      </c>
      <c r="X14" s="2"/>
    </row>
    <row r="15" spans="4:24" x14ac:dyDescent="0.25">
      <c r="D15" s="8"/>
      <c r="F15" s="1">
        <v>21</v>
      </c>
      <c r="G15" s="7">
        <v>235713.359375</v>
      </c>
      <c r="H15" s="7">
        <v>204106.03125</v>
      </c>
      <c r="I15" s="7">
        <v>0</v>
      </c>
      <c r="J15" s="7">
        <v>31712.3164062</v>
      </c>
      <c r="K15" s="7">
        <v>0</v>
      </c>
      <c r="L15" s="7">
        <v>0</v>
      </c>
      <c r="M15" s="7">
        <v>0</v>
      </c>
      <c r="N15" s="7">
        <v>0</v>
      </c>
      <c r="P15" s="7">
        <v>0</v>
      </c>
      <c r="Q15" s="9">
        <v>2.484</v>
      </c>
      <c r="S15">
        <v>50000</v>
      </c>
      <c r="X15" s="2"/>
    </row>
    <row r="16" spans="4:24" x14ac:dyDescent="0.25">
      <c r="D16" s="8"/>
      <c r="F16" s="1">
        <v>22</v>
      </c>
      <c r="G16" s="7">
        <v>519117.5</v>
      </c>
      <c r="H16" s="7">
        <v>462834.9375</v>
      </c>
      <c r="I16" s="7">
        <v>0</v>
      </c>
      <c r="J16" s="7">
        <v>56479.6601562</v>
      </c>
      <c r="K16" s="7">
        <v>0</v>
      </c>
      <c r="L16" s="7">
        <v>0</v>
      </c>
      <c r="M16" s="7">
        <v>0</v>
      </c>
      <c r="N16" s="7">
        <v>0</v>
      </c>
      <c r="P16" s="7">
        <v>0</v>
      </c>
      <c r="Q16" s="9">
        <v>5.0119999999999996</v>
      </c>
      <c r="S16">
        <v>50000</v>
      </c>
      <c r="X16" s="2"/>
    </row>
    <row r="17" spans="4:24" x14ac:dyDescent="0.25">
      <c r="D17" s="8"/>
      <c r="F17" s="1">
        <v>23</v>
      </c>
      <c r="G17" s="7">
        <v>991656.3125</v>
      </c>
      <c r="H17" s="7">
        <v>862913.25</v>
      </c>
      <c r="I17" s="7">
        <v>0</v>
      </c>
      <c r="J17" s="7">
        <v>129190.960938</v>
      </c>
      <c r="K17" s="7">
        <v>0</v>
      </c>
      <c r="L17" s="7">
        <v>0</v>
      </c>
      <c r="M17" s="7">
        <v>0</v>
      </c>
      <c r="N17" s="7">
        <v>0</v>
      </c>
      <c r="P17" s="7">
        <v>0</v>
      </c>
      <c r="Q17" s="9">
        <v>7.9880000000000004</v>
      </c>
      <c r="S17">
        <v>50000</v>
      </c>
      <c r="X17" s="2"/>
    </row>
    <row r="18" spans="4:24" x14ac:dyDescent="0.25">
      <c r="D18" s="8"/>
      <c r="F18" s="1">
        <v>24</v>
      </c>
      <c r="G18" s="7">
        <v>1692703.125</v>
      </c>
      <c r="H18" s="7">
        <v>1472031.125</v>
      </c>
      <c r="I18" s="7">
        <v>0</v>
      </c>
      <c r="J18" s="7">
        <v>221480.71875</v>
      </c>
      <c r="K18" s="7">
        <v>0</v>
      </c>
      <c r="L18" s="7">
        <v>0</v>
      </c>
      <c r="M18" s="7">
        <v>0</v>
      </c>
      <c r="N18" s="7">
        <v>0</v>
      </c>
      <c r="P18" s="7">
        <v>0</v>
      </c>
      <c r="Q18" s="9">
        <v>11.106</v>
      </c>
      <c r="S18">
        <v>50000</v>
      </c>
      <c r="X18" s="2"/>
    </row>
    <row r="19" spans="4:24" x14ac:dyDescent="0.25">
      <c r="D19" s="8"/>
      <c r="F19" s="1">
        <v>25</v>
      </c>
      <c r="G19" s="7">
        <v>2729897.25</v>
      </c>
      <c r="H19" s="7">
        <v>2358050.75</v>
      </c>
      <c r="I19" s="7">
        <v>0</v>
      </c>
      <c r="J19" s="7">
        <v>373291.09375</v>
      </c>
      <c r="K19" s="7">
        <v>0</v>
      </c>
      <c r="L19" s="7">
        <v>0</v>
      </c>
      <c r="M19" s="7">
        <v>0</v>
      </c>
      <c r="N19" s="7">
        <v>0</v>
      </c>
      <c r="P19" s="7">
        <v>0</v>
      </c>
      <c r="Q19" s="9">
        <v>14.122</v>
      </c>
      <c r="S19">
        <v>50000</v>
      </c>
      <c r="X19" s="2"/>
    </row>
    <row r="20" spans="4:24" x14ac:dyDescent="0.25">
      <c r="D20" s="8"/>
      <c r="F20" s="1">
        <v>30</v>
      </c>
      <c r="G20" s="7">
        <v>11648163</v>
      </c>
      <c r="H20" s="7">
        <v>10111877</v>
      </c>
      <c r="I20" s="7">
        <v>0</v>
      </c>
      <c r="J20" s="7">
        <v>1547601.25</v>
      </c>
      <c r="K20" s="7">
        <v>0</v>
      </c>
      <c r="L20" s="7">
        <v>0</v>
      </c>
      <c r="M20" s="7">
        <v>0</v>
      </c>
      <c r="N20" s="7">
        <v>0</v>
      </c>
      <c r="P20" s="7">
        <v>0</v>
      </c>
      <c r="Q20" s="9">
        <v>23.606000000000002</v>
      </c>
      <c r="S20">
        <v>50000</v>
      </c>
      <c r="X20" s="2"/>
    </row>
    <row r="21" spans="4:24" x14ac:dyDescent="0.25">
      <c r="D21" s="8"/>
      <c r="F21" s="1">
        <v>35</v>
      </c>
      <c r="G21" s="7">
        <v>24374814</v>
      </c>
      <c r="H21" s="7">
        <v>20826550</v>
      </c>
      <c r="I21" s="7">
        <v>0</v>
      </c>
      <c r="J21" s="7">
        <v>3698225.5</v>
      </c>
      <c r="K21" s="7">
        <v>0</v>
      </c>
      <c r="L21" s="7">
        <v>0</v>
      </c>
      <c r="M21" s="7">
        <v>0</v>
      </c>
      <c r="N21" s="7">
        <v>0</v>
      </c>
      <c r="P21" s="7">
        <v>0</v>
      </c>
      <c r="Q21" s="9">
        <v>28.41</v>
      </c>
      <c r="S21">
        <v>50000</v>
      </c>
      <c r="X21" s="2"/>
    </row>
    <row r="22" spans="4:24" x14ac:dyDescent="0.25">
      <c r="D22" s="8"/>
      <c r="F22" s="1">
        <v>40</v>
      </c>
      <c r="G22" s="7">
        <v>48860072</v>
      </c>
      <c r="H22" s="7">
        <v>43067516</v>
      </c>
      <c r="I22" s="7">
        <v>299.72463989300002</v>
      </c>
      <c r="J22" s="7">
        <v>6946119</v>
      </c>
      <c r="K22" s="7">
        <v>0</v>
      </c>
      <c r="L22" s="7">
        <v>0</v>
      </c>
      <c r="M22" s="7">
        <v>0</v>
      </c>
      <c r="N22" s="7">
        <v>0</v>
      </c>
      <c r="P22" s="7">
        <v>0</v>
      </c>
      <c r="Q22" s="9">
        <v>30.722000000000001</v>
      </c>
      <c r="S22">
        <v>50000</v>
      </c>
      <c r="X22" s="2"/>
    </row>
    <row r="23" spans="4:24" x14ac:dyDescent="0.25">
      <c r="D23" s="8"/>
      <c r="F23" s="1">
        <v>50</v>
      </c>
      <c r="G23" s="7">
        <v>149215568</v>
      </c>
      <c r="H23" s="7">
        <v>140119168</v>
      </c>
      <c r="I23" s="7">
        <v>2391976.75</v>
      </c>
      <c r="J23" s="7">
        <v>13271900</v>
      </c>
      <c r="K23" s="7">
        <v>0</v>
      </c>
      <c r="L23" s="7">
        <v>0</v>
      </c>
      <c r="M23" s="7">
        <v>0</v>
      </c>
      <c r="N23" s="7">
        <v>0</v>
      </c>
      <c r="P23" s="7">
        <v>0</v>
      </c>
      <c r="Q23" s="9">
        <v>32.165999999999997</v>
      </c>
      <c r="S23">
        <v>50000</v>
      </c>
      <c r="X23" s="2"/>
    </row>
    <row r="24" spans="4:24" x14ac:dyDescent="0.25">
      <c r="D24" s="8"/>
      <c r="F24" s="1">
        <v>55</v>
      </c>
      <c r="G24" s="7">
        <v>191410592</v>
      </c>
      <c r="H24" s="7">
        <v>180898032</v>
      </c>
      <c r="I24" s="7">
        <v>5297692.5</v>
      </c>
      <c r="J24" s="7">
        <v>15576388</v>
      </c>
      <c r="K24" s="7">
        <v>0</v>
      </c>
      <c r="L24" s="7">
        <v>0</v>
      </c>
      <c r="M24" s="7">
        <v>0</v>
      </c>
      <c r="N24" s="7">
        <v>0</v>
      </c>
      <c r="P24" s="7">
        <v>0</v>
      </c>
      <c r="Q24" s="9">
        <v>32.411999999999999</v>
      </c>
      <c r="S24">
        <v>50000</v>
      </c>
      <c r="X24" s="2"/>
    </row>
    <row r="25" spans="4:24" x14ac:dyDescent="0.25">
      <c r="D25" s="8"/>
      <c r="F25" s="1">
        <v>56</v>
      </c>
      <c r="G25" s="7">
        <v>199954576</v>
      </c>
      <c r="H25" s="7">
        <v>189145856</v>
      </c>
      <c r="I25" s="7">
        <v>5653900</v>
      </c>
      <c r="J25" s="7">
        <v>16011813</v>
      </c>
      <c r="K25" s="7">
        <v>18.021484375</v>
      </c>
      <c r="L25" s="7">
        <v>727.005371094</v>
      </c>
      <c r="M25" s="7">
        <v>39633.8515625</v>
      </c>
      <c r="N25" s="7">
        <v>59269.7382812</v>
      </c>
      <c r="P25" s="7">
        <v>0</v>
      </c>
      <c r="Q25" s="9">
        <v>32.5</v>
      </c>
      <c r="S25">
        <v>50000</v>
      </c>
      <c r="X25" s="2"/>
    </row>
    <row r="26" spans="4:24" x14ac:dyDescent="0.25">
      <c r="D26" s="8"/>
      <c r="F26" s="1">
        <v>57</v>
      </c>
      <c r="G26" s="7">
        <v>207963152</v>
      </c>
      <c r="H26" s="7">
        <v>196276960</v>
      </c>
      <c r="I26" s="7">
        <v>5972557</v>
      </c>
      <c r="J26" s="7">
        <v>16539429</v>
      </c>
      <c r="K26" s="7">
        <v>196.479705811</v>
      </c>
      <c r="L26" s="7">
        <v>4995.8295898400002</v>
      </c>
      <c r="M26" s="7">
        <v>105742.242188</v>
      </c>
      <c r="N26" s="7">
        <v>707138.375</v>
      </c>
      <c r="P26" s="7">
        <v>0</v>
      </c>
      <c r="Q26">
        <v>33.603999999999999</v>
      </c>
      <c r="S26">
        <v>50000</v>
      </c>
      <c r="X26" s="2"/>
    </row>
    <row r="27" spans="4:24" x14ac:dyDescent="0.25">
      <c r="D27" s="8"/>
      <c r="F27" s="1">
        <v>58</v>
      </c>
      <c r="G27" s="7">
        <v>215862352</v>
      </c>
      <c r="H27" s="7">
        <v>202911328</v>
      </c>
      <c r="I27" s="7">
        <v>6274166</v>
      </c>
      <c r="J27" s="7">
        <v>16972800</v>
      </c>
      <c r="K27" s="7">
        <v>671.27838134800004</v>
      </c>
      <c r="L27" s="7">
        <v>14977.9716797</v>
      </c>
      <c r="M27" s="7">
        <v>174403.5</v>
      </c>
      <c r="N27" s="7">
        <v>1730883.25</v>
      </c>
      <c r="P27" s="7">
        <v>0</v>
      </c>
      <c r="Q27" s="7">
        <v>35.281999999999996</v>
      </c>
      <c r="S27">
        <v>50000</v>
      </c>
      <c r="X27" s="2"/>
    </row>
    <row r="28" spans="4:24" x14ac:dyDescent="0.25">
      <c r="F28" s="1">
        <v>60</v>
      </c>
      <c r="G28" s="7">
        <v>231646032</v>
      </c>
      <c r="H28" s="7">
        <v>216390800</v>
      </c>
      <c r="I28" s="7">
        <v>7025498</v>
      </c>
      <c r="J28" s="7">
        <v>17793726</v>
      </c>
      <c r="K28" s="7">
        <v>1468.2268066399999</v>
      </c>
      <c r="L28" s="7">
        <v>31457.7519531</v>
      </c>
      <c r="M28" s="7">
        <v>242878.5625</v>
      </c>
      <c r="N28" s="7">
        <v>3756188.5</v>
      </c>
      <c r="P28" s="7">
        <v>0</v>
      </c>
      <c r="Q28">
        <v>38.54</v>
      </c>
      <c r="S28">
        <v>50000</v>
      </c>
      <c r="X28" s="2"/>
    </row>
    <row r="29" spans="4:24" x14ac:dyDescent="0.25">
      <c r="F29" s="1">
        <v>70</v>
      </c>
      <c r="G29" s="7">
        <v>310495904</v>
      </c>
      <c r="H29" s="7">
        <v>282916128</v>
      </c>
      <c r="I29" s="7">
        <v>11751999</v>
      </c>
      <c r="J29" s="7">
        <v>21837736</v>
      </c>
      <c r="K29" s="7">
        <v>9731.1777343800004</v>
      </c>
      <c r="L29" s="7">
        <v>208000.78125</v>
      </c>
      <c r="M29" s="7">
        <v>532266.5625</v>
      </c>
      <c r="N29" s="7">
        <v>14740769</v>
      </c>
      <c r="P29">
        <v>0.281788796186</v>
      </c>
      <c r="Q29">
        <v>52.374000000000002</v>
      </c>
      <c r="S29">
        <v>50000</v>
      </c>
      <c r="X29" s="2"/>
    </row>
    <row r="30" spans="4:24" x14ac:dyDescent="0.25">
      <c r="F30" s="1">
        <v>100</v>
      </c>
      <c r="G30" s="7">
        <v>664576256</v>
      </c>
      <c r="H30" s="7">
        <v>570386688</v>
      </c>
      <c r="I30" s="7">
        <v>42907972</v>
      </c>
      <c r="J30" s="7">
        <v>46041592</v>
      </c>
      <c r="K30" s="7">
        <v>49934.8242188</v>
      </c>
      <c r="L30" s="7">
        <v>1075903.125</v>
      </c>
      <c r="M30" s="7">
        <v>2956694.25</v>
      </c>
      <c r="N30" s="7">
        <v>77212720</v>
      </c>
      <c r="P30">
        <v>527.81747436499995</v>
      </c>
      <c r="Q30">
        <v>74.037999999999997</v>
      </c>
      <c r="S30">
        <v>50000</v>
      </c>
      <c r="X30" s="2"/>
    </row>
    <row r="31" spans="4:24" x14ac:dyDescent="0.25">
      <c r="F31" s="1">
        <v>150</v>
      </c>
      <c r="G31" s="7">
        <v>1485304576</v>
      </c>
      <c r="H31" s="7">
        <v>1130396928</v>
      </c>
      <c r="I31" s="7">
        <v>150142032</v>
      </c>
      <c r="J31" s="7">
        <v>150906480</v>
      </c>
      <c r="K31" s="7">
        <v>197768.765625</v>
      </c>
      <c r="L31" s="7">
        <v>3256606.5</v>
      </c>
      <c r="M31" s="7">
        <v>11093809</v>
      </c>
      <c r="N31" s="7">
        <v>302756992</v>
      </c>
      <c r="P31">
        <v>1388.43621826</v>
      </c>
      <c r="Q31">
        <v>86.872</v>
      </c>
      <c r="S31">
        <v>50000</v>
      </c>
      <c r="X31" s="3"/>
    </row>
    <row r="32" spans="4:24" x14ac:dyDescent="0.25">
      <c r="F32" s="1">
        <v>200</v>
      </c>
      <c r="G32" s="7">
        <v>2616830976</v>
      </c>
      <c r="H32" s="7">
        <v>1891315456</v>
      </c>
      <c r="I32" s="7">
        <v>225337200</v>
      </c>
      <c r="J32" s="7">
        <v>373623488</v>
      </c>
      <c r="K32" s="7">
        <v>491913.5</v>
      </c>
      <c r="L32" s="7">
        <v>6179982.5</v>
      </c>
      <c r="M32" s="7">
        <v>23974006</v>
      </c>
      <c r="N32" s="7">
        <v>583019904</v>
      </c>
      <c r="P32">
        <v>2639.0454101599998</v>
      </c>
      <c r="Q32">
        <v>91.671999999999997</v>
      </c>
      <c r="S32">
        <v>50000</v>
      </c>
      <c r="X32" s="3"/>
    </row>
    <row r="33" spans="6:24" x14ac:dyDescent="0.25">
      <c r="F33" s="1">
        <v>300</v>
      </c>
      <c r="G33" s="7">
        <v>5840124928</v>
      </c>
      <c r="H33" s="7">
        <v>4027042304</v>
      </c>
      <c r="I33" s="7">
        <v>535494240</v>
      </c>
      <c r="J33" s="7">
        <v>1128581888</v>
      </c>
      <c r="K33" s="7">
        <v>1505447.75</v>
      </c>
      <c r="L33" s="7">
        <v>16349386</v>
      </c>
      <c r="M33" s="7">
        <v>56280840</v>
      </c>
      <c r="N33" s="7">
        <v>1317560832</v>
      </c>
      <c r="P33">
        <v>6524.9240722699997</v>
      </c>
      <c r="Q33">
        <v>95.17</v>
      </c>
      <c r="S33">
        <v>50000</v>
      </c>
      <c r="X33" s="3"/>
    </row>
    <row r="34" spans="6:24" x14ac:dyDescent="0.25">
      <c r="F34" s="1">
        <v>400</v>
      </c>
      <c r="G34" s="7">
        <v>10432456704</v>
      </c>
      <c r="H34" s="7">
        <v>6928819200</v>
      </c>
      <c r="I34" s="7">
        <v>884873152</v>
      </c>
      <c r="J34" s="7">
        <v>2415183360</v>
      </c>
      <c r="K34" s="7">
        <v>3081425.25</v>
      </c>
      <c r="L34" s="7">
        <v>27047128</v>
      </c>
      <c r="M34" s="7">
        <v>102151288</v>
      </c>
      <c r="N34" s="7">
        <v>2359536896</v>
      </c>
      <c r="P34">
        <v>13312.706543</v>
      </c>
      <c r="Q34">
        <v>96.41</v>
      </c>
      <c r="S34">
        <v>50000</v>
      </c>
      <c r="X34" s="3"/>
    </row>
  </sheetData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9:Z34"/>
  <sheetViews>
    <sheetView tabSelected="1" workbookViewId="0">
      <selection activeCell="P37" sqref="P37"/>
    </sheetView>
  </sheetViews>
  <sheetFormatPr defaultRowHeight="15" x14ac:dyDescent="0.25"/>
  <sheetData>
    <row r="9" spans="6:26" x14ac:dyDescent="0.25">
      <c r="F9" s="1" t="s">
        <v>0</v>
      </c>
      <c r="H9" s="1" t="s">
        <v>1</v>
      </c>
      <c r="I9" t="s">
        <v>2</v>
      </c>
      <c r="J9" t="s">
        <v>3</v>
      </c>
      <c r="K9" t="s">
        <v>4</v>
      </c>
      <c r="L9" t="s">
        <v>5</v>
      </c>
      <c r="M9" t="s">
        <v>6</v>
      </c>
      <c r="N9" t="s">
        <v>7</v>
      </c>
      <c r="O9" t="s">
        <v>8</v>
      </c>
      <c r="P9" t="s">
        <v>9</v>
      </c>
      <c r="R9" t="s">
        <v>37</v>
      </c>
      <c r="S9" t="s">
        <v>38</v>
      </c>
      <c r="U9" t="s">
        <v>10</v>
      </c>
    </row>
    <row r="10" spans="6:26" x14ac:dyDescent="0.25">
      <c r="H10" s="1"/>
      <c r="Z10" s="2"/>
    </row>
    <row r="11" spans="6:26" x14ac:dyDescent="0.25">
      <c r="F11" s="8"/>
      <c r="H11" s="1">
        <v>17</v>
      </c>
      <c r="I11" s="7">
        <v>0</v>
      </c>
      <c r="J11" s="7">
        <v>0</v>
      </c>
      <c r="K11" s="7">
        <v>0</v>
      </c>
      <c r="L11" s="7">
        <v>0</v>
      </c>
      <c r="M11" s="7">
        <v>0</v>
      </c>
      <c r="N11" s="7">
        <v>0</v>
      </c>
      <c r="O11" s="7">
        <v>0</v>
      </c>
      <c r="P11" s="7">
        <v>0</v>
      </c>
      <c r="R11" s="7">
        <v>0</v>
      </c>
      <c r="S11" s="7">
        <v>0</v>
      </c>
      <c r="U11">
        <v>50000</v>
      </c>
      <c r="Z11" s="2"/>
    </row>
    <row r="12" spans="6:26" x14ac:dyDescent="0.25">
      <c r="F12" s="8"/>
      <c r="H12" s="1">
        <v>18</v>
      </c>
      <c r="I12" s="7">
        <v>47359.0273438</v>
      </c>
      <c r="J12" s="7">
        <v>44136.0273438</v>
      </c>
      <c r="K12" s="7">
        <v>0</v>
      </c>
      <c r="L12" s="7">
        <v>3249.5854492200001</v>
      </c>
      <c r="M12" s="7">
        <v>0</v>
      </c>
      <c r="N12" s="7">
        <v>0</v>
      </c>
      <c r="O12" s="7">
        <v>0</v>
      </c>
      <c r="P12" s="7">
        <v>0</v>
      </c>
      <c r="R12" s="7">
        <v>0</v>
      </c>
      <c r="S12" s="7">
        <v>0.17199999999999999</v>
      </c>
      <c r="U12">
        <v>50000</v>
      </c>
      <c r="Z12" s="2"/>
    </row>
    <row r="13" spans="6:26" x14ac:dyDescent="0.25">
      <c r="F13" s="8"/>
      <c r="H13" s="1">
        <v>19</v>
      </c>
      <c r="I13" s="7">
        <v>174614.859375</v>
      </c>
      <c r="J13" s="7">
        <v>149972.109375</v>
      </c>
      <c r="K13" s="7">
        <v>0</v>
      </c>
      <c r="L13" s="7">
        <v>24855.6308594</v>
      </c>
      <c r="M13" s="7">
        <v>0</v>
      </c>
      <c r="N13" s="7">
        <v>0</v>
      </c>
      <c r="O13" s="7">
        <v>0</v>
      </c>
      <c r="P13" s="7">
        <v>0</v>
      </c>
      <c r="R13" s="7">
        <v>0</v>
      </c>
      <c r="S13" s="7">
        <v>0.39800000000000002</v>
      </c>
      <c r="U13">
        <v>50000</v>
      </c>
      <c r="Z13" s="2"/>
    </row>
    <row r="14" spans="6:26" x14ac:dyDescent="0.25">
      <c r="F14" s="8"/>
      <c r="H14" s="1">
        <v>20</v>
      </c>
      <c r="I14" s="7">
        <v>351361.875</v>
      </c>
      <c r="J14" s="7">
        <v>289589.21875</v>
      </c>
      <c r="K14" s="7">
        <v>0</v>
      </c>
      <c r="L14" s="7">
        <v>62352.9765625</v>
      </c>
      <c r="M14" s="7">
        <v>0</v>
      </c>
      <c r="N14" s="7">
        <v>0</v>
      </c>
      <c r="O14" s="7">
        <v>0</v>
      </c>
      <c r="P14" s="7">
        <v>0</v>
      </c>
      <c r="R14" s="7">
        <v>0</v>
      </c>
      <c r="S14" s="7">
        <v>1.0860000000000001</v>
      </c>
      <c r="U14">
        <v>50000</v>
      </c>
      <c r="Z14" s="2"/>
    </row>
    <row r="15" spans="6:26" x14ac:dyDescent="0.25">
      <c r="F15" s="8"/>
      <c r="H15" s="1">
        <v>21</v>
      </c>
      <c r="I15" s="7">
        <v>724521.8125</v>
      </c>
      <c r="J15" s="7">
        <v>598930.4375</v>
      </c>
      <c r="K15" s="7">
        <v>0</v>
      </c>
      <c r="L15" s="7">
        <v>126849.265625</v>
      </c>
      <c r="M15" s="7">
        <v>0</v>
      </c>
      <c r="N15" s="7">
        <v>0</v>
      </c>
      <c r="O15" s="7">
        <v>0</v>
      </c>
      <c r="P15" s="7">
        <v>0</v>
      </c>
      <c r="R15" s="7">
        <v>0</v>
      </c>
      <c r="S15" s="7">
        <v>2.6480000000000001</v>
      </c>
      <c r="U15">
        <v>50000</v>
      </c>
      <c r="Z15" s="2"/>
    </row>
    <row r="16" spans="6:26" x14ac:dyDescent="0.25">
      <c r="F16" s="8"/>
      <c r="H16" s="1">
        <v>22</v>
      </c>
      <c r="I16" s="7">
        <v>1581401.875</v>
      </c>
      <c r="J16" s="7">
        <v>1357854</v>
      </c>
      <c r="K16" s="7">
        <v>0</v>
      </c>
      <c r="L16" s="7">
        <v>225918.640625</v>
      </c>
      <c r="M16" s="7">
        <v>0</v>
      </c>
      <c r="N16" s="7">
        <v>0</v>
      </c>
      <c r="O16" s="7">
        <v>0</v>
      </c>
      <c r="P16" s="7">
        <v>0</v>
      </c>
      <c r="R16" s="7">
        <v>0</v>
      </c>
      <c r="S16" s="7">
        <v>5.33</v>
      </c>
      <c r="U16">
        <v>50000</v>
      </c>
      <c r="Z16" s="2"/>
    </row>
    <row r="17" spans="6:26" x14ac:dyDescent="0.25">
      <c r="F17" s="8"/>
      <c r="H17" s="1">
        <v>23</v>
      </c>
      <c r="I17" s="7">
        <v>3045963</v>
      </c>
      <c r="J17" s="7">
        <v>2534602.75</v>
      </c>
      <c r="K17" s="7">
        <v>0</v>
      </c>
      <c r="L17" s="7">
        <v>516763.84375</v>
      </c>
      <c r="M17" s="7">
        <v>0</v>
      </c>
      <c r="N17" s="7">
        <v>0</v>
      </c>
      <c r="O17" s="7">
        <v>0</v>
      </c>
      <c r="P17" s="7">
        <v>0</v>
      </c>
      <c r="R17" s="7">
        <v>0</v>
      </c>
      <c r="S17" s="7">
        <v>8.3160000000000007</v>
      </c>
      <c r="U17">
        <v>50000</v>
      </c>
      <c r="Z17" s="2"/>
    </row>
    <row r="18" spans="6:26" x14ac:dyDescent="0.25">
      <c r="F18" s="8"/>
      <c r="H18" s="1">
        <v>24</v>
      </c>
      <c r="I18" s="7">
        <v>5205536</v>
      </c>
      <c r="J18" s="7">
        <v>4329407.5</v>
      </c>
      <c r="K18" s="7">
        <v>0</v>
      </c>
      <c r="L18" s="7">
        <v>885922.875</v>
      </c>
      <c r="M18" s="7">
        <v>0</v>
      </c>
      <c r="N18" s="7">
        <v>0</v>
      </c>
      <c r="O18" s="7">
        <v>0</v>
      </c>
      <c r="P18" s="7">
        <v>0</v>
      </c>
      <c r="R18" s="7">
        <v>0</v>
      </c>
      <c r="S18" s="7">
        <v>11.506</v>
      </c>
      <c r="U18">
        <v>50000</v>
      </c>
      <c r="Z18" s="2"/>
    </row>
    <row r="19" spans="6:26" x14ac:dyDescent="0.25">
      <c r="F19" s="8"/>
      <c r="H19" s="1">
        <v>25</v>
      </c>
      <c r="I19" s="7">
        <v>8420306</v>
      </c>
      <c r="J19" s="7">
        <v>6944736.5</v>
      </c>
      <c r="K19" s="7">
        <v>0</v>
      </c>
      <c r="L19" s="7">
        <v>1493164.375</v>
      </c>
      <c r="M19" s="7">
        <v>0</v>
      </c>
      <c r="N19" s="7">
        <v>0</v>
      </c>
      <c r="O19" s="7">
        <v>0</v>
      </c>
      <c r="P19" s="7">
        <v>0</v>
      </c>
      <c r="R19" s="7">
        <v>0</v>
      </c>
      <c r="S19" s="7">
        <v>14.528</v>
      </c>
      <c r="U19">
        <v>50000</v>
      </c>
      <c r="Z19" s="2"/>
    </row>
    <row r="20" spans="6:26" x14ac:dyDescent="0.25">
      <c r="F20" s="8"/>
      <c r="H20" s="1">
        <v>30</v>
      </c>
      <c r="I20" s="7">
        <v>36210276</v>
      </c>
      <c r="J20" s="7">
        <v>30166890</v>
      </c>
      <c r="K20" s="7">
        <v>0</v>
      </c>
      <c r="L20" s="7">
        <v>6190405</v>
      </c>
      <c r="M20" s="7">
        <v>0</v>
      </c>
      <c r="N20" s="7">
        <v>0</v>
      </c>
      <c r="O20" s="7">
        <v>0</v>
      </c>
      <c r="P20" s="7">
        <v>0</v>
      </c>
      <c r="R20" s="7">
        <v>0</v>
      </c>
      <c r="S20" s="7">
        <v>23.898</v>
      </c>
      <c r="U20">
        <v>50000</v>
      </c>
      <c r="Z20" s="2"/>
    </row>
    <row r="21" spans="6:26" x14ac:dyDescent="0.25">
      <c r="F21" s="8"/>
      <c r="H21" s="1">
        <v>35</v>
      </c>
      <c r="I21" s="7">
        <v>76461488</v>
      </c>
      <c r="J21" s="7">
        <v>63160644</v>
      </c>
      <c r="K21" s="7">
        <v>0</v>
      </c>
      <c r="L21" s="7">
        <v>14792902</v>
      </c>
      <c r="M21" s="7">
        <v>0</v>
      </c>
      <c r="N21" s="7">
        <v>0</v>
      </c>
      <c r="O21" s="7">
        <v>0</v>
      </c>
      <c r="P21" s="7">
        <v>0</v>
      </c>
      <c r="R21" s="7">
        <v>0</v>
      </c>
      <c r="S21" s="7">
        <v>28.64</v>
      </c>
      <c r="U21">
        <v>50000</v>
      </c>
      <c r="Z21" s="2"/>
    </row>
    <row r="22" spans="6:26" x14ac:dyDescent="0.25">
      <c r="F22" s="8"/>
      <c r="H22" s="1">
        <v>40</v>
      </c>
      <c r="I22" s="7">
        <v>142128384</v>
      </c>
      <c r="J22" s="7">
        <v>122283952</v>
      </c>
      <c r="K22" s="7">
        <v>3048.5205078099998</v>
      </c>
      <c r="L22" s="7">
        <v>27784476</v>
      </c>
      <c r="M22" s="7">
        <v>0</v>
      </c>
      <c r="N22" s="7">
        <v>0</v>
      </c>
      <c r="O22" s="7">
        <v>0</v>
      </c>
      <c r="P22" s="7">
        <v>0</v>
      </c>
      <c r="R22" s="7">
        <v>0</v>
      </c>
      <c r="S22" s="7">
        <v>30.873999999999999</v>
      </c>
      <c r="U22">
        <v>50000</v>
      </c>
      <c r="Z22" s="2"/>
    </row>
    <row r="23" spans="6:26" x14ac:dyDescent="0.25">
      <c r="F23" s="8"/>
      <c r="H23" s="1">
        <v>50</v>
      </c>
      <c r="I23" s="7">
        <v>309558464</v>
      </c>
      <c r="J23" s="7">
        <v>278771008</v>
      </c>
      <c r="K23" s="7">
        <v>4745024</v>
      </c>
      <c r="L23" s="7">
        <v>53087600</v>
      </c>
      <c r="M23" s="7">
        <v>0</v>
      </c>
      <c r="N23" s="7">
        <v>0</v>
      </c>
      <c r="O23" s="7">
        <v>0</v>
      </c>
      <c r="P23" s="7">
        <v>0</v>
      </c>
      <c r="R23" s="7">
        <v>0</v>
      </c>
      <c r="S23" s="7">
        <v>32.229999999999997</v>
      </c>
      <c r="U23">
        <v>50000</v>
      </c>
      <c r="Z23" s="2"/>
    </row>
    <row r="24" spans="6:26" x14ac:dyDescent="0.25">
      <c r="F24" s="8"/>
      <c r="H24" s="1">
        <v>55</v>
      </c>
      <c r="I24" s="7">
        <v>374167776</v>
      </c>
      <c r="J24" s="7">
        <v>339006464</v>
      </c>
      <c r="K24" s="7">
        <v>8357940.5</v>
      </c>
      <c r="L24" s="7">
        <v>62305552</v>
      </c>
      <c r="M24" s="7">
        <v>0</v>
      </c>
      <c r="N24" s="7">
        <v>0</v>
      </c>
      <c r="O24" s="7">
        <v>0</v>
      </c>
      <c r="P24" s="7">
        <v>0</v>
      </c>
      <c r="R24" s="7">
        <v>0</v>
      </c>
      <c r="S24" s="7">
        <v>32.450000000000003</v>
      </c>
      <c r="U24">
        <v>50000</v>
      </c>
      <c r="Z24" s="2"/>
    </row>
    <row r="25" spans="6:26" x14ac:dyDescent="0.25">
      <c r="F25" s="8"/>
      <c r="H25" s="1">
        <v>56</v>
      </c>
      <c r="I25" s="7">
        <v>386801824</v>
      </c>
      <c r="J25" s="7">
        <v>350265248</v>
      </c>
      <c r="K25" s="7">
        <v>8935609</v>
      </c>
      <c r="L25" s="7">
        <v>64047252</v>
      </c>
      <c r="M25" s="7">
        <v>69.621742248499999</v>
      </c>
      <c r="N25" s="7">
        <v>727.005371094</v>
      </c>
      <c r="O25" s="7">
        <v>41552.9375</v>
      </c>
      <c r="P25" s="7">
        <v>609601.75</v>
      </c>
      <c r="R25" s="7">
        <v>0</v>
      </c>
      <c r="S25" s="7">
        <v>32.536000000000001</v>
      </c>
      <c r="U25">
        <v>50000</v>
      </c>
      <c r="Z25" s="2"/>
    </row>
    <row r="26" spans="6:26" x14ac:dyDescent="0.25">
      <c r="F26" s="8"/>
      <c r="H26" s="1">
        <v>57</v>
      </c>
      <c r="I26" s="7">
        <v>403804928</v>
      </c>
      <c r="J26" s="7">
        <v>359892736</v>
      </c>
      <c r="K26" s="7">
        <v>9547537</v>
      </c>
      <c r="L26" s="7">
        <v>66157716</v>
      </c>
      <c r="M26" s="7">
        <v>811.95635986299999</v>
      </c>
      <c r="N26" s="7">
        <v>4995.8295898400002</v>
      </c>
      <c r="O26" s="7">
        <v>114191.515625</v>
      </c>
      <c r="P26" s="7">
        <v>7055597</v>
      </c>
      <c r="R26" s="7">
        <v>0</v>
      </c>
      <c r="S26" s="7">
        <v>33.64</v>
      </c>
      <c r="U26">
        <v>50000</v>
      </c>
      <c r="Z26" s="2"/>
    </row>
    <row r="27" spans="6:26" x14ac:dyDescent="0.25">
      <c r="F27" s="8"/>
      <c r="H27" s="1">
        <v>58</v>
      </c>
      <c r="I27" s="7">
        <v>424104768</v>
      </c>
      <c r="J27" s="7">
        <v>369133248</v>
      </c>
      <c r="K27" s="7">
        <v>9927512</v>
      </c>
      <c r="L27" s="7">
        <v>67891200</v>
      </c>
      <c r="M27" s="7">
        <v>3106.53125</v>
      </c>
      <c r="N27" s="7">
        <v>14977.9716797</v>
      </c>
      <c r="O27" s="7">
        <v>183445.515625</v>
      </c>
      <c r="P27" s="7">
        <v>17261582</v>
      </c>
      <c r="R27" s="7">
        <v>0</v>
      </c>
      <c r="S27" s="7">
        <v>35.326000000000001</v>
      </c>
      <c r="U27">
        <v>50000</v>
      </c>
      <c r="Z27" s="2"/>
    </row>
    <row r="28" spans="6:26" x14ac:dyDescent="0.25">
      <c r="H28" s="1">
        <v>60</v>
      </c>
      <c r="I28" s="7">
        <v>464326688</v>
      </c>
      <c r="J28" s="7">
        <v>387814336</v>
      </c>
      <c r="K28" s="7">
        <v>11349742</v>
      </c>
      <c r="L28" s="7">
        <v>71174904</v>
      </c>
      <c r="M28" s="7">
        <v>7111.2138671900002</v>
      </c>
      <c r="N28" s="7">
        <v>31457.7519531</v>
      </c>
      <c r="O28" s="7">
        <v>254682.453125</v>
      </c>
      <c r="P28" s="7">
        <v>37544596</v>
      </c>
      <c r="R28" s="7">
        <v>0</v>
      </c>
      <c r="S28" s="7">
        <v>38.588000000000001</v>
      </c>
      <c r="U28">
        <v>50000</v>
      </c>
      <c r="Z28" s="2"/>
    </row>
    <row r="29" spans="6:26" x14ac:dyDescent="0.25">
      <c r="H29" s="1">
        <v>70</v>
      </c>
      <c r="I29" s="7">
        <v>670256320</v>
      </c>
      <c r="J29" s="7">
        <v>486049024</v>
      </c>
      <c r="K29" s="7">
        <v>21650432</v>
      </c>
      <c r="L29" s="7">
        <v>87350944</v>
      </c>
      <c r="M29" s="7">
        <v>56548.2070312</v>
      </c>
      <c r="N29" s="7">
        <v>208000.78125</v>
      </c>
      <c r="O29" s="7">
        <v>654037.4375</v>
      </c>
      <c r="P29" s="7">
        <v>138750208</v>
      </c>
      <c r="R29">
        <v>0.95675498247099999</v>
      </c>
      <c r="S29" s="7">
        <v>52.444000000000003</v>
      </c>
      <c r="U29">
        <v>50000</v>
      </c>
      <c r="Z29" s="2"/>
    </row>
    <row r="30" spans="6:26" x14ac:dyDescent="0.25">
      <c r="H30" s="1">
        <v>100</v>
      </c>
      <c r="I30" s="7">
        <v>1382007040</v>
      </c>
      <c r="J30" s="7">
        <v>893046144</v>
      </c>
      <c r="K30" s="7">
        <v>86600832</v>
      </c>
      <c r="L30" s="7">
        <v>184166368</v>
      </c>
      <c r="M30" s="7">
        <v>381858.9375</v>
      </c>
      <c r="N30" s="7">
        <v>1075903.125</v>
      </c>
      <c r="O30" s="7">
        <v>6556974.5</v>
      </c>
      <c r="P30" s="7">
        <v>423575968</v>
      </c>
      <c r="R30">
        <v>3542.2701416</v>
      </c>
      <c r="S30" s="7">
        <v>74.08</v>
      </c>
      <c r="U30">
        <v>50000</v>
      </c>
      <c r="Z30" s="2"/>
    </row>
    <row r="31" spans="6:26" x14ac:dyDescent="0.25">
      <c r="H31" s="1">
        <v>150</v>
      </c>
      <c r="I31" s="7">
        <v>2888753920</v>
      </c>
      <c r="J31" s="7">
        <v>1720484736</v>
      </c>
      <c r="K31" s="7">
        <v>192025952</v>
      </c>
      <c r="L31" s="7">
        <v>603625920</v>
      </c>
      <c r="M31" s="7">
        <v>2080608.125</v>
      </c>
      <c r="N31" s="7">
        <v>3256606.5</v>
      </c>
      <c r="O31" s="7">
        <v>24592352</v>
      </c>
      <c r="P31" s="7">
        <v>965632512</v>
      </c>
      <c r="R31">
        <v>9160.61328125</v>
      </c>
      <c r="S31" s="7">
        <v>86.91</v>
      </c>
      <c r="U31">
        <v>50000</v>
      </c>
      <c r="Z31" s="3"/>
    </row>
    <row r="32" spans="6:26" x14ac:dyDescent="0.25">
      <c r="H32" s="1">
        <v>200</v>
      </c>
      <c r="I32" s="7">
        <v>4990835200</v>
      </c>
      <c r="J32" s="7">
        <v>2876299264</v>
      </c>
      <c r="K32" s="7">
        <v>354447232</v>
      </c>
      <c r="L32" s="7">
        <v>1494493952</v>
      </c>
      <c r="M32" s="7">
        <v>6190209.5</v>
      </c>
      <c r="N32" s="7">
        <v>6179982.5</v>
      </c>
      <c r="O32" s="7">
        <v>48817000</v>
      </c>
      <c r="P32" s="7">
        <v>1565921408</v>
      </c>
      <c r="R32">
        <v>15367.4624023</v>
      </c>
      <c r="S32" s="7">
        <v>91.694000000000003</v>
      </c>
      <c r="U32">
        <v>50000</v>
      </c>
      <c r="Z32" s="3"/>
    </row>
    <row r="33" spans="8:26" x14ac:dyDescent="0.25">
      <c r="H33" s="1">
        <v>300</v>
      </c>
      <c r="I33" s="7">
        <v>11053805568</v>
      </c>
      <c r="J33" s="7">
        <v>6095884800</v>
      </c>
      <c r="K33" s="7">
        <v>746573632</v>
      </c>
      <c r="L33" s="7">
        <v>4514327552</v>
      </c>
      <c r="M33" s="7">
        <v>26135982</v>
      </c>
      <c r="N33" s="7">
        <v>16349386</v>
      </c>
      <c r="O33" s="7">
        <v>121008392</v>
      </c>
      <c r="P33" s="7">
        <v>3027925248</v>
      </c>
      <c r="R33">
        <v>32781.671875</v>
      </c>
      <c r="S33" s="7">
        <v>95.177999999999997</v>
      </c>
      <c r="U33">
        <v>50000</v>
      </c>
      <c r="Z33" s="3"/>
    </row>
    <row r="34" spans="8:26" x14ac:dyDescent="0.25">
      <c r="H34" s="1">
        <v>400</v>
      </c>
      <c r="I34" s="7">
        <v>19948324864</v>
      </c>
      <c r="J34" s="7">
        <v>10530545664</v>
      </c>
      <c r="K34" s="7">
        <v>1257347200</v>
      </c>
      <c r="L34" s="7">
        <v>9660733440</v>
      </c>
      <c r="M34" s="7">
        <v>68430296</v>
      </c>
      <c r="N34" s="7">
        <v>27047128</v>
      </c>
      <c r="O34" s="7">
        <v>222561360</v>
      </c>
      <c r="P34" s="7">
        <v>4932631552</v>
      </c>
      <c r="R34">
        <v>56935.6054688</v>
      </c>
      <c r="S34" s="7">
        <v>96.412000000000006</v>
      </c>
      <c r="U34">
        <v>50000</v>
      </c>
      <c r="Z34" s="3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PM10_one_shifted</vt:lpstr>
      <vt:lpstr>PM20_one_shifted</vt:lpstr>
      <vt:lpstr>PM0_one_shifted</vt:lpstr>
      <vt:lpstr>TsunamiRange_one_shifted</vt:lpstr>
      <vt:lpstr>Global</vt:lpstr>
      <vt:lpstr>Water</vt:lpstr>
      <vt:lpstr>Ground</vt:lpstr>
      <vt:lpstr>best</vt:lpstr>
      <vt:lpstr>worst</vt:lpstr>
    </vt:vector>
  </TitlesOfParts>
  <Company>University of Southampton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Rumpf C.</dc:creator>
  <cp:lastModifiedBy>Rumpf C.</cp:lastModifiedBy>
  <cp:lastPrinted>2016-07-18T08:17:16Z</cp:lastPrinted>
  <dcterms:created xsi:type="dcterms:W3CDTF">2016-06-24T16:28:04Z</dcterms:created>
  <dcterms:modified xsi:type="dcterms:W3CDTF">2017-03-23T14:31:36Z</dcterms:modified>
</cp:coreProperties>
</file>