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nrico/GoogleDriveWork/Results/renamed/"/>
    </mc:Choice>
  </mc:AlternateContent>
  <bookViews>
    <workbookView xWindow="0" yWindow="1100" windowWidth="25600" windowHeight="148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4" i="1"/>
  <c r="V3" i="1"/>
  <c r="U26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3" i="1"/>
  <c r="U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3" i="1"/>
  <c r="T4" i="1"/>
</calcChain>
</file>

<file path=xl/sharedStrings.xml><?xml version="1.0" encoding="utf-8"?>
<sst xmlns="http://schemas.openxmlformats.org/spreadsheetml/2006/main" count="560" uniqueCount="179">
  <si>
    <t>male</t>
  </si>
  <si>
    <t>american</t>
  </si>
  <si>
    <t>University degree or equivalent</t>
  </si>
  <si>
    <t>First Program</t>
  </si>
  <si>
    <t>female</t>
  </si>
  <si>
    <t>Secondary school</t>
  </si>
  <si>
    <t>Second Program</t>
  </si>
  <si>
    <t>sales</t>
  </si>
  <si>
    <t>Accountant</t>
  </si>
  <si>
    <t>Time</t>
  </si>
  <si>
    <t>Version</t>
  </si>
  <si>
    <t>Age</t>
  </si>
  <si>
    <t>Gender</t>
  </si>
  <si>
    <t>Nationality</t>
  </si>
  <si>
    <t>Education</t>
  </si>
  <si>
    <t>Occupation</t>
  </si>
  <si>
    <t xml:space="preserve">Second </t>
  </si>
  <si>
    <t>First</t>
  </si>
  <si>
    <t>Evaluation Programs</t>
  </si>
  <si>
    <t>Majority</t>
  </si>
  <si>
    <t>Individual</t>
  </si>
  <si>
    <t>Reason</t>
  </si>
  <si>
    <t>Pogram</t>
  </si>
  <si>
    <t>Program</t>
  </si>
  <si>
    <t>Times</t>
  </si>
  <si>
    <t>No-animation</t>
  </si>
  <si>
    <t>Animation</t>
  </si>
  <si>
    <t>Task</t>
  </si>
  <si>
    <t>Evaluation</t>
  </si>
  <si>
    <t xml:space="preserve">Best </t>
  </si>
  <si>
    <t>Filipino</t>
  </si>
  <si>
    <t>No</t>
  </si>
  <si>
    <t>british</t>
  </si>
  <si>
    <t>Teacher</t>
  </si>
  <si>
    <t>Three Programs</t>
  </si>
  <si>
    <t>Because they all had around one error in the text.</t>
  </si>
  <si>
    <t>I could find a similar error rate between all of the computers.</t>
  </si>
  <si>
    <t>engineer</t>
  </si>
  <si>
    <t>because that seems like a good transcription made 0 mistakes</t>
  </si>
  <si>
    <t>he made no mistake since it is a good program</t>
  </si>
  <si>
    <t>copy writer</t>
  </si>
  <si>
    <t>I counted far fewer errors on that page than the other two pages.</t>
  </si>
  <si>
    <t>I noticed much fewer errors on that one and anyone else that counted should as well.</t>
  </si>
  <si>
    <t>Assistant Manager, Publishing Logistics</t>
  </si>
  <si>
    <t>It had very few typos and the punctuation was correct.</t>
  </si>
  <si>
    <t>The third one had about a half dozen spelling errors; the first one had only three that I could see.</t>
  </si>
  <si>
    <t>Project Manager</t>
  </si>
  <si>
    <t>I think this is the best one irregardless of participants.</t>
  </si>
  <si>
    <t>The program made the last amount of mistakes that I could find transcribing the text.</t>
  </si>
  <si>
    <t>Third</t>
  </si>
  <si>
    <t>Partial-animation</t>
  </si>
  <si>
    <t>analyst</t>
  </si>
  <si>
    <t>It seemed to be the most accurate, particularly with respect to differentiating between the letters "o" and "a".</t>
  </si>
  <si>
    <t>It seemed that the translation in the second program had the fewest mistakes/was closest to the original transcript.</t>
  </si>
  <si>
    <t>prefer not to say</t>
  </si>
  <si>
    <t>Freelance art/programming</t>
  </si>
  <si>
    <t>Third Program</t>
  </si>
  <si>
    <t>I think this computer program was the most accurate in transcribing the handwriting; compared to the other programs, I felt that it made less errors overall and presented the best representation.</t>
  </si>
  <si>
    <t>I feel like the third computer program made the least errors, it seems to be the most consistently accurate throughout the text. I think other people will notice this.</t>
  </si>
  <si>
    <t>Engineer</t>
  </si>
  <si>
    <t>This was the selection that I noticed the lowest amount of errors. This would be my choice for the best program.</t>
  </si>
  <si>
    <t>Retail</t>
  </si>
  <si>
    <t>I think people might choose the first one because their attention and focus will be greater when viewing the first program compared to the second and third.</t>
  </si>
  <si>
    <t>Pipeline Corrosion Technician</t>
  </si>
  <si>
    <t>It had fewer errors than the other programs that I had noticed.</t>
  </si>
  <si>
    <t>This program has the smallest number of errors that I noticed.</t>
  </si>
  <si>
    <t>Manager</t>
  </si>
  <si>
    <t>There were really not many errors in all three programs. Just a few simple spelling errors is all.</t>
  </si>
  <si>
    <t>I could not see a difference because I didnt find any typos of any sort, so all of them appeared equally effective.</t>
  </si>
  <si>
    <t>It seemed like all three of them were very accurate.</t>
  </si>
  <si>
    <t>editor</t>
  </si>
  <si>
    <t>I couldn't find a single error in the first program.</t>
  </si>
  <si>
    <t>Painter</t>
  </si>
  <si>
    <t>It seemed to load faster than the other two did, though that could be any number of things.</t>
  </si>
  <si>
    <t>I didn't notice any mistakes at all, while I noticed one each on the other two.</t>
  </si>
  <si>
    <t>Benefits Analyst</t>
  </si>
  <si>
    <t>In my evaluation of the programs it seemed to contain the least errors of all three and did a better job than the other two on the letters that seemed to cause problems to the programs (a‚ o‚ y and g)</t>
  </si>
  <si>
    <t>To my eye it had the least number of errors as the other two programs seemed to have more translation areas specifically around "a" "o" "y" and "g"</t>
  </si>
  <si>
    <t>This program had the least amount of errors. I found a few in program 2 and program 3. Program 1 did not have nearly as many.</t>
  </si>
  <si>
    <t>The first and third programs seemed to have issue with a's and o's whereas the second program seemed to transcribe at a much higher accuracy.</t>
  </si>
  <si>
    <t>I think the second one was the best. It seemed to have the leaast errors, but the others didn't have many more either.</t>
  </si>
  <si>
    <t>I couldn't find a single error in the second program, I was able to find several in the others, with the third being the worst.</t>
  </si>
  <si>
    <t>I did not see any errors at all with the second computer program. It seemed perfect to me</t>
  </si>
  <si>
    <t>Self-Employed</t>
  </si>
  <si>
    <t>The first computer program made no spelling mistakes whatsoever.</t>
  </si>
  <si>
    <t>I thought all of them had similar performance because they all didn't make much mistakes.</t>
  </si>
  <si>
    <t>I think that all the programs did fairly well and didn't have much mistakes if any.</t>
  </si>
  <si>
    <t>na</t>
  </si>
  <si>
    <t>I think the second and third seemed to be better, but second might have been faster?</t>
  </si>
  <si>
    <t>The first program seemed to incorrectly transcribe some a's into o's, the other two programs seemed to work fine</t>
  </si>
  <si>
    <t>self employed</t>
  </si>
  <si>
    <t>This program performed both quickly and accurately without obvious mistakes</t>
  </si>
  <si>
    <t>It was both fast and highly accurate without any noticeable mistakes.</t>
  </si>
  <si>
    <t>Nail Technician</t>
  </si>
  <si>
    <t>The first program contained no errors and was very efficient.</t>
  </si>
  <si>
    <t>Technical Support Specialist</t>
  </si>
  <si>
    <t>As mentioned above, it had the least amount of errors. The other two programs mistook the "a" for "o". I'm sorry but I don't know how to elaborate any further and give a different answer than above...</t>
  </si>
  <si>
    <t>There were less errors in the first program. Specifically, the last two mistook "a" for "o" too often. The second one was slightly worse at this than the third.</t>
  </si>
  <si>
    <t>Like above they all made similar mistakes with o and a. The first two also had a problem with y and g that I didn't see in the third program which is why I rated it higher.</t>
  </si>
  <si>
    <t>All made similar mistakes, mostly the o and a problem. I just think counting errors the 3rd one did best with only around 5 errors compared to an average of 8 for the others.</t>
  </si>
  <si>
    <t>janitor</t>
  </si>
  <si>
    <t>it got the o and a very good the otheres could not tell them apart</t>
  </si>
  <si>
    <t>it was the best program of the 3 seemed to have the most accurate answers</t>
  </si>
  <si>
    <t>IT Support</t>
  </si>
  <si>
    <t>It appeared to have the least errors, and was quicker seeming.</t>
  </si>
  <si>
    <t>I noticed what looked like less translation errors on the second one compared to the other ones.</t>
  </si>
  <si>
    <t>Freelancer</t>
  </si>
  <si>
    <t>I think either the first or second program had the best performance. I found 4 errors in each.</t>
  </si>
  <si>
    <t>The first and second computer programs had the same accuracy level. I think most participants will remember the second one as it was the most recent one in their minds that was accurate.</t>
  </si>
  <si>
    <t>Administrative Assistant</t>
  </si>
  <si>
    <t>I didn't see any errors like in the other two.</t>
  </si>
  <si>
    <t>Writer</t>
  </si>
  <si>
    <t>The second program had the least errors that I could spot.</t>
  </si>
  <si>
    <t>I think most people will see that the second program has many fewer errors than the first and choose that one.</t>
  </si>
  <si>
    <t>HR Manager</t>
  </si>
  <si>
    <t>There were fewer mistakes in the transcription.with the first program.</t>
  </si>
  <si>
    <t>The first program had fewer mistakes than the other two.</t>
  </si>
  <si>
    <t>Histology</t>
  </si>
  <si>
    <t>Compared to the other two, I found less mistakes made by the second program.</t>
  </si>
  <si>
    <t>I believe there were less mistakes made by the second program.</t>
  </si>
  <si>
    <t>Nurse</t>
  </si>
  <si>
    <t>I believe the first computer was the best overall because the second and third one was still transcribing but only the last couple words.</t>
  </si>
  <si>
    <t>After carefully inspecting each word I believe that all computer programs had the same performance in the transcription. There wasn't anything off.</t>
  </si>
  <si>
    <t>unenployed</t>
  </si>
  <si>
    <t>I think the first one had less errors. The speed was fine also.</t>
  </si>
  <si>
    <t>polish</t>
  </si>
  <si>
    <t>Master degree or equivalent</t>
  </si>
  <si>
    <t>Owner</t>
  </si>
  <si>
    <t>The second one only had one mistake that I could find.</t>
  </si>
  <si>
    <t>The second one had less mistakes than the other two.</t>
  </si>
  <si>
    <t>disabled</t>
  </si>
  <si>
    <t>WEll for the same reason. This one had the least amount of mistakes. I think it may have been perfect.</t>
  </si>
  <si>
    <t>I saw the least mistakes from this program. The others had many more.</t>
  </si>
  <si>
    <t>Engineering Tech</t>
  </si>
  <si>
    <t>It seemed to have the least amount of errors. And it was always the same error which it seems could be corrected.</t>
  </si>
  <si>
    <t>homemaker</t>
  </si>
  <si>
    <t>This program just seemed to be the most accurate.</t>
  </si>
  <si>
    <t>I didn't see any errors in this program and I liked the way you could see it typing out the handwritten text.</t>
  </si>
  <si>
    <t>Network administrator</t>
  </si>
  <si>
    <t>After going through the passage carefully, I couldn't find any mistakes in the third program.</t>
  </si>
  <si>
    <t>I couldn't find any mistakes on the third program while I found mistakes on the others.</t>
  </si>
  <si>
    <t>Instructional Design Manager</t>
  </si>
  <si>
    <t>I noticed only mistakes of a and o and only 1 in each translation</t>
  </si>
  <si>
    <t>People will lose some concentration so they will not be accurate.</t>
  </si>
  <si>
    <t>other</t>
  </si>
  <si>
    <t>Primary school</t>
  </si>
  <si>
    <t>mturk</t>
  </si>
  <si>
    <t>all of the programs were the same, no mistakes</t>
  </si>
  <si>
    <t>I didn't notice any mistakes on any of the programs</t>
  </si>
  <si>
    <t>It was able to do the job with little to no errors.</t>
  </si>
  <si>
    <t>I didn't see any errors in the second one, but I did in the first and third ones.</t>
  </si>
  <si>
    <t>Writer and Editor</t>
  </si>
  <si>
    <t>I think the third one distinguished things like "o" and "a" quite well.</t>
  </si>
  <si>
    <t>I found the fewest mistakes in the third one.</t>
  </si>
  <si>
    <t>security</t>
  </si>
  <si>
    <t>I didn't notice any errors when I was reviewing the first program.</t>
  </si>
  <si>
    <t>I didn't find any errors in the first program, and it is the first on the list.</t>
  </si>
  <si>
    <t>Sales Associate</t>
  </si>
  <si>
    <t>Seemed to have less 'typos' than the other programs - differentiated between a and o better</t>
  </si>
  <si>
    <t>I genuinely think that program performed better and I think most people would too</t>
  </si>
  <si>
    <t>Office Manager</t>
  </si>
  <si>
    <t>It managed to transcribe even the characters that I thought would be difficult.</t>
  </si>
  <si>
    <t>It was the quickest in transcribing and was able to identify all the letters that I thought it might miss.</t>
  </si>
  <si>
    <t>Jr Accountant</t>
  </si>
  <si>
    <t>I'm not sure, all of them seemed to perform similarly, but it looks like the third was maybe the best? Not sure.</t>
  </si>
  <si>
    <t>I think others will prefer this program because it had visual elements that might imply it is effective</t>
  </si>
  <si>
    <t>Game Designer</t>
  </si>
  <si>
    <t>While all programs' errors were limited to switching letters that looks very similar and thus can be easily confused, program 2 clearly made twice as many mistakes as the others and while 1 and 3 were close I believe I saw slightly less in program 1.</t>
  </si>
  <si>
    <t>I think that program 1 didn't make many mistakes, but that even if 1 and 3 made the same mistakes most people would be getting better at finding the mistakes by 3.</t>
  </si>
  <si>
    <t>self-employed</t>
  </si>
  <si>
    <t>It seemed to complete it faster than the others</t>
  </si>
  <si>
    <t>They were pretty much all the same. But this one was more like it.</t>
  </si>
  <si>
    <t>Homemaker</t>
  </si>
  <si>
    <t>I feel as though the second had one less error than the fist.</t>
  </si>
  <si>
    <t>The first and second seemed to have an equivalent amount of errors to me, but I feel as though the majority of people may not be so critical the first time around.</t>
  </si>
  <si>
    <t>Yes</t>
  </si>
  <si>
    <t>Change</t>
  </si>
  <si>
    <t>The first program was the only one that didn't repeatedly mistake the letter "a" for the letter "o" like the second and third programs did.</t>
  </si>
  <si>
    <t>Didn't see errors, and most probably just went with that one anyway.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</si>
</sst>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2" fontId="2" fillId="3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20" fontId="2" fillId="3" borderId="1" xfId="0" applyNumberFormat="1" applyFont="1" applyFill="1" applyBorder="1"/>
    <xf numFmtId="22" fontId="2" fillId="4" borderId="1" xfId="0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20" fontId="2" fillId="4" borderId="1" xfId="0" applyNumberFormat="1" applyFont="1" applyFill="1" applyBorder="1"/>
    <xf numFmtId="46" fontId="2" fillId="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topLeftCell="T1" zoomScale="110" zoomScaleNormal="110" zoomScalePageLayoutView="110" workbookViewId="0">
      <selection activeCell="AA6" sqref="AA6"/>
    </sheetView>
  </sheetViews>
  <sheetFormatPr baseColWidth="10" defaultRowHeight="16" x14ac:dyDescent="0.2"/>
  <cols>
    <col min="1" max="1" width="15.6640625" customWidth="1"/>
    <col min="4" max="4" width="16.6640625" bestFit="1" customWidth="1"/>
    <col min="5" max="5" width="10" bestFit="1" customWidth="1"/>
    <col min="6" max="6" width="31" bestFit="1" customWidth="1"/>
    <col min="7" max="7" width="39.33203125" bestFit="1" customWidth="1"/>
    <col min="11" max="11" width="17.33203125" bestFit="1" customWidth="1"/>
    <col min="12" max="12" width="47" style="2" customWidth="1"/>
    <col min="13" max="13" width="17.33203125" bestFit="1" customWidth="1"/>
    <col min="14" max="14" width="47" style="2" customWidth="1"/>
    <col min="15" max="15" width="12.33203125" bestFit="1" customWidth="1"/>
    <col min="16" max="16" width="14.83203125" bestFit="1" customWidth="1"/>
    <col min="17" max="17" width="12.33203125" bestFit="1" customWidth="1"/>
    <col min="19" max="20" width="10.83203125" style="1"/>
    <col min="21" max="21" width="14.83203125" style="1" bestFit="1" customWidth="1"/>
    <col min="22" max="22" width="15.33203125" style="1" bestFit="1" customWidth="1"/>
    <col min="23" max="24" width="15.1640625" style="1" bestFit="1" customWidth="1"/>
  </cols>
  <sheetData>
    <row r="1" spans="1:25" x14ac:dyDescent="0.2">
      <c r="A1" s="18" t="s">
        <v>9</v>
      </c>
      <c r="B1" s="18" t="s">
        <v>10</v>
      </c>
      <c r="C1" s="18" t="s">
        <v>11</v>
      </c>
      <c r="D1" s="18" t="s">
        <v>12</v>
      </c>
      <c r="E1" s="18" t="s">
        <v>13</v>
      </c>
      <c r="F1" s="18" t="s">
        <v>14</v>
      </c>
      <c r="G1" s="18" t="s">
        <v>15</v>
      </c>
      <c r="H1" s="18" t="s">
        <v>18</v>
      </c>
      <c r="I1" s="18"/>
      <c r="J1" s="18"/>
      <c r="K1" s="18" t="s">
        <v>20</v>
      </c>
      <c r="L1" s="18"/>
      <c r="M1" s="18" t="s">
        <v>19</v>
      </c>
      <c r="N1" s="18"/>
      <c r="O1" s="18" t="s">
        <v>24</v>
      </c>
      <c r="P1" s="18"/>
      <c r="Q1" s="18"/>
      <c r="R1" s="18"/>
      <c r="S1" s="19" t="s">
        <v>30</v>
      </c>
      <c r="T1" s="18" t="s">
        <v>28</v>
      </c>
      <c r="U1" s="18"/>
      <c r="V1" s="18"/>
      <c r="W1" s="18" t="s">
        <v>29</v>
      </c>
      <c r="X1" s="18"/>
      <c r="Y1" s="19" t="s">
        <v>176</v>
      </c>
    </row>
    <row r="2" spans="1:25" ht="23" customHeight="1" x14ac:dyDescent="0.2">
      <c r="A2" s="18"/>
      <c r="B2" s="18"/>
      <c r="C2" s="18"/>
      <c r="D2" s="18"/>
      <c r="E2" s="18"/>
      <c r="F2" s="18"/>
      <c r="G2" s="18"/>
      <c r="H2" s="12" t="s">
        <v>17</v>
      </c>
      <c r="I2" s="12" t="s">
        <v>16</v>
      </c>
      <c r="J2" s="12" t="s">
        <v>49</v>
      </c>
      <c r="K2" s="12" t="s">
        <v>23</v>
      </c>
      <c r="L2" s="13" t="s">
        <v>21</v>
      </c>
      <c r="M2" s="12" t="s">
        <v>22</v>
      </c>
      <c r="N2" s="13" t="s">
        <v>21</v>
      </c>
      <c r="O2" s="12" t="s">
        <v>26</v>
      </c>
      <c r="P2" s="13" t="s">
        <v>50</v>
      </c>
      <c r="Q2" s="12" t="s">
        <v>25</v>
      </c>
      <c r="R2" s="13" t="s">
        <v>27</v>
      </c>
      <c r="S2" s="20"/>
      <c r="T2" s="12" t="s">
        <v>26</v>
      </c>
      <c r="U2" s="13" t="s">
        <v>50</v>
      </c>
      <c r="V2" s="13" t="s">
        <v>25</v>
      </c>
      <c r="W2" s="12" t="s">
        <v>20</v>
      </c>
      <c r="X2" s="13" t="s">
        <v>19</v>
      </c>
      <c r="Y2" s="20" t="s">
        <v>176</v>
      </c>
    </row>
    <row r="3" spans="1:25" ht="34" x14ac:dyDescent="0.2">
      <c r="A3" s="3">
        <v>43010.174745370372</v>
      </c>
      <c r="B3" s="4">
        <v>1</v>
      </c>
      <c r="C3" s="4">
        <v>25</v>
      </c>
      <c r="D3" s="4" t="s">
        <v>0</v>
      </c>
      <c r="E3" s="4" t="s">
        <v>32</v>
      </c>
      <c r="F3" s="4" t="s">
        <v>2</v>
      </c>
      <c r="G3" s="4" t="s">
        <v>33</v>
      </c>
      <c r="H3" s="4">
        <v>4</v>
      </c>
      <c r="I3" s="4">
        <v>4</v>
      </c>
      <c r="J3" s="4">
        <v>4</v>
      </c>
      <c r="K3" s="4" t="s">
        <v>34</v>
      </c>
      <c r="L3" s="5" t="s">
        <v>35</v>
      </c>
      <c r="M3" s="4" t="s">
        <v>34</v>
      </c>
      <c r="N3" s="5" t="s">
        <v>36</v>
      </c>
      <c r="O3" s="6">
        <v>4.027777777777778E-2</v>
      </c>
      <c r="P3" s="6">
        <v>2.9166666666666664E-2</v>
      </c>
      <c r="Q3" s="4">
        <v>3.888888888888889E-2</v>
      </c>
      <c r="R3" s="6">
        <v>1.0020833333333334</v>
      </c>
      <c r="S3" s="16" t="s">
        <v>31</v>
      </c>
      <c r="T3" s="14">
        <f>IF(B3=1,H3,IF(B3=3,H3,IF(B3=2,I3,IF(B3=4,I3,J3))))</f>
        <v>4</v>
      </c>
      <c r="U3" s="14">
        <f>IF(B3=1,I3,IF(B3=2,H3,IF(B3=5,I3,IF(B3=6,H3,J3))))</f>
        <v>4</v>
      </c>
      <c r="V3" s="14">
        <f>IF(B3=3,I3,IF(B3=4,H3,IF(B3=5,H3,IF(B3=6,I3,J3))))</f>
        <v>4</v>
      </c>
      <c r="W3" s="14" t="s">
        <v>34</v>
      </c>
      <c r="X3" s="14" t="s">
        <v>34</v>
      </c>
      <c r="Y3" s="14">
        <f>IF(W3=X3,0,1)</f>
        <v>0</v>
      </c>
    </row>
    <row r="4" spans="1:25" ht="34" x14ac:dyDescent="0.2">
      <c r="A4" s="7">
        <v>43010.17628472222</v>
      </c>
      <c r="B4" s="8">
        <v>1</v>
      </c>
      <c r="C4" s="8">
        <v>25</v>
      </c>
      <c r="D4" s="8" t="s">
        <v>0</v>
      </c>
      <c r="E4" s="8" t="s">
        <v>1</v>
      </c>
      <c r="F4" s="8" t="s">
        <v>2</v>
      </c>
      <c r="G4" s="8" t="s">
        <v>37</v>
      </c>
      <c r="H4" s="8">
        <v>5</v>
      </c>
      <c r="I4" s="8">
        <v>4</v>
      </c>
      <c r="J4" s="8">
        <v>3</v>
      </c>
      <c r="K4" s="8" t="s">
        <v>3</v>
      </c>
      <c r="L4" s="9" t="s">
        <v>38</v>
      </c>
      <c r="M4" s="8" t="s">
        <v>3</v>
      </c>
      <c r="N4" s="9" t="s">
        <v>39</v>
      </c>
      <c r="O4" s="10">
        <v>3.9583333333333331E-2</v>
      </c>
      <c r="P4" s="10">
        <v>3.7499999999999999E-2</v>
      </c>
      <c r="Q4" s="8">
        <v>3.5416666666666666E-2</v>
      </c>
      <c r="R4" s="11">
        <v>0.96944444444444444</v>
      </c>
      <c r="S4" s="17" t="s">
        <v>31</v>
      </c>
      <c r="T4" s="15">
        <f>IF(B4=1,H4,IF(B4=3,H4,IF(B4=2,I4,IF(B4=4,I4,J4))))</f>
        <v>5</v>
      </c>
      <c r="U4" s="15">
        <f>IF(B4=1,I4,IF(B4=2,H4,IF(B4=5,I4,IF(B4=6,H4,J4))))</f>
        <v>4</v>
      </c>
      <c r="V4" s="15">
        <f>IF(B4=3,I4,IF(B4=4,H4,IF(B4=5,H4,IF(B4=6,I4,J4))))</f>
        <v>3</v>
      </c>
      <c r="W4" s="15" t="s">
        <v>26</v>
      </c>
      <c r="X4" s="15" t="s">
        <v>26</v>
      </c>
      <c r="Y4" s="15">
        <f t="shared" ref="Y4:Y50" si="0">IF(W4=X4,0,1)</f>
        <v>0</v>
      </c>
    </row>
    <row r="5" spans="1:25" ht="34" x14ac:dyDescent="0.2">
      <c r="A5" s="3">
        <v>43010.176539351851</v>
      </c>
      <c r="B5" s="4">
        <v>1</v>
      </c>
      <c r="C5" s="4">
        <v>53</v>
      </c>
      <c r="D5" s="4" t="s">
        <v>0</v>
      </c>
      <c r="E5" s="4" t="s">
        <v>1</v>
      </c>
      <c r="F5" s="4" t="s">
        <v>5</v>
      </c>
      <c r="G5" s="4" t="s">
        <v>40</v>
      </c>
      <c r="H5" s="4">
        <v>4</v>
      </c>
      <c r="I5" s="4">
        <v>5</v>
      </c>
      <c r="J5" s="4">
        <v>3</v>
      </c>
      <c r="K5" s="4" t="s">
        <v>6</v>
      </c>
      <c r="L5" s="5" t="s">
        <v>41</v>
      </c>
      <c r="M5" s="4" t="s">
        <v>6</v>
      </c>
      <c r="N5" s="5" t="s">
        <v>42</v>
      </c>
      <c r="O5" s="6">
        <v>2.5694444444444447E-2</v>
      </c>
      <c r="P5" s="6">
        <v>3.9583333333333331E-2</v>
      </c>
      <c r="Q5" s="4">
        <v>2.4305555555555556E-2</v>
      </c>
      <c r="R5" s="6">
        <v>0.9243055555555556</v>
      </c>
      <c r="S5" s="16" t="s">
        <v>31</v>
      </c>
      <c r="T5" s="14">
        <f t="shared" ref="T5:T50" si="1">IF(B5=1,H5,IF(B5=3,H5,IF(B5=2,I5,IF(B5=4,I5,J5))))</f>
        <v>4</v>
      </c>
      <c r="U5" s="14">
        <f t="shared" ref="U5:U50" si="2">IF(B5=1,I5,IF(B5=2,H5,IF(B5=5,I5,IF(B5=6,H5,J5))))</f>
        <v>5</v>
      </c>
      <c r="V5" s="14">
        <f t="shared" ref="V5:V50" si="3">IF(B5=3,I5,IF(B5=4,H5,IF(B5=5,H5,IF(B5=6,I5,J5))))</f>
        <v>3</v>
      </c>
      <c r="W5" s="14" t="s">
        <v>50</v>
      </c>
      <c r="X5" s="14" t="s">
        <v>50</v>
      </c>
      <c r="Y5" s="14">
        <f t="shared" si="0"/>
        <v>0</v>
      </c>
    </row>
    <row r="6" spans="1:25" ht="51" x14ac:dyDescent="0.2">
      <c r="A6" s="7">
        <v>43010.177314814813</v>
      </c>
      <c r="B6" s="8">
        <v>1</v>
      </c>
      <c r="C6" s="8">
        <v>40</v>
      </c>
      <c r="D6" s="8" t="s">
        <v>4</v>
      </c>
      <c r="E6" s="8" t="s">
        <v>1</v>
      </c>
      <c r="F6" s="8" t="s">
        <v>2</v>
      </c>
      <c r="G6" s="8" t="s">
        <v>43</v>
      </c>
      <c r="H6" s="8">
        <v>4</v>
      </c>
      <c r="I6" s="8">
        <v>4</v>
      </c>
      <c r="J6" s="8">
        <v>3</v>
      </c>
      <c r="K6" s="8" t="s">
        <v>3</v>
      </c>
      <c r="L6" s="9" t="s">
        <v>44</v>
      </c>
      <c r="M6" s="8" t="s">
        <v>3</v>
      </c>
      <c r="N6" s="9" t="s">
        <v>45</v>
      </c>
      <c r="O6" s="10">
        <v>2.361111111111111E-2</v>
      </c>
      <c r="P6" s="10">
        <v>2.4305555555555556E-2</v>
      </c>
      <c r="Q6" s="8">
        <v>2.4305555555555556E-2</v>
      </c>
      <c r="R6" s="11">
        <v>0.9472222222222223</v>
      </c>
      <c r="S6" s="17" t="s">
        <v>31</v>
      </c>
      <c r="T6" s="15">
        <f t="shared" si="1"/>
        <v>4</v>
      </c>
      <c r="U6" s="15">
        <f t="shared" si="2"/>
        <v>4</v>
      </c>
      <c r="V6" s="15">
        <f t="shared" si="3"/>
        <v>3</v>
      </c>
      <c r="W6" s="15" t="s">
        <v>26</v>
      </c>
      <c r="X6" s="15" t="s">
        <v>26</v>
      </c>
      <c r="Y6" s="15">
        <f t="shared" si="0"/>
        <v>0</v>
      </c>
    </row>
    <row r="7" spans="1:25" ht="34" x14ac:dyDescent="0.2">
      <c r="A7" s="3">
        <v>43010.186481481483</v>
      </c>
      <c r="B7" s="4">
        <v>1</v>
      </c>
      <c r="C7" s="4">
        <v>36</v>
      </c>
      <c r="D7" s="4" t="s">
        <v>0</v>
      </c>
      <c r="E7" s="4" t="s">
        <v>1</v>
      </c>
      <c r="F7" s="4" t="s">
        <v>2</v>
      </c>
      <c r="G7" s="4" t="s">
        <v>46</v>
      </c>
      <c r="H7" s="4">
        <v>5</v>
      </c>
      <c r="I7" s="4">
        <v>4</v>
      </c>
      <c r="J7" s="4">
        <v>4</v>
      </c>
      <c r="K7" s="4" t="s">
        <v>3</v>
      </c>
      <c r="L7" s="5" t="s">
        <v>47</v>
      </c>
      <c r="M7" s="4" t="s">
        <v>3</v>
      </c>
      <c r="N7" s="5" t="s">
        <v>48</v>
      </c>
      <c r="O7" s="6">
        <v>2.5694444444444447E-2</v>
      </c>
      <c r="P7" s="6">
        <v>1.6666666666666666E-2</v>
      </c>
      <c r="Q7" s="4">
        <v>2.1527777777777781E-2</v>
      </c>
      <c r="R7" s="6">
        <v>0.73541666666666661</v>
      </c>
      <c r="S7" s="16" t="s">
        <v>31</v>
      </c>
      <c r="T7" s="14">
        <f t="shared" si="1"/>
        <v>5</v>
      </c>
      <c r="U7" s="14">
        <f t="shared" si="2"/>
        <v>4</v>
      </c>
      <c r="V7" s="14">
        <f t="shared" si="3"/>
        <v>4</v>
      </c>
      <c r="W7" s="14" t="s">
        <v>26</v>
      </c>
      <c r="X7" s="14" t="s">
        <v>26</v>
      </c>
      <c r="Y7" s="14">
        <f t="shared" si="0"/>
        <v>0</v>
      </c>
    </row>
    <row r="8" spans="1:25" ht="51" x14ac:dyDescent="0.2">
      <c r="A8" s="7">
        <v>43010.197997685187</v>
      </c>
      <c r="B8" s="8">
        <v>1</v>
      </c>
      <c r="C8" s="8">
        <v>30</v>
      </c>
      <c r="D8" s="8" t="s">
        <v>0</v>
      </c>
      <c r="E8" s="8" t="s">
        <v>1</v>
      </c>
      <c r="F8" s="8" t="s">
        <v>2</v>
      </c>
      <c r="G8" s="8" t="s">
        <v>51</v>
      </c>
      <c r="H8" s="8">
        <v>3</v>
      </c>
      <c r="I8" s="8">
        <v>4</v>
      </c>
      <c r="J8" s="8">
        <v>2</v>
      </c>
      <c r="K8" s="8" t="s">
        <v>6</v>
      </c>
      <c r="L8" s="9" t="s">
        <v>52</v>
      </c>
      <c r="M8" s="8" t="s">
        <v>6</v>
      </c>
      <c r="N8" s="9" t="s">
        <v>53</v>
      </c>
      <c r="O8" s="10">
        <v>1.3888888888888889E-3</v>
      </c>
      <c r="P8" s="10">
        <v>6.2499999999999995E-3</v>
      </c>
      <c r="Q8" s="8">
        <v>0</v>
      </c>
      <c r="R8" s="11">
        <v>0.82291666666666663</v>
      </c>
      <c r="S8" s="17" t="s">
        <v>31</v>
      </c>
      <c r="T8" s="15">
        <f t="shared" si="1"/>
        <v>3</v>
      </c>
      <c r="U8" s="15">
        <f t="shared" si="2"/>
        <v>4</v>
      </c>
      <c r="V8" s="15">
        <f t="shared" si="3"/>
        <v>2</v>
      </c>
      <c r="W8" s="15" t="s">
        <v>50</v>
      </c>
      <c r="X8" s="15" t="s">
        <v>50</v>
      </c>
      <c r="Y8" s="15">
        <f t="shared" si="0"/>
        <v>0</v>
      </c>
    </row>
    <row r="9" spans="1:25" ht="85" x14ac:dyDescent="0.2">
      <c r="A9" s="3">
        <v>43010.214178240742</v>
      </c>
      <c r="B9" s="4">
        <v>1</v>
      </c>
      <c r="C9" s="4">
        <v>26</v>
      </c>
      <c r="D9" s="4" t="s">
        <v>54</v>
      </c>
      <c r="E9" s="4" t="s">
        <v>1</v>
      </c>
      <c r="F9" s="4" t="s">
        <v>2</v>
      </c>
      <c r="G9" s="4" t="s">
        <v>55</v>
      </c>
      <c r="H9" s="4">
        <v>4</v>
      </c>
      <c r="I9" s="4">
        <v>3</v>
      </c>
      <c r="J9" s="4">
        <v>5</v>
      </c>
      <c r="K9" s="4" t="s">
        <v>56</v>
      </c>
      <c r="L9" s="5" t="s">
        <v>57</v>
      </c>
      <c r="M9" s="4" t="s">
        <v>56</v>
      </c>
      <c r="N9" s="5" t="s">
        <v>58</v>
      </c>
      <c r="O9" s="6">
        <v>2.7083333333333334E-2</v>
      </c>
      <c r="P9" s="6">
        <v>8.3333333333333332E-3</v>
      </c>
      <c r="Q9" s="4">
        <v>3.5416666666666666E-2</v>
      </c>
      <c r="R9" s="6">
        <v>0.95486111111111116</v>
      </c>
      <c r="S9" s="16" t="s">
        <v>31</v>
      </c>
      <c r="T9" s="14">
        <f t="shared" si="1"/>
        <v>4</v>
      </c>
      <c r="U9" s="14">
        <f t="shared" si="2"/>
        <v>3</v>
      </c>
      <c r="V9" s="14">
        <f t="shared" si="3"/>
        <v>5</v>
      </c>
      <c r="W9" s="14" t="s">
        <v>25</v>
      </c>
      <c r="X9" s="14" t="s">
        <v>25</v>
      </c>
      <c r="Y9" s="14">
        <f t="shared" si="0"/>
        <v>0</v>
      </c>
    </row>
    <row r="10" spans="1:25" ht="51" x14ac:dyDescent="0.2">
      <c r="A10" s="7">
        <v>43010.216284722221</v>
      </c>
      <c r="B10" s="8">
        <v>1</v>
      </c>
      <c r="C10" s="8">
        <v>42</v>
      </c>
      <c r="D10" s="8" t="s">
        <v>0</v>
      </c>
      <c r="E10" s="8" t="s">
        <v>1</v>
      </c>
      <c r="F10" s="8" t="s">
        <v>2</v>
      </c>
      <c r="G10" s="8" t="s">
        <v>59</v>
      </c>
      <c r="H10" s="8">
        <v>4</v>
      </c>
      <c r="I10" s="8">
        <v>5</v>
      </c>
      <c r="J10" s="8">
        <v>4</v>
      </c>
      <c r="K10" s="8" t="s">
        <v>3</v>
      </c>
      <c r="L10" s="9" t="s">
        <v>78</v>
      </c>
      <c r="M10" s="8" t="s">
        <v>3</v>
      </c>
      <c r="N10" s="9" t="s">
        <v>60</v>
      </c>
      <c r="O10" s="10">
        <v>0</v>
      </c>
      <c r="P10" s="10">
        <v>2.7777777777777776E-2</v>
      </c>
      <c r="Q10" s="8">
        <v>0</v>
      </c>
      <c r="R10" s="11">
        <v>0.85069444444444453</v>
      </c>
      <c r="S10" s="17" t="s">
        <v>31</v>
      </c>
      <c r="T10" s="15">
        <f t="shared" si="1"/>
        <v>4</v>
      </c>
      <c r="U10" s="15">
        <f t="shared" si="2"/>
        <v>5</v>
      </c>
      <c r="V10" s="15">
        <f t="shared" si="3"/>
        <v>4</v>
      </c>
      <c r="W10" s="15" t="s">
        <v>26</v>
      </c>
      <c r="X10" s="15" t="s">
        <v>26</v>
      </c>
      <c r="Y10" s="15">
        <f t="shared" si="0"/>
        <v>0</v>
      </c>
    </row>
    <row r="11" spans="1:25" ht="68" x14ac:dyDescent="0.2">
      <c r="A11" s="3">
        <v>43010.228796296295</v>
      </c>
      <c r="B11" s="4">
        <v>2</v>
      </c>
      <c r="C11" s="4">
        <v>30</v>
      </c>
      <c r="D11" s="4" t="s">
        <v>0</v>
      </c>
      <c r="E11" s="4" t="s">
        <v>1</v>
      </c>
      <c r="F11" s="4" t="s">
        <v>5</v>
      </c>
      <c r="G11" s="4" t="s">
        <v>61</v>
      </c>
      <c r="H11" s="4">
        <v>5</v>
      </c>
      <c r="I11" s="4">
        <v>5</v>
      </c>
      <c r="J11" s="4">
        <v>3</v>
      </c>
      <c r="K11" s="4" t="s">
        <v>6</v>
      </c>
      <c r="L11" s="5" t="s">
        <v>79</v>
      </c>
      <c r="M11" s="4" t="s">
        <v>3</v>
      </c>
      <c r="N11" s="5" t="s">
        <v>62</v>
      </c>
      <c r="O11" s="6">
        <v>2.4999999999999998E-2</v>
      </c>
      <c r="P11" s="6">
        <v>3.6111111111111115E-2</v>
      </c>
      <c r="Q11" s="4">
        <v>1.2499999999999999E-2</v>
      </c>
      <c r="R11" s="6">
        <v>0.90625</v>
      </c>
      <c r="S11" s="16" t="s">
        <v>31</v>
      </c>
      <c r="T11" s="14">
        <f t="shared" si="1"/>
        <v>5</v>
      </c>
      <c r="U11" s="14">
        <f t="shared" si="2"/>
        <v>5</v>
      </c>
      <c r="V11" s="14">
        <f t="shared" si="3"/>
        <v>3</v>
      </c>
      <c r="W11" s="14" t="s">
        <v>26</v>
      </c>
      <c r="X11" s="14" t="s">
        <v>50</v>
      </c>
      <c r="Y11" s="14">
        <f t="shared" si="0"/>
        <v>1</v>
      </c>
    </row>
    <row r="12" spans="1:25" ht="34" x14ac:dyDescent="0.2">
      <c r="A12" s="7">
        <v>43010.22965277778</v>
      </c>
      <c r="B12" s="8">
        <v>2</v>
      </c>
      <c r="C12" s="8">
        <v>36</v>
      </c>
      <c r="D12" s="8" t="s">
        <v>0</v>
      </c>
      <c r="E12" s="8" t="s">
        <v>1</v>
      </c>
      <c r="F12" s="8" t="s">
        <v>2</v>
      </c>
      <c r="G12" s="8" t="s">
        <v>63</v>
      </c>
      <c r="H12" s="8">
        <v>4</v>
      </c>
      <c r="I12" s="8">
        <v>5</v>
      </c>
      <c r="J12" s="8">
        <v>4</v>
      </c>
      <c r="K12" s="8" t="s">
        <v>6</v>
      </c>
      <c r="L12" s="9" t="s">
        <v>64</v>
      </c>
      <c r="M12" s="8" t="s">
        <v>6</v>
      </c>
      <c r="N12" s="9" t="s">
        <v>65</v>
      </c>
      <c r="O12" s="10">
        <v>7.6388888888888886E-3</v>
      </c>
      <c r="P12" s="10">
        <v>0</v>
      </c>
      <c r="Q12" s="8">
        <v>2.1527777777777781E-2</v>
      </c>
      <c r="R12" s="11">
        <v>0.85</v>
      </c>
      <c r="S12" s="17" t="s">
        <v>31</v>
      </c>
      <c r="T12" s="15">
        <f t="shared" si="1"/>
        <v>5</v>
      </c>
      <c r="U12" s="15">
        <f t="shared" si="2"/>
        <v>4</v>
      </c>
      <c r="V12" s="15">
        <f t="shared" si="3"/>
        <v>4</v>
      </c>
      <c r="W12" s="15" t="s">
        <v>26</v>
      </c>
      <c r="X12" s="15" t="s">
        <v>26</v>
      </c>
      <c r="Y12" s="15">
        <f t="shared" si="0"/>
        <v>0</v>
      </c>
    </row>
    <row r="13" spans="1:25" ht="51" x14ac:dyDescent="0.2">
      <c r="A13" s="3">
        <v>43010.231249999997</v>
      </c>
      <c r="B13" s="4">
        <v>2</v>
      </c>
      <c r="C13" s="4">
        <v>44</v>
      </c>
      <c r="D13" s="4" t="s">
        <v>0</v>
      </c>
      <c r="E13" s="4" t="s">
        <v>1</v>
      </c>
      <c r="F13" s="4" t="s">
        <v>5</v>
      </c>
      <c r="G13" s="4" t="s">
        <v>66</v>
      </c>
      <c r="H13" s="4">
        <v>5</v>
      </c>
      <c r="I13" s="4">
        <v>5</v>
      </c>
      <c r="J13" s="4">
        <v>5</v>
      </c>
      <c r="K13" s="4" t="s">
        <v>6</v>
      </c>
      <c r="L13" s="5" t="s">
        <v>80</v>
      </c>
      <c r="M13" s="4" t="s">
        <v>34</v>
      </c>
      <c r="N13" s="5" t="s">
        <v>67</v>
      </c>
      <c r="O13" s="6">
        <v>1.7361111111111112E-2</v>
      </c>
      <c r="P13" s="6">
        <v>3.6111111111111115E-2</v>
      </c>
      <c r="Q13" s="4">
        <v>3.125E-2</v>
      </c>
      <c r="R13" s="6">
        <v>0.9194444444444444</v>
      </c>
      <c r="S13" s="16" t="s">
        <v>31</v>
      </c>
      <c r="T13" s="14">
        <f t="shared" si="1"/>
        <v>5</v>
      </c>
      <c r="U13" s="14">
        <f t="shared" si="2"/>
        <v>5</v>
      </c>
      <c r="V13" s="14">
        <f t="shared" si="3"/>
        <v>5</v>
      </c>
      <c r="W13" s="14" t="s">
        <v>26</v>
      </c>
      <c r="X13" s="14" t="s">
        <v>34</v>
      </c>
      <c r="Y13" s="14">
        <f t="shared" si="0"/>
        <v>1</v>
      </c>
    </row>
    <row r="14" spans="1:25" ht="51" x14ac:dyDescent="0.2">
      <c r="A14" s="7">
        <v>43010.232511574075</v>
      </c>
      <c r="B14" s="8">
        <v>2</v>
      </c>
      <c r="C14" s="8">
        <v>38</v>
      </c>
      <c r="D14" s="8" t="s">
        <v>0</v>
      </c>
      <c r="E14" s="8" t="s">
        <v>1</v>
      </c>
      <c r="F14" s="8" t="s">
        <v>5</v>
      </c>
      <c r="G14" s="8" t="s">
        <v>7</v>
      </c>
      <c r="H14" s="8">
        <v>5</v>
      </c>
      <c r="I14" s="8">
        <v>5</v>
      </c>
      <c r="J14" s="8">
        <v>5</v>
      </c>
      <c r="K14" s="8" t="s">
        <v>34</v>
      </c>
      <c r="L14" s="9" t="s">
        <v>68</v>
      </c>
      <c r="M14" s="8" t="s">
        <v>34</v>
      </c>
      <c r="N14" s="9" t="s">
        <v>69</v>
      </c>
      <c r="O14" s="10">
        <v>4.027777777777778E-2</v>
      </c>
      <c r="P14" s="10">
        <v>3.8194444444444441E-2</v>
      </c>
      <c r="Q14" s="8">
        <v>2.6388888888888889E-2</v>
      </c>
      <c r="R14" s="11">
        <v>0.98333333333333339</v>
      </c>
      <c r="S14" s="17" t="s">
        <v>31</v>
      </c>
      <c r="T14" s="15">
        <f t="shared" si="1"/>
        <v>5</v>
      </c>
      <c r="U14" s="15">
        <f t="shared" si="2"/>
        <v>5</v>
      </c>
      <c r="V14" s="15">
        <f t="shared" si="3"/>
        <v>5</v>
      </c>
      <c r="W14" s="15" t="s">
        <v>34</v>
      </c>
      <c r="X14" s="15" t="s">
        <v>34</v>
      </c>
      <c r="Y14" s="15">
        <f t="shared" si="0"/>
        <v>0</v>
      </c>
    </row>
    <row r="15" spans="1:25" ht="51" x14ac:dyDescent="0.2">
      <c r="A15" s="3">
        <v>43010.239618055559</v>
      </c>
      <c r="B15" s="4">
        <v>2</v>
      </c>
      <c r="C15" s="4">
        <v>52</v>
      </c>
      <c r="D15" s="4" t="s">
        <v>0</v>
      </c>
      <c r="E15" s="4" t="s">
        <v>1</v>
      </c>
      <c r="F15" s="4" t="s">
        <v>2</v>
      </c>
      <c r="G15" s="4" t="s">
        <v>70</v>
      </c>
      <c r="H15" s="4">
        <v>4</v>
      </c>
      <c r="I15" s="4">
        <v>5</v>
      </c>
      <c r="J15" s="4">
        <v>3</v>
      </c>
      <c r="K15" s="4" t="s">
        <v>6</v>
      </c>
      <c r="L15" s="5" t="s">
        <v>81</v>
      </c>
      <c r="M15" s="4" t="s">
        <v>6</v>
      </c>
      <c r="N15" s="5" t="s">
        <v>71</v>
      </c>
      <c r="O15" s="6">
        <v>3.888888888888889E-2</v>
      </c>
      <c r="P15" s="6">
        <v>1.9444444444444445E-2</v>
      </c>
      <c r="Q15" s="4">
        <v>9.0277777777777787E-3</v>
      </c>
      <c r="R15" s="6">
        <v>0.89513888888888893</v>
      </c>
      <c r="S15" s="16" t="s">
        <v>31</v>
      </c>
      <c r="T15" s="14">
        <f t="shared" si="1"/>
        <v>5</v>
      </c>
      <c r="U15" s="14">
        <f t="shared" si="2"/>
        <v>4</v>
      </c>
      <c r="V15" s="14">
        <f t="shared" si="3"/>
        <v>3</v>
      </c>
      <c r="W15" s="14" t="s">
        <v>26</v>
      </c>
      <c r="X15" s="14" t="s">
        <v>26</v>
      </c>
      <c r="Y15" s="14">
        <f t="shared" si="0"/>
        <v>0</v>
      </c>
    </row>
    <row r="16" spans="1:25" ht="34" x14ac:dyDescent="0.2">
      <c r="A16" s="7">
        <v>43010.243020833332</v>
      </c>
      <c r="B16" s="8">
        <v>2</v>
      </c>
      <c r="C16" s="8">
        <v>42</v>
      </c>
      <c r="D16" s="8" t="s">
        <v>0</v>
      </c>
      <c r="E16" s="8" t="s">
        <v>1</v>
      </c>
      <c r="F16" s="8" t="s">
        <v>5</v>
      </c>
      <c r="G16" s="8" t="s">
        <v>72</v>
      </c>
      <c r="H16" s="8">
        <v>5</v>
      </c>
      <c r="I16" s="8">
        <v>4</v>
      </c>
      <c r="J16" s="8">
        <v>3</v>
      </c>
      <c r="K16" s="8" t="s">
        <v>56</v>
      </c>
      <c r="L16" s="9" t="s">
        <v>73</v>
      </c>
      <c r="M16" s="8" t="s">
        <v>3</v>
      </c>
      <c r="N16" s="9" t="s">
        <v>74</v>
      </c>
      <c r="O16" s="10">
        <v>3.5416666666666666E-2</v>
      </c>
      <c r="P16" s="10">
        <v>3.6111111111111115E-2</v>
      </c>
      <c r="Q16" s="8">
        <v>3.6111111111111115E-2</v>
      </c>
      <c r="R16" s="11">
        <v>0.96597222222222223</v>
      </c>
      <c r="S16" s="17" t="s">
        <v>31</v>
      </c>
      <c r="T16" s="15">
        <f t="shared" si="1"/>
        <v>4</v>
      </c>
      <c r="U16" s="15">
        <f t="shared" si="2"/>
        <v>5</v>
      </c>
      <c r="V16" s="15">
        <f t="shared" si="3"/>
        <v>3</v>
      </c>
      <c r="W16" s="15" t="s">
        <v>25</v>
      </c>
      <c r="X16" s="15" t="s">
        <v>26</v>
      </c>
      <c r="Y16" s="15">
        <f t="shared" si="0"/>
        <v>1</v>
      </c>
    </row>
    <row r="17" spans="1:25" ht="85" x14ac:dyDescent="0.2">
      <c r="A17" s="3">
        <v>43010.250636574077</v>
      </c>
      <c r="B17" s="4">
        <v>2</v>
      </c>
      <c r="C17" s="4">
        <v>50</v>
      </c>
      <c r="D17" s="4" t="s">
        <v>4</v>
      </c>
      <c r="E17" s="4" t="s">
        <v>1</v>
      </c>
      <c r="F17" s="4" t="s">
        <v>5</v>
      </c>
      <c r="G17" s="4" t="s">
        <v>75</v>
      </c>
      <c r="H17" s="4">
        <v>4</v>
      </c>
      <c r="I17" s="4">
        <v>3</v>
      </c>
      <c r="J17" s="4">
        <v>3</v>
      </c>
      <c r="K17" s="4" t="s">
        <v>3</v>
      </c>
      <c r="L17" s="5" t="s">
        <v>76</v>
      </c>
      <c r="M17" s="4" t="s">
        <v>3</v>
      </c>
      <c r="N17" s="5" t="s">
        <v>77</v>
      </c>
      <c r="O17" s="6">
        <v>9.7222222222222224E-3</v>
      </c>
      <c r="P17" s="6">
        <v>3.4722222222222224E-2</v>
      </c>
      <c r="Q17" s="4">
        <v>1.9444444444444445E-2</v>
      </c>
      <c r="R17" s="6">
        <v>0.92152777777777783</v>
      </c>
      <c r="S17" s="16" t="s">
        <v>31</v>
      </c>
      <c r="T17" s="14">
        <f t="shared" si="1"/>
        <v>3</v>
      </c>
      <c r="U17" s="14">
        <f t="shared" si="2"/>
        <v>4</v>
      </c>
      <c r="V17" s="14">
        <f t="shared" si="3"/>
        <v>3</v>
      </c>
      <c r="W17" s="14" t="s">
        <v>50</v>
      </c>
      <c r="X17" s="14" t="s">
        <v>50</v>
      </c>
      <c r="Y17" s="14">
        <f t="shared" si="0"/>
        <v>0</v>
      </c>
    </row>
    <row r="18" spans="1:25" ht="34" x14ac:dyDescent="0.2">
      <c r="A18" s="7">
        <v>43010.253807870373</v>
      </c>
      <c r="B18" s="8">
        <v>2</v>
      </c>
      <c r="C18" s="8">
        <v>25</v>
      </c>
      <c r="D18" s="8" t="s">
        <v>4</v>
      </c>
      <c r="E18" s="8" t="s">
        <v>1</v>
      </c>
      <c r="F18" s="8" t="s">
        <v>2</v>
      </c>
      <c r="G18" s="8" t="s">
        <v>8</v>
      </c>
      <c r="H18" s="8">
        <v>4</v>
      </c>
      <c r="I18" s="8">
        <v>5</v>
      </c>
      <c r="J18" s="8">
        <v>3</v>
      </c>
      <c r="K18" s="8" t="s">
        <v>6</v>
      </c>
      <c r="L18" s="9" t="s">
        <v>82</v>
      </c>
      <c r="M18" s="8" t="s">
        <v>6</v>
      </c>
      <c r="N18" s="9" t="s">
        <v>82</v>
      </c>
      <c r="O18" s="10">
        <v>2.6388888888888889E-2</v>
      </c>
      <c r="P18" s="10">
        <v>3.1944444444444449E-2</v>
      </c>
      <c r="Q18" s="8">
        <v>3.8194444444444441E-2</v>
      </c>
      <c r="R18" s="11">
        <v>0.99305555555555547</v>
      </c>
      <c r="S18" s="17" t="s">
        <v>31</v>
      </c>
      <c r="T18" s="15">
        <f t="shared" si="1"/>
        <v>5</v>
      </c>
      <c r="U18" s="15">
        <f t="shared" si="2"/>
        <v>4</v>
      </c>
      <c r="V18" s="15">
        <f t="shared" si="3"/>
        <v>3</v>
      </c>
      <c r="W18" s="15" t="s">
        <v>26</v>
      </c>
      <c r="X18" s="15" t="s">
        <v>26</v>
      </c>
      <c r="Y18" s="15">
        <f t="shared" si="0"/>
        <v>0</v>
      </c>
    </row>
    <row r="19" spans="1:25" ht="51" x14ac:dyDescent="0.2">
      <c r="A19" s="3">
        <v>43010.60125</v>
      </c>
      <c r="B19" s="4">
        <v>3</v>
      </c>
      <c r="C19" s="4">
        <v>23</v>
      </c>
      <c r="D19" s="4" t="s">
        <v>0</v>
      </c>
      <c r="E19" s="4" t="s">
        <v>1</v>
      </c>
      <c r="F19" s="4" t="s">
        <v>2</v>
      </c>
      <c r="G19" s="4" t="s">
        <v>83</v>
      </c>
      <c r="H19" s="4">
        <v>5</v>
      </c>
      <c r="I19" s="4">
        <v>3</v>
      </c>
      <c r="J19" s="4">
        <v>3</v>
      </c>
      <c r="K19" s="4" t="s">
        <v>3</v>
      </c>
      <c r="L19" s="5" t="s">
        <v>84</v>
      </c>
      <c r="M19" s="4" t="s">
        <v>3</v>
      </c>
      <c r="N19" s="5" t="s">
        <v>177</v>
      </c>
      <c r="O19" s="6">
        <v>3.888888888888889E-2</v>
      </c>
      <c r="P19" s="6">
        <v>3.0555555555555555E-2</v>
      </c>
      <c r="Q19" s="4">
        <v>3.4722222222222224E-2</v>
      </c>
      <c r="R19" s="6">
        <v>1.0062499999999999</v>
      </c>
      <c r="S19" s="16" t="s">
        <v>31</v>
      </c>
      <c r="T19" s="14">
        <f t="shared" si="1"/>
        <v>5</v>
      </c>
      <c r="U19" s="14">
        <f t="shared" si="2"/>
        <v>3</v>
      </c>
      <c r="V19" s="14">
        <f t="shared" si="3"/>
        <v>3</v>
      </c>
      <c r="W19" s="14" t="s">
        <v>26</v>
      </c>
      <c r="X19" s="14" t="s">
        <v>26</v>
      </c>
      <c r="Y19" s="14">
        <f t="shared" si="0"/>
        <v>0</v>
      </c>
    </row>
    <row r="20" spans="1:25" ht="34" x14ac:dyDescent="0.2">
      <c r="A20" s="7">
        <v>43010.601759259262</v>
      </c>
      <c r="B20" s="8">
        <v>3</v>
      </c>
      <c r="C20" s="8">
        <v>29</v>
      </c>
      <c r="D20" s="8" t="s">
        <v>0</v>
      </c>
      <c r="E20" s="8" t="s">
        <v>1</v>
      </c>
      <c r="F20" s="8" t="s">
        <v>2</v>
      </c>
      <c r="G20" s="8" t="s">
        <v>66</v>
      </c>
      <c r="H20" s="8">
        <v>5</v>
      </c>
      <c r="I20" s="8">
        <v>5</v>
      </c>
      <c r="J20" s="8">
        <v>5</v>
      </c>
      <c r="K20" s="8" t="s">
        <v>34</v>
      </c>
      <c r="L20" s="9" t="s">
        <v>85</v>
      </c>
      <c r="M20" s="8" t="s">
        <v>34</v>
      </c>
      <c r="N20" s="9" t="s">
        <v>86</v>
      </c>
      <c r="O20" s="10">
        <v>3.6111111111111115E-2</v>
      </c>
      <c r="P20" s="10">
        <v>3.4027777777777775E-2</v>
      </c>
      <c r="Q20" s="8">
        <v>3.6111111111111115E-2</v>
      </c>
      <c r="R20" s="11">
        <v>0.99375000000000002</v>
      </c>
      <c r="S20" s="17" t="s">
        <v>31</v>
      </c>
      <c r="T20" s="15">
        <f t="shared" si="1"/>
        <v>5</v>
      </c>
      <c r="U20" s="15">
        <f t="shared" si="2"/>
        <v>5</v>
      </c>
      <c r="V20" s="15">
        <f t="shared" si="3"/>
        <v>5</v>
      </c>
      <c r="W20" s="15" t="s">
        <v>34</v>
      </c>
      <c r="X20" s="15" t="s">
        <v>34</v>
      </c>
      <c r="Y20" s="15">
        <f t="shared" si="0"/>
        <v>0</v>
      </c>
    </row>
    <row r="21" spans="1:25" ht="51" x14ac:dyDescent="0.2">
      <c r="A21" s="3">
        <v>43010.614791666667</v>
      </c>
      <c r="B21" s="4">
        <v>3</v>
      </c>
      <c r="C21" s="4">
        <v>43</v>
      </c>
      <c r="D21" s="4" t="s">
        <v>0</v>
      </c>
      <c r="E21" s="4" t="s">
        <v>1</v>
      </c>
      <c r="F21" s="4" t="s">
        <v>2</v>
      </c>
      <c r="G21" s="4" t="s">
        <v>87</v>
      </c>
      <c r="H21" s="4">
        <v>4</v>
      </c>
      <c r="I21" s="4">
        <v>5</v>
      </c>
      <c r="J21" s="4">
        <v>5</v>
      </c>
      <c r="K21" s="4" t="s">
        <v>6</v>
      </c>
      <c r="L21" s="5" t="s">
        <v>88</v>
      </c>
      <c r="M21" s="4" t="s">
        <v>6</v>
      </c>
      <c r="N21" s="5" t="s">
        <v>89</v>
      </c>
      <c r="O21" s="6">
        <v>3.7499999999999999E-2</v>
      </c>
      <c r="P21" s="6">
        <v>3.6111111111111115E-2</v>
      </c>
      <c r="Q21" s="4">
        <v>3.8194444444444441E-2</v>
      </c>
      <c r="R21" s="6">
        <v>0.99444444444444446</v>
      </c>
      <c r="S21" s="16" t="s">
        <v>31</v>
      </c>
      <c r="T21" s="14">
        <f t="shared" si="1"/>
        <v>4</v>
      </c>
      <c r="U21" s="14">
        <f t="shared" si="2"/>
        <v>5</v>
      </c>
      <c r="V21" s="14">
        <f t="shared" si="3"/>
        <v>5</v>
      </c>
      <c r="W21" s="14" t="s">
        <v>25</v>
      </c>
      <c r="X21" s="14" t="s">
        <v>25</v>
      </c>
      <c r="Y21" s="14">
        <f t="shared" si="0"/>
        <v>0</v>
      </c>
    </row>
    <row r="22" spans="1:25" ht="34" x14ac:dyDescent="0.2">
      <c r="A22" s="7">
        <v>43010.61515046296</v>
      </c>
      <c r="B22" s="8">
        <v>3</v>
      </c>
      <c r="C22" s="8">
        <v>26</v>
      </c>
      <c r="D22" s="8" t="s">
        <v>0</v>
      </c>
      <c r="E22" s="8" t="s">
        <v>1</v>
      </c>
      <c r="F22" s="8" t="s">
        <v>2</v>
      </c>
      <c r="G22" s="8" t="s">
        <v>90</v>
      </c>
      <c r="H22" s="8">
        <v>4</v>
      </c>
      <c r="I22" s="8">
        <v>5</v>
      </c>
      <c r="J22" s="8">
        <v>4</v>
      </c>
      <c r="K22" s="8" t="s">
        <v>6</v>
      </c>
      <c r="L22" s="9" t="s">
        <v>91</v>
      </c>
      <c r="M22" s="8" t="s">
        <v>6</v>
      </c>
      <c r="N22" s="9" t="s">
        <v>92</v>
      </c>
      <c r="O22" s="10">
        <v>2.7777777777777776E-2</v>
      </c>
      <c r="P22" s="10">
        <v>0</v>
      </c>
      <c r="Q22" s="8">
        <v>0</v>
      </c>
      <c r="R22" s="11">
        <v>0.73402777777777783</v>
      </c>
      <c r="S22" s="17" t="s">
        <v>31</v>
      </c>
      <c r="T22" s="15">
        <f t="shared" si="1"/>
        <v>4</v>
      </c>
      <c r="U22" s="15">
        <f t="shared" si="2"/>
        <v>4</v>
      </c>
      <c r="V22" s="15">
        <f t="shared" si="3"/>
        <v>5</v>
      </c>
      <c r="W22" s="15" t="s">
        <v>25</v>
      </c>
      <c r="X22" s="15" t="s">
        <v>25</v>
      </c>
      <c r="Y22" s="15">
        <f t="shared" si="0"/>
        <v>0</v>
      </c>
    </row>
    <row r="23" spans="1:25" ht="34" x14ac:dyDescent="0.2">
      <c r="A23" s="3">
        <v>43010.619456018518</v>
      </c>
      <c r="B23" s="4">
        <v>3</v>
      </c>
      <c r="C23" s="4">
        <v>33</v>
      </c>
      <c r="D23" s="4" t="s">
        <v>4</v>
      </c>
      <c r="E23" s="4" t="s">
        <v>1</v>
      </c>
      <c r="F23" s="4" t="s">
        <v>5</v>
      </c>
      <c r="G23" s="4" t="s">
        <v>93</v>
      </c>
      <c r="H23" s="4">
        <v>5</v>
      </c>
      <c r="I23" s="4">
        <v>4</v>
      </c>
      <c r="J23" s="4">
        <v>5</v>
      </c>
      <c r="K23" s="4" t="s">
        <v>3</v>
      </c>
      <c r="L23" s="5" t="s">
        <v>94</v>
      </c>
      <c r="M23" s="4" t="s">
        <v>3</v>
      </c>
      <c r="N23" s="5" t="s">
        <v>94</v>
      </c>
      <c r="O23" s="6">
        <v>3.1944444444444449E-2</v>
      </c>
      <c r="P23" s="6">
        <v>3.7499999999999999E-2</v>
      </c>
      <c r="Q23" s="4">
        <v>3.888888888888889E-2</v>
      </c>
      <c r="R23" s="6">
        <v>1.0048611111111112</v>
      </c>
      <c r="S23" s="16" t="s">
        <v>31</v>
      </c>
      <c r="T23" s="14">
        <f t="shared" si="1"/>
        <v>5</v>
      </c>
      <c r="U23" s="14">
        <f t="shared" si="2"/>
        <v>5</v>
      </c>
      <c r="V23" s="14">
        <f t="shared" si="3"/>
        <v>4</v>
      </c>
      <c r="W23" s="14" t="s">
        <v>26</v>
      </c>
      <c r="X23" s="14" t="s">
        <v>26</v>
      </c>
      <c r="Y23" s="14">
        <f t="shared" si="0"/>
        <v>0</v>
      </c>
    </row>
    <row r="24" spans="1:25" ht="85" x14ac:dyDescent="0.2">
      <c r="A24" s="7">
        <v>43010.626574074071</v>
      </c>
      <c r="B24" s="8">
        <v>3</v>
      </c>
      <c r="C24" s="8">
        <v>41</v>
      </c>
      <c r="D24" s="8" t="s">
        <v>0</v>
      </c>
      <c r="E24" s="8" t="s">
        <v>1</v>
      </c>
      <c r="F24" s="8" t="s">
        <v>5</v>
      </c>
      <c r="G24" s="8" t="s">
        <v>95</v>
      </c>
      <c r="H24" s="8">
        <v>5</v>
      </c>
      <c r="I24" s="8">
        <v>4</v>
      </c>
      <c r="J24" s="8">
        <v>3</v>
      </c>
      <c r="K24" s="8" t="s">
        <v>3</v>
      </c>
      <c r="L24" s="9" t="s">
        <v>96</v>
      </c>
      <c r="M24" s="8" t="s">
        <v>3</v>
      </c>
      <c r="N24" s="9" t="s">
        <v>97</v>
      </c>
      <c r="O24" s="10">
        <v>1.7361111111111112E-2</v>
      </c>
      <c r="P24" s="10">
        <v>6.9444444444444447E-4</v>
      </c>
      <c r="Q24" s="8">
        <v>0</v>
      </c>
      <c r="R24" s="11">
        <v>0.85972222222222217</v>
      </c>
      <c r="S24" s="17" t="s">
        <v>31</v>
      </c>
      <c r="T24" s="15">
        <f t="shared" si="1"/>
        <v>5</v>
      </c>
      <c r="U24" s="15">
        <f t="shared" si="2"/>
        <v>3</v>
      </c>
      <c r="V24" s="15">
        <f t="shared" si="3"/>
        <v>4</v>
      </c>
      <c r="W24" s="15" t="s">
        <v>26</v>
      </c>
      <c r="X24" s="15" t="s">
        <v>26</v>
      </c>
      <c r="Y24" s="15">
        <f t="shared" si="0"/>
        <v>0</v>
      </c>
    </row>
    <row r="25" spans="1:25" ht="68" x14ac:dyDescent="0.2">
      <c r="A25" s="3">
        <v>43010.63480324074</v>
      </c>
      <c r="B25" s="4">
        <v>3</v>
      </c>
      <c r="C25" s="4">
        <v>34</v>
      </c>
      <c r="D25" s="4" t="s">
        <v>0</v>
      </c>
      <c r="E25" s="4" t="s">
        <v>1</v>
      </c>
      <c r="F25" s="4" t="s">
        <v>2</v>
      </c>
      <c r="G25" s="4" t="s">
        <v>83</v>
      </c>
      <c r="H25" s="4">
        <v>4</v>
      </c>
      <c r="I25" s="4">
        <v>4</v>
      </c>
      <c r="J25" s="4">
        <v>5</v>
      </c>
      <c r="K25" s="4" t="s">
        <v>56</v>
      </c>
      <c r="L25" s="5" t="s">
        <v>98</v>
      </c>
      <c r="M25" s="4" t="s">
        <v>56</v>
      </c>
      <c r="N25" s="5" t="s">
        <v>99</v>
      </c>
      <c r="O25" s="6">
        <v>9.7222222222222224E-3</v>
      </c>
      <c r="P25" s="6">
        <v>0</v>
      </c>
      <c r="Q25" s="4">
        <v>0</v>
      </c>
      <c r="R25" s="6">
        <v>0.85902777777777783</v>
      </c>
      <c r="S25" s="16" t="s">
        <v>31</v>
      </c>
      <c r="T25" s="14">
        <f t="shared" si="1"/>
        <v>4</v>
      </c>
      <c r="U25" s="14">
        <f t="shared" si="2"/>
        <v>5</v>
      </c>
      <c r="V25" s="14">
        <f t="shared" si="3"/>
        <v>4</v>
      </c>
      <c r="W25" s="14" t="s">
        <v>50</v>
      </c>
      <c r="X25" s="14" t="s">
        <v>50</v>
      </c>
      <c r="Y25" s="14">
        <f t="shared" si="0"/>
        <v>0</v>
      </c>
    </row>
    <row r="26" spans="1:25" ht="34" x14ac:dyDescent="0.2">
      <c r="A26" s="7">
        <v>43010.650763888887</v>
      </c>
      <c r="B26" s="8">
        <v>3</v>
      </c>
      <c r="C26" s="8">
        <v>27</v>
      </c>
      <c r="D26" s="8" t="s">
        <v>0</v>
      </c>
      <c r="E26" s="8" t="s">
        <v>1</v>
      </c>
      <c r="F26" s="8" t="s">
        <v>5</v>
      </c>
      <c r="G26" s="8" t="s">
        <v>100</v>
      </c>
      <c r="H26" s="8">
        <v>5</v>
      </c>
      <c r="I26" s="8">
        <v>2</v>
      </c>
      <c r="J26" s="8">
        <v>4</v>
      </c>
      <c r="K26" s="8" t="s">
        <v>3</v>
      </c>
      <c r="L26" s="9" t="s">
        <v>101</v>
      </c>
      <c r="M26" s="8" t="s">
        <v>3</v>
      </c>
      <c r="N26" s="9" t="s">
        <v>102</v>
      </c>
      <c r="O26" s="10">
        <v>3.2638888888888891E-2</v>
      </c>
      <c r="P26" s="10">
        <v>3.4722222222222224E-2</v>
      </c>
      <c r="Q26" s="8">
        <v>1.5277777777777777E-2</v>
      </c>
      <c r="R26" s="11">
        <v>0</v>
      </c>
      <c r="S26" s="17" t="s">
        <v>175</v>
      </c>
      <c r="T26" s="15">
        <f t="shared" si="1"/>
        <v>5</v>
      </c>
      <c r="U26" s="15">
        <f>IF(B26=1,I26,IF(B26=2,H26,IF(B26=5,I26,IF(B26=6,H26,J26))))</f>
        <v>4</v>
      </c>
      <c r="V26" s="15">
        <f t="shared" si="3"/>
        <v>2</v>
      </c>
      <c r="W26" s="15" t="s">
        <v>26</v>
      </c>
      <c r="X26" s="15" t="s">
        <v>26</v>
      </c>
      <c r="Y26" s="15">
        <f t="shared" si="0"/>
        <v>0</v>
      </c>
    </row>
    <row r="27" spans="1:25" ht="34" x14ac:dyDescent="0.2">
      <c r="A27" s="3">
        <v>43010.673032407409</v>
      </c>
      <c r="B27" s="4">
        <v>4</v>
      </c>
      <c r="C27" s="4">
        <v>34</v>
      </c>
      <c r="D27" s="4" t="s">
        <v>0</v>
      </c>
      <c r="E27" s="4" t="s">
        <v>1</v>
      </c>
      <c r="F27" s="4" t="s">
        <v>5</v>
      </c>
      <c r="G27" s="4" t="s">
        <v>103</v>
      </c>
      <c r="H27" s="4">
        <v>3</v>
      </c>
      <c r="I27" s="4">
        <v>5</v>
      </c>
      <c r="J27" s="4">
        <v>4</v>
      </c>
      <c r="K27" s="4" t="s">
        <v>6</v>
      </c>
      <c r="L27" s="5" t="s">
        <v>104</v>
      </c>
      <c r="M27" s="4" t="s">
        <v>6</v>
      </c>
      <c r="N27" s="5" t="s">
        <v>105</v>
      </c>
      <c r="O27" s="6">
        <v>3.8194444444444441E-2</v>
      </c>
      <c r="P27" s="6">
        <v>3.7499999999999999E-2</v>
      </c>
      <c r="Q27" s="4">
        <v>3.1944444444444449E-2</v>
      </c>
      <c r="R27" s="6">
        <v>0.98125000000000007</v>
      </c>
      <c r="S27" s="16" t="s">
        <v>175</v>
      </c>
      <c r="T27" s="14">
        <f t="shared" si="1"/>
        <v>5</v>
      </c>
      <c r="U27" s="14">
        <f t="shared" si="2"/>
        <v>4</v>
      </c>
      <c r="V27" s="14">
        <f t="shared" si="3"/>
        <v>3</v>
      </c>
      <c r="W27" s="14" t="s">
        <v>26</v>
      </c>
      <c r="X27" s="14" t="s">
        <v>26</v>
      </c>
      <c r="Y27" s="14">
        <f t="shared" si="0"/>
        <v>0</v>
      </c>
    </row>
    <row r="28" spans="1:25" ht="85" x14ac:dyDescent="0.2">
      <c r="A28" s="7">
        <v>43010.673263888886</v>
      </c>
      <c r="B28" s="8">
        <v>4</v>
      </c>
      <c r="C28" s="8">
        <v>29</v>
      </c>
      <c r="D28" s="8" t="s">
        <v>4</v>
      </c>
      <c r="E28" s="8" t="s">
        <v>1</v>
      </c>
      <c r="F28" s="8" t="s">
        <v>2</v>
      </c>
      <c r="G28" s="8" t="s">
        <v>106</v>
      </c>
      <c r="H28" s="8">
        <v>4</v>
      </c>
      <c r="I28" s="8">
        <v>4</v>
      </c>
      <c r="J28" s="8">
        <v>3</v>
      </c>
      <c r="K28" s="8" t="s">
        <v>6</v>
      </c>
      <c r="L28" s="9" t="s">
        <v>107</v>
      </c>
      <c r="M28" s="8" t="s">
        <v>6</v>
      </c>
      <c r="N28" s="9" t="s">
        <v>108</v>
      </c>
      <c r="O28" s="10">
        <v>2.7777777777777779E-3</v>
      </c>
      <c r="P28" s="10">
        <v>3.5416666666666666E-2</v>
      </c>
      <c r="Q28" s="8">
        <v>0</v>
      </c>
      <c r="R28" s="11">
        <v>0.94930555555555562</v>
      </c>
      <c r="S28" s="17" t="s">
        <v>31</v>
      </c>
      <c r="T28" s="15">
        <f t="shared" si="1"/>
        <v>4</v>
      </c>
      <c r="U28" s="15">
        <f t="shared" si="2"/>
        <v>3</v>
      </c>
      <c r="V28" s="15">
        <f t="shared" si="3"/>
        <v>4</v>
      </c>
      <c r="W28" s="15" t="s">
        <v>26</v>
      </c>
      <c r="X28" s="15" t="s">
        <v>26</v>
      </c>
      <c r="Y28" s="15">
        <f t="shared" si="0"/>
        <v>0</v>
      </c>
    </row>
    <row r="29" spans="1:25" ht="34" x14ac:dyDescent="0.2">
      <c r="A29" s="3">
        <v>43010.67454861111</v>
      </c>
      <c r="B29" s="4">
        <v>4</v>
      </c>
      <c r="C29" s="4">
        <v>36</v>
      </c>
      <c r="D29" s="4" t="s">
        <v>4</v>
      </c>
      <c r="E29" s="4" t="s">
        <v>1</v>
      </c>
      <c r="F29" s="4" t="s">
        <v>2</v>
      </c>
      <c r="G29" s="4" t="s">
        <v>109</v>
      </c>
      <c r="H29" s="4">
        <v>2</v>
      </c>
      <c r="I29" s="4">
        <v>5</v>
      </c>
      <c r="J29" s="4">
        <v>4</v>
      </c>
      <c r="K29" s="4" t="s">
        <v>6</v>
      </c>
      <c r="L29" s="5" t="s">
        <v>110</v>
      </c>
      <c r="M29" s="4" t="s">
        <v>6</v>
      </c>
      <c r="N29" s="5" t="s">
        <v>178</v>
      </c>
      <c r="O29" s="6">
        <v>3.125E-2</v>
      </c>
      <c r="P29" s="6">
        <v>3.8194444444444441E-2</v>
      </c>
      <c r="Q29" s="4">
        <v>3.5416666666666666E-2</v>
      </c>
      <c r="R29" s="6">
        <v>0.94652777777777775</v>
      </c>
      <c r="S29" s="16" t="s">
        <v>31</v>
      </c>
      <c r="T29" s="14">
        <f t="shared" si="1"/>
        <v>5</v>
      </c>
      <c r="U29" s="14">
        <f t="shared" si="2"/>
        <v>4</v>
      </c>
      <c r="V29" s="14">
        <f t="shared" si="3"/>
        <v>2</v>
      </c>
      <c r="W29" s="14" t="s">
        <v>26</v>
      </c>
      <c r="X29" s="14" t="s">
        <v>26</v>
      </c>
      <c r="Y29" s="14">
        <f t="shared" si="0"/>
        <v>0</v>
      </c>
    </row>
    <row r="30" spans="1:25" ht="51" x14ac:dyDescent="0.2">
      <c r="A30" s="7">
        <v>43010.674710648149</v>
      </c>
      <c r="B30" s="8">
        <v>4</v>
      </c>
      <c r="C30" s="8">
        <v>38</v>
      </c>
      <c r="D30" s="8" t="s">
        <v>4</v>
      </c>
      <c r="E30" s="8" t="s">
        <v>1</v>
      </c>
      <c r="F30" s="8" t="s">
        <v>2</v>
      </c>
      <c r="G30" s="8" t="s">
        <v>111</v>
      </c>
      <c r="H30" s="8">
        <v>3</v>
      </c>
      <c r="I30" s="8">
        <v>5</v>
      </c>
      <c r="J30" s="8">
        <v>4</v>
      </c>
      <c r="K30" s="8" t="s">
        <v>6</v>
      </c>
      <c r="L30" s="9" t="s">
        <v>112</v>
      </c>
      <c r="M30" s="8" t="s">
        <v>6</v>
      </c>
      <c r="N30" s="9" t="s">
        <v>113</v>
      </c>
      <c r="O30" s="10">
        <v>1.1805555555555555E-2</v>
      </c>
      <c r="P30" s="10">
        <v>2.4999999999999998E-2</v>
      </c>
      <c r="Q30" s="8">
        <v>3.4722222222222224E-2</v>
      </c>
      <c r="R30" s="11">
        <v>0.97638888888888886</v>
      </c>
      <c r="S30" s="17" t="s">
        <v>31</v>
      </c>
      <c r="T30" s="15">
        <f t="shared" si="1"/>
        <v>5</v>
      </c>
      <c r="U30" s="15">
        <f t="shared" si="2"/>
        <v>4</v>
      </c>
      <c r="V30" s="15">
        <f t="shared" si="3"/>
        <v>3</v>
      </c>
      <c r="W30" s="15" t="s">
        <v>26</v>
      </c>
      <c r="X30" s="15" t="s">
        <v>26</v>
      </c>
      <c r="Y30" s="15">
        <f t="shared" si="0"/>
        <v>0</v>
      </c>
    </row>
    <row r="31" spans="1:25" ht="34" x14ac:dyDescent="0.2">
      <c r="A31" s="3">
        <v>43010.677453703705</v>
      </c>
      <c r="B31" s="4">
        <v>4</v>
      </c>
      <c r="C31" s="4">
        <v>47</v>
      </c>
      <c r="D31" s="4" t="s">
        <v>4</v>
      </c>
      <c r="E31" s="4" t="s">
        <v>1</v>
      </c>
      <c r="F31" s="4" t="s">
        <v>2</v>
      </c>
      <c r="G31" s="4" t="s">
        <v>114</v>
      </c>
      <c r="H31" s="4">
        <v>4</v>
      </c>
      <c r="I31" s="4">
        <v>3</v>
      </c>
      <c r="J31" s="4">
        <v>4</v>
      </c>
      <c r="K31" s="4" t="s">
        <v>3</v>
      </c>
      <c r="L31" s="5" t="s">
        <v>115</v>
      </c>
      <c r="M31" s="4" t="s">
        <v>3</v>
      </c>
      <c r="N31" s="5" t="s">
        <v>116</v>
      </c>
      <c r="O31" s="6">
        <v>1.3888888888888888E-2</v>
      </c>
      <c r="P31" s="6">
        <v>2.9166666666666664E-2</v>
      </c>
      <c r="Q31" s="4">
        <v>2.1527777777777781E-2</v>
      </c>
      <c r="R31" s="6">
        <v>0.90694444444444444</v>
      </c>
      <c r="S31" s="16" t="s">
        <v>31</v>
      </c>
      <c r="T31" s="14">
        <f t="shared" si="1"/>
        <v>3</v>
      </c>
      <c r="U31" s="14">
        <f t="shared" si="2"/>
        <v>4</v>
      </c>
      <c r="V31" s="14">
        <f t="shared" si="3"/>
        <v>4</v>
      </c>
      <c r="W31" s="14" t="s">
        <v>25</v>
      </c>
      <c r="X31" s="14" t="s">
        <v>25</v>
      </c>
      <c r="Y31" s="14">
        <f t="shared" si="0"/>
        <v>0</v>
      </c>
    </row>
    <row r="32" spans="1:25" ht="34" x14ac:dyDescent="0.2">
      <c r="A32" s="7">
        <v>43010.685347222221</v>
      </c>
      <c r="B32" s="8">
        <v>4</v>
      </c>
      <c r="C32" s="8">
        <v>30</v>
      </c>
      <c r="D32" s="8" t="s">
        <v>0</v>
      </c>
      <c r="E32" s="8" t="s">
        <v>1</v>
      </c>
      <c r="F32" s="8" t="s">
        <v>2</v>
      </c>
      <c r="G32" s="8" t="s">
        <v>117</v>
      </c>
      <c r="H32" s="8">
        <v>4</v>
      </c>
      <c r="I32" s="8">
        <v>4</v>
      </c>
      <c r="J32" s="8">
        <v>3</v>
      </c>
      <c r="K32" s="8" t="s">
        <v>6</v>
      </c>
      <c r="L32" s="9" t="s">
        <v>118</v>
      </c>
      <c r="M32" s="8" t="s">
        <v>6</v>
      </c>
      <c r="N32" s="9" t="s">
        <v>119</v>
      </c>
      <c r="O32" s="10">
        <v>2.0833333333333332E-2</v>
      </c>
      <c r="P32" s="10">
        <v>0</v>
      </c>
      <c r="Q32" s="8">
        <v>1.8749999999999999E-2</v>
      </c>
      <c r="R32" s="11">
        <v>0.30694444444444441</v>
      </c>
      <c r="S32" s="17" t="s">
        <v>31</v>
      </c>
      <c r="T32" s="15">
        <f t="shared" si="1"/>
        <v>4</v>
      </c>
      <c r="U32" s="15">
        <f t="shared" si="2"/>
        <v>3</v>
      </c>
      <c r="V32" s="15">
        <f t="shared" si="3"/>
        <v>4</v>
      </c>
      <c r="W32" s="15" t="s">
        <v>26</v>
      </c>
      <c r="X32" s="15" t="s">
        <v>26</v>
      </c>
      <c r="Y32" s="15">
        <f t="shared" si="0"/>
        <v>0</v>
      </c>
    </row>
    <row r="33" spans="1:25" ht="68" x14ac:dyDescent="0.2">
      <c r="A33" s="3">
        <v>43010.699594907404</v>
      </c>
      <c r="B33" s="4">
        <v>4</v>
      </c>
      <c r="C33" s="4">
        <v>24</v>
      </c>
      <c r="D33" s="4" t="s">
        <v>0</v>
      </c>
      <c r="E33" s="4" t="s">
        <v>1</v>
      </c>
      <c r="F33" s="4" t="s">
        <v>2</v>
      </c>
      <c r="G33" s="4" t="s">
        <v>120</v>
      </c>
      <c r="H33" s="4">
        <v>5</v>
      </c>
      <c r="I33" s="4">
        <v>5</v>
      </c>
      <c r="J33" s="4">
        <v>5</v>
      </c>
      <c r="K33" s="4" t="s">
        <v>3</v>
      </c>
      <c r="L33" s="5" t="s">
        <v>121</v>
      </c>
      <c r="M33" s="4" t="s">
        <v>34</v>
      </c>
      <c r="N33" s="5" t="s">
        <v>122</v>
      </c>
      <c r="O33" s="6">
        <v>2.013888888888889E-2</v>
      </c>
      <c r="P33" s="6">
        <v>3.4027777777777775E-2</v>
      </c>
      <c r="Q33" s="4">
        <v>3.4027777777777775E-2</v>
      </c>
      <c r="R33" s="6">
        <v>0.96597222222222223</v>
      </c>
      <c r="S33" s="16" t="s">
        <v>31</v>
      </c>
      <c r="T33" s="14">
        <f t="shared" si="1"/>
        <v>5</v>
      </c>
      <c r="U33" s="14">
        <f t="shared" si="2"/>
        <v>5</v>
      </c>
      <c r="V33" s="14">
        <f t="shared" si="3"/>
        <v>5</v>
      </c>
      <c r="W33" s="14" t="s">
        <v>25</v>
      </c>
      <c r="X33" s="14" t="s">
        <v>34</v>
      </c>
      <c r="Y33" s="14">
        <f t="shared" si="0"/>
        <v>1</v>
      </c>
    </row>
    <row r="34" spans="1:25" ht="34" x14ac:dyDescent="0.2">
      <c r="A34" s="7">
        <v>43010.719722222224</v>
      </c>
      <c r="B34" s="8">
        <v>4</v>
      </c>
      <c r="C34" s="8">
        <v>32</v>
      </c>
      <c r="D34" s="8" t="s">
        <v>0</v>
      </c>
      <c r="E34" s="8" t="s">
        <v>1</v>
      </c>
      <c r="F34" s="8" t="s">
        <v>2</v>
      </c>
      <c r="G34" s="8" t="s">
        <v>123</v>
      </c>
      <c r="H34" s="8">
        <v>5</v>
      </c>
      <c r="I34" s="8">
        <v>4</v>
      </c>
      <c r="J34" s="8">
        <v>3</v>
      </c>
      <c r="K34" s="8" t="s">
        <v>3</v>
      </c>
      <c r="L34" s="9" t="s">
        <v>124</v>
      </c>
      <c r="M34" s="8" t="s">
        <v>3</v>
      </c>
      <c r="N34" s="9" t="s">
        <v>124</v>
      </c>
      <c r="O34" s="10">
        <v>0</v>
      </c>
      <c r="P34" s="10">
        <v>1.0416666666666666E-2</v>
      </c>
      <c r="Q34" s="8">
        <v>0</v>
      </c>
      <c r="R34" s="11">
        <v>0.90347222222222223</v>
      </c>
      <c r="S34" s="17" t="s">
        <v>31</v>
      </c>
      <c r="T34" s="15">
        <f t="shared" si="1"/>
        <v>4</v>
      </c>
      <c r="U34" s="15">
        <f t="shared" si="2"/>
        <v>3</v>
      </c>
      <c r="V34" s="15">
        <f t="shared" si="3"/>
        <v>5</v>
      </c>
      <c r="W34" s="15" t="s">
        <v>25</v>
      </c>
      <c r="X34" s="15" t="s">
        <v>25</v>
      </c>
      <c r="Y34" s="15">
        <f t="shared" si="0"/>
        <v>0</v>
      </c>
    </row>
    <row r="35" spans="1:25" ht="34" x14ac:dyDescent="0.2">
      <c r="A35" s="3">
        <v>43010.698738425926</v>
      </c>
      <c r="B35" s="4">
        <v>5</v>
      </c>
      <c r="C35" s="4">
        <v>41</v>
      </c>
      <c r="D35" s="4" t="s">
        <v>4</v>
      </c>
      <c r="E35" s="4" t="s">
        <v>125</v>
      </c>
      <c r="F35" s="4" t="s">
        <v>126</v>
      </c>
      <c r="G35" s="4" t="s">
        <v>127</v>
      </c>
      <c r="H35" s="4">
        <v>3</v>
      </c>
      <c r="I35" s="4">
        <v>4</v>
      </c>
      <c r="J35" s="4">
        <v>3</v>
      </c>
      <c r="K35" s="4" t="s">
        <v>6</v>
      </c>
      <c r="L35" s="5" t="s">
        <v>128</v>
      </c>
      <c r="M35" s="4" t="s">
        <v>6</v>
      </c>
      <c r="N35" s="5" t="s">
        <v>129</v>
      </c>
      <c r="O35" s="6">
        <v>3.8194444444444441E-2</v>
      </c>
      <c r="P35" s="6">
        <v>1.1805555555555555E-2</v>
      </c>
      <c r="Q35" s="4">
        <v>3.7499999999999999E-2</v>
      </c>
      <c r="R35" s="6">
        <v>0.94791666666666663</v>
      </c>
      <c r="S35" s="16" t="s">
        <v>31</v>
      </c>
      <c r="T35" s="14">
        <f t="shared" si="1"/>
        <v>3</v>
      </c>
      <c r="U35" s="14">
        <f t="shared" si="2"/>
        <v>4</v>
      </c>
      <c r="V35" s="14">
        <f t="shared" si="3"/>
        <v>3</v>
      </c>
      <c r="W35" s="14" t="s">
        <v>50</v>
      </c>
      <c r="X35" s="14" t="s">
        <v>50</v>
      </c>
      <c r="Y35" s="14">
        <f t="shared" si="0"/>
        <v>0</v>
      </c>
    </row>
    <row r="36" spans="1:25" ht="51" x14ac:dyDescent="0.2">
      <c r="A36" s="7">
        <v>43010.698877314811</v>
      </c>
      <c r="B36" s="8">
        <v>5</v>
      </c>
      <c r="C36" s="8">
        <v>30</v>
      </c>
      <c r="D36" s="8" t="s">
        <v>4</v>
      </c>
      <c r="E36" s="8" t="s">
        <v>1</v>
      </c>
      <c r="F36" s="8" t="s">
        <v>5</v>
      </c>
      <c r="G36" s="8" t="s">
        <v>130</v>
      </c>
      <c r="H36" s="8">
        <v>4</v>
      </c>
      <c r="I36" s="8">
        <v>5</v>
      </c>
      <c r="J36" s="8">
        <v>5</v>
      </c>
      <c r="K36" s="8" t="s">
        <v>56</v>
      </c>
      <c r="L36" s="9" t="s">
        <v>131</v>
      </c>
      <c r="M36" s="8" t="s">
        <v>56</v>
      </c>
      <c r="N36" s="9" t="s">
        <v>132</v>
      </c>
      <c r="O36" s="10">
        <v>9.0277777777777787E-3</v>
      </c>
      <c r="P36" s="10">
        <v>2.4305555555555556E-2</v>
      </c>
      <c r="Q36" s="8">
        <v>3.7499999999999999E-2</v>
      </c>
      <c r="R36" s="11">
        <v>0.91527777777777775</v>
      </c>
      <c r="S36" s="17" t="s">
        <v>31</v>
      </c>
      <c r="T36" s="15">
        <f t="shared" si="1"/>
        <v>5</v>
      </c>
      <c r="U36" s="15">
        <f t="shared" si="2"/>
        <v>5</v>
      </c>
      <c r="V36" s="15">
        <f t="shared" si="3"/>
        <v>4</v>
      </c>
      <c r="W36" s="15" t="s">
        <v>26</v>
      </c>
      <c r="X36" s="15" t="s">
        <v>26</v>
      </c>
      <c r="Y36" s="15">
        <f t="shared" si="0"/>
        <v>0</v>
      </c>
    </row>
    <row r="37" spans="1:25" ht="51" x14ac:dyDescent="0.2">
      <c r="A37" s="3">
        <v>43010.698969907404</v>
      </c>
      <c r="B37" s="4">
        <v>5</v>
      </c>
      <c r="C37" s="4">
        <v>39</v>
      </c>
      <c r="D37" s="4" t="s">
        <v>0</v>
      </c>
      <c r="E37" s="4" t="s">
        <v>1</v>
      </c>
      <c r="F37" s="4" t="s">
        <v>2</v>
      </c>
      <c r="G37" s="4" t="s">
        <v>133</v>
      </c>
      <c r="H37" s="4">
        <v>4</v>
      </c>
      <c r="I37" s="4">
        <v>3</v>
      </c>
      <c r="J37" s="4">
        <v>4</v>
      </c>
      <c r="K37" s="4" t="s">
        <v>56</v>
      </c>
      <c r="L37" s="5" t="s">
        <v>134</v>
      </c>
      <c r="M37" s="4" t="s">
        <v>56</v>
      </c>
      <c r="N37" s="5" t="s">
        <v>134</v>
      </c>
      <c r="O37" s="6">
        <v>0</v>
      </c>
      <c r="P37" s="6">
        <v>0</v>
      </c>
      <c r="Q37" s="4">
        <v>5.5555555555555558E-3</v>
      </c>
      <c r="R37" s="6">
        <v>0.91388888888888886</v>
      </c>
      <c r="S37" s="16" t="s">
        <v>31</v>
      </c>
      <c r="T37" s="14">
        <f t="shared" si="1"/>
        <v>4</v>
      </c>
      <c r="U37" s="14">
        <f t="shared" si="2"/>
        <v>3</v>
      </c>
      <c r="V37" s="14">
        <f t="shared" si="3"/>
        <v>4</v>
      </c>
      <c r="W37" s="14" t="s">
        <v>26</v>
      </c>
      <c r="X37" s="14" t="s">
        <v>26</v>
      </c>
      <c r="Y37" s="14">
        <f t="shared" si="0"/>
        <v>0</v>
      </c>
    </row>
    <row r="38" spans="1:25" ht="51" x14ac:dyDescent="0.2">
      <c r="A38" s="7">
        <v>43010.699050925927</v>
      </c>
      <c r="B38" s="8">
        <v>5</v>
      </c>
      <c r="C38" s="8">
        <v>32</v>
      </c>
      <c r="D38" s="8" t="s">
        <v>4</v>
      </c>
      <c r="E38" s="8" t="s">
        <v>1</v>
      </c>
      <c r="F38" s="8" t="s">
        <v>5</v>
      </c>
      <c r="G38" s="8" t="s">
        <v>135</v>
      </c>
      <c r="H38" s="8">
        <v>4</v>
      </c>
      <c r="I38" s="8">
        <v>5</v>
      </c>
      <c r="J38" s="8">
        <v>5</v>
      </c>
      <c r="K38" s="8" t="s">
        <v>56</v>
      </c>
      <c r="L38" s="9" t="s">
        <v>136</v>
      </c>
      <c r="M38" s="8" t="s">
        <v>56</v>
      </c>
      <c r="N38" s="9" t="s">
        <v>137</v>
      </c>
      <c r="O38" s="10">
        <v>3.4722222222222224E-2</v>
      </c>
      <c r="P38" s="10">
        <v>3.8194444444444441E-2</v>
      </c>
      <c r="Q38" s="8">
        <v>3.9583333333333331E-2</v>
      </c>
      <c r="R38" s="11">
        <v>1.0069444444444444</v>
      </c>
      <c r="S38" s="17" t="s">
        <v>31</v>
      </c>
      <c r="T38" s="15">
        <f t="shared" si="1"/>
        <v>5</v>
      </c>
      <c r="U38" s="15">
        <f t="shared" si="2"/>
        <v>5</v>
      </c>
      <c r="V38" s="15">
        <f t="shared" si="3"/>
        <v>4</v>
      </c>
      <c r="W38" s="15" t="s">
        <v>26</v>
      </c>
      <c r="X38" s="15" t="s">
        <v>26</v>
      </c>
      <c r="Y38" s="15">
        <f t="shared" si="0"/>
        <v>0</v>
      </c>
    </row>
    <row r="39" spans="1:25" ht="34" x14ac:dyDescent="0.2">
      <c r="A39" s="3">
        <v>43010.700289351851</v>
      </c>
      <c r="B39" s="4">
        <v>5</v>
      </c>
      <c r="C39" s="4">
        <v>44</v>
      </c>
      <c r="D39" s="4" t="s">
        <v>0</v>
      </c>
      <c r="E39" s="4" t="s">
        <v>1</v>
      </c>
      <c r="F39" s="4" t="s">
        <v>2</v>
      </c>
      <c r="G39" s="4" t="s">
        <v>138</v>
      </c>
      <c r="H39" s="4">
        <v>4</v>
      </c>
      <c r="I39" s="4">
        <v>4</v>
      </c>
      <c r="J39" s="4">
        <v>5</v>
      </c>
      <c r="K39" s="4" t="s">
        <v>56</v>
      </c>
      <c r="L39" s="5" t="s">
        <v>139</v>
      </c>
      <c r="M39" s="4" t="s">
        <v>56</v>
      </c>
      <c r="N39" s="5" t="s">
        <v>140</v>
      </c>
      <c r="O39" s="6">
        <v>3.8194444444444441E-2</v>
      </c>
      <c r="P39" s="6">
        <v>3.7499999999999999E-2</v>
      </c>
      <c r="Q39" s="4">
        <v>3.888888888888889E-2</v>
      </c>
      <c r="R39" s="6">
        <v>0.95972222222222225</v>
      </c>
      <c r="S39" s="16" t="s">
        <v>31</v>
      </c>
      <c r="T39" s="14">
        <f t="shared" si="1"/>
        <v>5</v>
      </c>
      <c r="U39" s="14">
        <f t="shared" si="2"/>
        <v>4</v>
      </c>
      <c r="V39" s="14">
        <f t="shared" si="3"/>
        <v>4</v>
      </c>
      <c r="W39" s="14" t="s">
        <v>26</v>
      </c>
      <c r="X39" s="14" t="s">
        <v>26</v>
      </c>
      <c r="Y39" s="14">
        <f t="shared" si="0"/>
        <v>0</v>
      </c>
    </row>
    <row r="40" spans="1:25" ht="34" x14ac:dyDescent="0.2">
      <c r="A40" s="7">
        <v>43010.704247685186</v>
      </c>
      <c r="B40" s="8">
        <v>5</v>
      </c>
      <c r="C40" s="8">
        <v>59</v>
      </c>
      <c r="D40" s="8" t="s">
        <v>0</v>
      </c>
      <c r="E40" s="8" t="s">
        <v>1</v>
      </c>
      <c r="F40" s="8" t="s">
        <v>126</v>
      </c>
      <c r="G40" s="8" t="s">
        <v>141</v>
      </c>
      <c r="H40" s="8">
        <v>5</v>
      </c>
      <c r="I40" s="8">
        <v>5</v>
      </c>
      <c r="J40" s="8">
        <v>5</v>
      </c>
      <c r="K40" s="8" t="s">
        <v>34</v>
      </c>
      <c r="L40" s="9" t="s">
        <v>142</v>
      </c>
      <c r="M40" s="8" t="s">
        <v>56</v>
      </c>
      <c r="N40" s="9" t="s">
        <v>143</v>
      </c>
      <c r="O40" s="10">
        <v>2.5694444444444447E-2</v>
      </c>
      <c r="P40" s="10">
        <v>2.361111111111111E-2</v>
      </c>
      <c r="Q40" s="8">
        <v>3.3333333333333333E-2</v>
      </c>
      <c r="R40" s="11">
        <v>0.8618055555555556</v>
      </c>
      <c r="S40" s="17" t="s">
        <v>31</v>
      </c>
      <c r="T40" s="15">
        <f t="shared" si="1"/>
        <v>5</v>
      </c>
      <c r="U40" s="15">
        <f t="shared" si="2"/>
        <v>5</v>
      </c>
      <c r="V40" s="15">
        <f t="shared" si="3"/>
        <v>5</v>
      </c>
      <c r="W40" s="15" t="s">
        <v>34</v>
      </c>
      <c r="X40" s="15" t="s">
        <v>26</v>
      </c>
      <c r="Y40" s="15">
        <f t="shared" si="0"/>
        <v>1</v>
      </c>
    </row>
    <row r="41" spans="1:25" ht="34" x14ac:dyDescent="0.2">
      <c r="A41" s="3">
        <v>43010.706724537034</v>
      </c>
      <c r="B41" s="4">
        <v>5</v>
      </c>
      <c r="C41" s="4">
        <v>22</v>
      </c>
      <c r="D41" s="4" t="s">
        <v>144</v>
      </c>
      <c r="E41" s="4" t="s">
        <v>1</v>
      </c>
      <c r="F41" s="4" t="s">
        <v>145</v>
      </c>
      <c r="G41" s="4" t="s">
        <v>146</v>
      </c>
      <c r="H41" s="4">
        <v>5</v>
      </c>
      <c r="I41" s="4">
        <v>5</v>
      </c>
      <c r="J41" s="4">
        <v>5</v>
      </c>
      <c r="K41" s="4" t="s">
        <v>34</v>
      </c>
      <c r="L41" s="5" t="s">
        <v>147</v>
      </c>
      <c r="M41" s="4" t="s">
        <v>34</v>
      </c>
      <c r="N41" s="5" t="s">
        <v>148</v>
      </c>
      <c r="O41" s="6">
        <v>2.2222222222222223E-2</v>
      </c>
      <c r="P41" s="6">
        <v>2.7777777777777776E-2</v>
      </c>
      <c r="Q41" s="4">
        <v>3.888888888888889E-2</v>
      </c>
      <c r="R41" s="6">
        <v>1.0097222222222222</v>
      </c>
      <c r="S41" s="16" t="s">
        <v>31</v>
      </c>
      <c r="T41" s="14">
        <f t="shared" si="1"/>
        <v>5</v>
      </c>
      <c r="U41" s="14">
        <f t="shared" si="2"/>
        <v>5</v>
      </c>
      <c r="V41" s="14">
        <f t="shared" si="3"/>
        <v>5</v>
      </c>
      <c r="W41" s="14" t="s">
        <v>34</v>
      </c>
      <c r="X41" s="14" t="s">
        <v>34</v>
      </c>
      <c r="Y41" s="14">
        <f t="shared" si="0"/>
        <v>0</v>
      </c>
    </row>
    <row r="42" spans="1:25" ht="34" x14ac:dyDescent="0.2">
      <c r="A42" s="7">
        <v>43010.706956018519</v>
      </c>
      <c r="B42" s="8">
        <v>5</v>
      </c>
      <c r="C42" s="8">
        <v>56</v>
      </c>
      <c r="D42" s="8" t="s">
        <v>0</v>
      </c>
      <c r="E42" s="8" t="s">
        <v>1</v>
      </c>
      <c r="F42" s="8" t="s">
        <v>5</v>
      </c>
      <c r="G42" s="8" t="s">
        <v>7</v>
      </c>
      <c r="H42" s="8">
        <v>3</v>
      </c>
      <c r="I42" s="8">
        <v>5</v>
      </c>
      <c r="J42" s="8">
        <v>3</v>
      </c>
      <c r="K42" s="8" t="s">
        <v>6</v>
      </c>
      <c r="L42" s="9" t="s">
        <v>149</v>
      </c>
      <c r="M42" s="8" t="s">
        <v>6</v>
      </c>
      <c r="N42" s="9" t="s">
        <v>150</v>
      </c>
      <c r="O42" s="10">
        <v>3.888888888888889E-2</v>
      </c>
      <c r="P42" s="10">
        <v>0</v>
      </c>
      <c r="Q42" s="8">
        <v>3.7499999999999999E-2</v>
      </c>
      <c r="R42" s="11">
        <v>0.98402777777777783</v>
      </c>
      <c r="S42" s="17" t="s">
        <v>31</v>
      </c>
      <c r="T42" s="15">
        <f t="shared" si="1"/>
        <v>3</v>
      </c>
      <c r="U42" s="15">
        <f t="shared" si="2"/>
        <v>5</v>
      </c>
      <c r="V42" s="15">
        <f t="shared" si="3"/>
        <v>3</v>
      </c>
      <c r="W42" s="15" t="s">
        <v>50</v>
      </c>
      <c r="X42" s="15" t="s">
        <v>50</v>
      </c>
      <c r="Y42" s="15">
        <f t="shared" si="0"/>
        <v>0</v>
      </c>
    </row>
    <row r="43" spans="1:25" ht="34" x14ac:dyDescent="0.2">
      <c r="A43" s="3">
        <v>43010.724050925928</v>
      </c>
      <c r="B43" s="4">
        <v>6</v>
      </c>
      <c r="C43" s="4">
        <v>39</v>
      </c>
      <c r="D43" s="4" t="s">
        <v>4</v>
      </c>
      <c r="E43" s="4" t="s">
        <v>1</v>
      </c>
      <c r="F43" s="4" t="s">
        <v>2</v>
      </c>
      <c r="G43" s="4" t="s">
        <v>151</v>
      </c>
      <c r="H43" s="4">
        <v>3</v>
      </c>
      <c r="I43" s="4">
        <v>3</v>
      </c>
      <c r="J43" s="4">
        <v>4</v>
      </c>
      <c r="K43" s="4" t="s">
        <v>56</v>
      </c>
      <c r="L43" s="5" t="s">
        <v>152</v>
      </c>
      <c r="M43" s="4" t="s">
        <v>56</v>
      </c>
      <c r="N43" s="5" t="s">
        <v>153</v>
      </c>
      <c r="O43" s="6">
        <v>1.5277777777777777E-2</v>
      </c>
      <c r="P43" s="6">
        <v>8.3333333333333332E-3</v>
      </c>
      <c r="Q43" s="4">
        <v>4.027777777777778E-2</v>
      </c>
      <c r="R43" s="6">
        <v>0.97430555555555554</v>
      </c>
      <c r="S43" s="16" t="s">
        <v>31</v>
      </c>
      <c r="T43" s="14">
        <f t="shared" si="1"/>
        <v>4</v>
      </c>
      <c r="U43" s="14">
        <f t="shared" si="2"/>
        <v>3</v>
      </c>
      <c r="V43" s="14">
        <f t="shared" si="3"/>
        <v>3</v>
      </c>
      <c r="W43" s="14" t="s">
        <v>26</v>
      </c>
      <c r="X43" s="14" t="s">
        <v>26</v>
      </c>
      <c r="Y43" s="14">
        <f t="shared" si="0"/>
        <v>0</v>
      </c>
    </row>
    <row r="44" spans="1:25" ht="34" x14ac:dyDescent="0.2">
      <c r="A44" s="7">
        <v>43010.724050925928</v>
      </c>
      <c r="B44" s="8">
        <v>6</v>
      </c>
      <c r="C44" s="8">
        <v>41</v>
      </c>
      <c r="D44" s="8" t="s">
        <v>0</v>
      </c>
      <c r="E44" s="8" t="s">
        <v>1</v>
      </c>
      <c r="F44" s="8" t="s">
        <v>2</v>
      </c>
      <c r="G44" s="8" t="s">
        <v>154</v>
      </c>
      <c r="H44" s="8">
        <v>5</v>
      </c>
      <c r="I44" s="8">
        <v>5</v>
      </c>
      <c r="J44" s="8">
        <v>3</v>
      </c>
      <c r="K44" s="8" t="s">
        <v>3</v>
      </c>
      <c r="L44" s="9" t="s">
        <v>155</v>
      </c>
      <c r="M44" s="8" t="s">
        <v>3</v>
      </c>
      <c r="N44" s="9" t="s">
        <v>156</v>
      </c>
      <c r="O44" s="10">
        <v>2.1527777777777781E-2</v>
      </c>
      <c r="P44" s="10">
        <v>3.7499999999999999E-2</v>
      </c>
      <c r="Q44" s="8">
        <v>3.888888888888889E-2</v>
      </c>
      <c r="R44" s="11">
        <v>0.96388888888888891</v>
      </c>
      <c r="S44" s="17" t="s">
        <v>31</v>
      </c>
      <c r="T44" s="15">
        <f t="shared" si="1"/>
        <v>3</v>
      </c>
      <c r="U44" s="15">
        <f t="shared" si="2"/>
        <v>5</v>
      </c>
      <c r="V44" s="15">
        <f t="shared" si="3"/>
        <v>5</v>
      </c>
      <c r="W44" s="15" t="s">
        <v>50</v>
      </c>
      <c r="X44" s="15" t="s">
        <v>50</v>
      </c>
      <c r="Y44" s="15">
        <f t="shared" si="0"/>
        <v>0</v>
      </c>
    </row>
    <row r="45" spans="1:25" ht="51" x14ac:dyDescent="0.2">
      <c r="A45" s="3">
        <v>43010.724108796298</v>
      </c>
      <c r="B45" s="4">
        <v>6</v>
      </c>
      <c r="C45" s="4">
        <v>26</v>
      </c>
      <c r="D45" s="4" t="s">
        <v>0</v>
      </c>
      <c r="E45" s="4" t="s">
        <v>1</v>
      </c>
      <c r="F45" s="4" t="s">
        <v>2</v>
      </c>
      <c r="G45" s="4" t="s">
        <v>157</v>
      </c>
      <c r="H45" s="4">
        <v>3</v>
      </c>
      <c r="I45" s="4">
        <v>4</v>
      </c>
      <c r="J45" s="4">
        <v>3</v>
      </c>
      <c r="K45" s="4" t="s">
        <v>6</v>
      </c>
      <c r="L45" s="5" t="s">
        <v>158</v>
      </c>
      <c r="M45" s="4" t="s">
        <v>6</v>
      </c>
      <c r="N45" s="5" t="s">
        <v>159</v>
      </c>
      <c r="O45" s="6">
        <v>3.2638888888888891E-2</v>
      </c>
      <c r="P45" s="6">
        <v>3.4027777777777775E-2</v>
      </c>
      <c r="Q45" s="4">
        <v>3.3333333333333333E-2</v>
      </c>
      <c r="R45" s="6">
        <v>1.0145833333333334</v>
      </c>
      <c r="S45" s="16" t="s">
        <v>31</v>
      </c>
      <c r="T45" s="14">
        <f t="shared" si="1"/>
        <v>3</v>
      </c>
      <c r="U45" s="14">
        <f t="shared" si="2"/>
        <v>3</v>
      </c>
      <c r="V45" s="14">
        <f t="shared" si="3"/>
        <v>4</v>
      </c>
      <c r="W45" s="14" t="s">
        <v>25</v>
      </c>
      <c r="X45" s="14" t="s">
        <v>25</v>
      </c>
      <c r="Y45" s="14">
        <f t="shared" si="0"/>
        <v>0</v>
      </c>
    </row>
    <row r="46" spans="1:25" ht="51" x14ac:dyDescent="0.2">
      <c r="A46" s="7">
        <v>43010.726759259262</v>
      </c>
      <c r="B46" s="8">
        <v>6</v>
      </c>
      <c r="C46" s="8">
        <v>25</v>
      </c>
      <c r="D46" s="8" t="s">
        <v>4</v>
      </c>
      <c r="E46" s="8" t="s">
        <v>1</v>
      </c>
      <c r="F46" s="8" t="s">
        <v>2</v>
      </c>
      <c r="G46" s="8" t="s">
        <v>160</v>
      </c>
      <c r="H46" s="8">
        <v>4</v>
      </c>
      <c r="I46" s="8">
        <v>4</v>
      </c>
      <c r="J46" s="8">
        <v>5</v>
      </c>
      <c r="K46" s="8" t="s">
        <v>56</v>
      </c>
      <c r="L46" s="9" t="s">
        <v>161</v>
      </c>
      <c r="M46" s="8" t="s">
        <v>56</v>
      </c>
      <c r="N46" s="9" t="s">
        <v>162</v>
      </c>
      <c r="O46" s="10">
        <v>0</v>
      </c>
      <c r="P46" s="10">
        <v>1.8055555555555557E-2</v>
      </c>
      <c r="Q46" s="8">
        <v>0</v>
      </c>
      <c r="R46" s="11">
        <v>0.88888888888888884</v>
      </c>
      <c r="S46" s="17" t="s">
        <v>31</v>
      </c>
      <c r="T46" s="15">
        <f t="shared" si="1"/>
        <v>5</v>
      </c>
      <c r="U46" s="15">
        <f t="shared" si="2"/>
        <v>4</v>
      </c>
      <c r="V46" s="15">
        <f t="shared" si="3"/>
        <v>4</v>
      </c>
      <c r="W46" s="15" t="s">
        <v>26</v>
      </c>
      <c r="X46" s="15" t="s">
        <v>26</v>
      </c>
      <c r="Y46" s="15">
        <f t="shared" si="0"/>
        <v>0</v>
      </c>
    </row>
    <row r="47" spans="1:25" ht="51" x14ac:dyDescent="0.2">
      <c r="A47" s="3">
        <v>43010.730937499997</v>
      </c>
      <c r="B47" s="4">
        <v>6</v>
      </c>
      <c r="C47" s="4">
        <v>27</v>
      </c>
      <c r="D47" s="4" t="s">
        <v>0</v>
      </c>
      <c r="E47" s="4" t="s">
        <v>1</v>
      </c>
      <c r="F47" s="4" t="s">
        <v>2</v>
      </c>
      <c r="G47" s="4" t="s">
        <v>163</v>
      </c>
      <c r="H47" s="4">
        <v>4</v>
      </c>
      <c r="I47" s="4">
        <v>4</v>
      </c>
      <c r="J47" s="4">
        <v>4</v>
      </c>
      <c r="K47" s="4" t="s">
        <v>56</v>
      </c>
      <c r="L47" s="5" t="s">
        <v>164</v>
      </c>
      <c r="M47" s="4" t="s">
        <v>56</v>
      </c>
      <c r="N47" s="5" t="s">
        <v>165</v>
      </c>
      <c r="O47" s="6">
        <v>0</v>
      </c>
      <c r="P47" s="6">
        <v>0</v>
      </c>
      <c r="Q47" s="4">
        <v>0</v>
      </c>
      <c r="R47" s="6">
        <v>0.82777777777777783</v>
      </c>
      <c r="S47" s="16" t="s">
        <v>31</v>
      </c>
      <c r="T47" s="14">
        <f t="shared" si="1"/>
        <v>4</v>
      </c>
      <c r="U47" s="14">
        <f t="shared" si="2"/>
        <v>4</v>
      </c>
      <c r="V47" s="14">
        <f t="shared" si="3"/>
        <v>4</v>
      </c>
      <c r="W47" s="14" t="s">
        <v>26</v>
      </c>
      <c r="X47" s="14" t="s">
        <v>26</v>
      </c>
      <c r="Y47" s="14">
        <f t="shared" si="0"/>
        <v>0</v>
      </c>
    </row>
    <row r="48" spans="1:25" ht="102" x14ac:dyDescent="0.2">
      <c r="A48" s="7">
        <v>43010.732187499998</v>
      </c>
      <c r="B48" s="8">
        <v>6</v>
      </c>
      <c r="C48" s="8">
        <v>27</v>
      </c>
      <c r="D48" s="8" t="s">
        <v>4</v>
      </c>
      <c r="E48" s="8" t="s">
        <v>1</v>
      </c>
      <c r="F48" s="8" t="s">
        <v>2</v>
      </c>
      <c r="G48" s="8" t="s">
        <v>166</v>
      </c>
      <c r="H48" s="8">
        <v>4</v>
      </c>
      <c r="I48" s="8">
        <v>1</v>
      </c>
      <c r="J48" s="8">
        <v>3</v>
      </c>
      <c r="K48" s="8" t="s">
        <v>3</v>
      </c>
      <c r="L48" s="9" t="s">
        <v>167</v>
      </c>
      <c r="M48" s="8" t="s">
        <v>3</v>
      </c>
      <c r="N48" s="9" t="s">
        <v>168</v>
      </c>
      <c r="O48" s="10">
        <v>1.1111111111111112E-2</v>
      </c>
      <c r="P48" s="10">
        <v>1.1111111111111112E-2</v>
      </c>
      <c r="Q48" s="8">
        <v>1.1111111111111112E-2</v>
      </c>
      <c r="R48" s="11">
        <v>0.76597222222222217</v>
      </c>
      <c r="S48" s="17" t="s">
        <v>31</v>
      </c>
      <c r="T48" s="15">
        <f t="shared" si="1"/>
        <v>3</v>
      </c>
      <c r="U48" s="15">
        <f t="shared" si="2"/>
        <v>4</v>
      </c>
      <c r="V48" s="15">
        <f t="shared" si="3"/>
        <v>1</v>
      </c>
      <c r="W48" s="15" t="s">
        <v>50</v>
      </c>
      <c r="X48" s="15" t="s">
        <v>50</v>
      </c>
      <c r="Y48" s="15">
        <f t="shared" si="0"/>
        <v>0</v>
      </c>
    </row>
    <row r="49" spans="1:25" ht="34" x14ac:dyDescent="0.2">
      <c r="A49" s="3">
        <v>43010.732812499999</v>
      </c>
      <c r="B49" s="4">
        <v>6</v>
      </c>
      <c r="C49" s="4">
        <v>50</v>
      </c>
      <c r="D49" s="4" t="s">
        <v>4</v>
      </c>
      <c r="E49" s="4" t="s">
        <v>1</v>
      </c>
      <c r="F49" s="4" t="s">
        <v>5</v>
      </c>
      <c r="G49" s="4" t="s">
        <v>169</v>
      </c>
      <c r="H49" s="4">
        <v>5</v>
      </c>
      <c r="I49" s="4">
        <v>5</v>
      </c>
      <c r="J49" s="4">
        <v>5</v>
      </c>
      <c r="K49" s="4" t="s">
        <v>56</v>
      </c>
      <c r="L49" s="5" t="s">
        <v>170</v>
      </c>
      <c r="M49" s="4" t="s">
        <v>56</v>
      </c>
      <c r="N49" s="5" t="s">
        <v>171</v>
      </c>
      <c r="O49" s="6">
        <v>2.7083333333333334E-2</v>
      </c>
      <c r="P49" s="6">
        <v>3.888888888888889E-2</v>
      </c>
      <c r="Q49" s="4">
        <v>3.6111111111111115E-2</v>
      </c>
      <c r="R49" s="6">
        <v>0.96111111111111114</v>
      </c>
      <c r="S49" s="16" t="s">
        <v>31</v>
      </c>
      <c r="T49" s="14">
        <f t="shared" si="1"/>
        <v>5</v>
      </c>
      <c r="U49" s="14">
        <f t="shared" si="2"/>
        <v>5</v>
      </c>
      <c r="V49" s="14">
        <f t="shared" si="3"/>
        <v>5</v>
      </c>
      <c r="W49" s="14" t="s">
        <v>26</v>
      </c>
      <c r="X49" s="14" t="s">
        <v>26</v>
      </c>
      <c r="Y49" s="14">
        <f t="shared" si="0"/>
        <v>0</v>
      </c>
    </row>
    <row r="50" spans="1:25" ht="68" x14ac:dyDescent="0.2">
      <c r="A50" s="7">
        <v>43010.737280092595</v>
      </c>
      <c r="B50" s="8">
        <v>6</v>
      </c>
      <c r="C50" s="8">
        <v>26</v>
      </c>
      <c r="D50" s="8" t="s">
        <v>0</v>
      </c>
      <c r="E50" s="8" t="s">
        <v>1</v>
      </c>
      <c r="F50" s="8" t="s">
        <v>5</v>
      </c>
      <c r="G50" s="8" t="s">
        <v>172</v>
      </c>
      <c r="H50" s="8">
        <v>4</v>
      </c>
      <c r="I50" s="8">
        <v>4</v>
      </c>
      <c r="J50" s="8">
        <v>3</v>
      </c>
      <c r="K50" s="8" t="s">
        <v>6</v>
      </c>
      <c r="L50" s="9" t="s">
        <v>173</v>
      </c>
      <c r="M50" s="8" t="s">
        <v>6</v>
      </c>
      <c r="N50" s="9" t="s">
        <v>174</v>
      </c>
      <c r="O50" s="10">
        <v>3.6805555555555557E-2</v>
      </c>
      <c r="P50" s="10">
        <v>3.7499999999999999E-2</v>
      </c>
      <c r="Q50" s="8">
        <v>3.6805555555555557E-2</v>
      </c>
      <c r="R50" s="11">
        <v>0.97430555555555554</v>
      </c>
      <c r="S50" s="17" t="s">
        <v>31</v>
      </c>
      <c r="T50" s="15">
        <f t="shared" si="1"/>
        <v>3</v>
      </c>
      <c r="U50" s="15">
        <f t="shared" si="2"/>
        <v>4</v>
      </c>
      <c r="V50" s="15">
        <f t="shared" si="3"/>
        <v>4</v>
      </c>
      <c r="W50" s="15" t="s">
        <v>25</v>
      </c>
      <c r="X50" s="15" t="s">
        <v>25</v>
      </c>
      <c r="Y50" s="15">
        <f t="shared" si="0"/>
        <v>0</v>
      </c>
    </row>
  </sheetData>
  <mergeCells count="15">
    <mergeCell ref="A1:A2"/>
    <mergeCell ref="B1:B2"/>
    <mergeCell ref="C1:C2"/>
    <mergeCell ref="Y1:Y2"/>
    <mergeCell ref="W1:X1"/>
    <mergeCell ref="S1:S2"/>
    <mergeCell ref="E1:E2"/>
    <mergeCell ref="F1:F2"/>
    <mergeCell ref="G1:G2"/>
    <mergeCell ref="T1:V1"/>
    <mergeCell ref="D1:D2"/>
    <mergeCell ref="H1:J1"/>
    <mergeCell ref="M1:N1"/>
    <mergeCell ref="K1:L1"/>
    <mergeCell ref="O1:R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2017-02-09T18:52:56Z</dcterms:created>
  <dcterms:modified xsi:type="dcterms:W3CDTF">2018-04-13T10:21:37Z</dcterms:modified>
</cp:coreProperties>
</file>