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3395" windowHeight="7275"/>
  </bookViews>
  <sheets>
    <sheet name="SW_LU_VirginProductTyp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27" i="1" l="1"/>
  <c r="P24" i="1" l="1"/>
  <c r="A3" i="1"/>
  <c r="A4" i="1"/>
  <c r="A5" i="1" s="1"/>
  <c r="A6" i="1" s="1"/>
  <c r="A7" i="1" s="1"/>
  <c r="A8" i="1" s="1"/>
  <c r="A9" i="1" s="1"/>
  <c r="A10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P7" i="1"/>
  <c r="P6" i="1"/>
  <c r="P5" i="1"/>
  <c r="P4" i="1"/>
  <c r="B19" i="2"/>
</calcChain>
</file>

<file path=xl/comments1.xml><?xml version="1.0" encoding="utf-8"?>
<comments xmlns="http://schemas.openxmlformats.org/spreadsheetml/2006/main">
  <authors>
    <author>Turner, D. A.</author>
  </authors>
  <commentList>
    <comment ref="P26" authorId="0">
      <text>
        <r>
          <rPr>
            <b/>
            <sz val="9"/>
            <color indexed="81"/>
            <rFont val="Tahoma"/>
            <family val="2"/>
          </rPr>
          <t>Turner, D. A.:</t>
        </r>
        <r>
          <rPr>
            <sz val="9"/>
            <color indexed="81"/>
            <rFont val="Tahoma"/>
            <family val="2"/>
          </rPr>
          <t xml:space="preserve">
kg CO2e per MJ natural gas (assumed CNG, based on Defra Efs)</t>
        </r>
      </text>
    </comment>
    <comment ref="P27" authorId="0">
      <text>
        <r>
          <rPr>
            <b/>
            <sz val="9"/>
            <color indexed="81"/>
            <rFont val="Tahoma"/>
            <family val="2"/>
          </rPr>
          <t>Turner, D. A.:</t>
        </r>
        <r>
          <rPr>
            <sz val="9"/>
            <color indexed="81"/>
            <rFont val="Tahoma"/>
            <family val="2"/>
          </rPr>
          <t xml:space="preserve">
Assumed coal, based on Easetech. Kg CO2e / MJ</t>
        </r>
      </text>
    </comment>
    <comment ref="P28" authorId="0">
      <text>
        <r>
          <rPr>
            <b/>
            <sz val="9"/>
            <color indexed="81"/>
            <rFont val="Tahoma"/>
            <family val="2"/>
          </rPr>
          <t>Turner, D. A.:</t>
        </r>
        <r>
          <rPr>
            <sz val="9"/>
            <color indexed="81"/>
            <rFont val="Tahoma"/>
            <family val="2"/>
          </rPr>
          <t xml:space="preserve">
Assumed natural gas based on Wiedema 1999. Kg CO2e / MJ</t>
        </r>
      </text>
    </comment>
    <comment ref="P29" authorId="0">
      <text>
        <r>
          <rPr>
            <b/>
            <sz val="9"/>
            <color indexed="81"/>
            <rFont val="Tahoma"/>
            <family val="2"/>
          </rPr>
          <t>Turner, D. A.:</t>
        </r>
        <r>
          <rPr>
            <sz val="9"/>
            <color indexed="81"/>
            <rFont val="Tahoma"/>
            <family val="2"/>
          </rPr>
          <t xml:space="preserve">
Assumed no district heating network in place</t>
        </r>
      </text>
    </comment>
    <comment ref="P30" authorId="0">
      <text>
        <r>
          <rPr>
            <b/>
            <sz val="9"/>
            <color indexed="81"/>
            <rFont val="Tahoma"/>
            <family val="2"/>
          </rPr>
          <t>Turner, D. A.:</t>
        </r>
        <r>
          <rPr>
            <sz val="9"/>
            <color indexed="81"/>
            <rFont val="Tahoma"/>
            <family val="2"/>
          </rPr>
          <t xml:space="preserve">
kg CO2e per MJ heat substituted (based on EASETECH)
</t>
        </r>
      </text>
    </comment>
  </commentList>
</comments>
</file>

<file path=xl/sharedStrings.xml><?xml version="1.0" encoding="utf-8"?>
<sst xmlns="http://schemas.openxmlformats.org/spreadsheetml/2006/main" count="152" uniqueCount="68">
  <si>
    <t>id</t>
  </si>
  <si>
    <t>electricity_use</t>
  </si>
  <si>
    <t>heat_use</t>
  </si>
  <si>
    <t>diesel_use</t>
  </si>
  <si>
    <t>heavy_fuel_oil_use</t>
  </si>
  <si>
    <t>light_fuel_oil_use</t>
  </si>
  <si>
    <t>natural_gas_use</t>
  </si>
  <si>
    <t>biomass_use</t>
  </si>
  <si>
    <t>material_and_water_emissions</t>
  </si>
  <si>
    <t>process_emissions</t>
  </si>
  <si>
    <t>Pig iron</t>
  </si>
  <si>
    <t>Aluminium</t>
  </si>
  <si>
    <t>HDPE, granuate</t>
  </si>
  <si>
    <t>PP, granulate</t>
  </si>
  <si>
    <t>PET, granulate</t>
  </si>
  <si>
    <t>PS</t>
  </si>
  <si>
    <t>PVC</t>
  </si>
  <si>
    <t>Container glass</t>
  </si>
  <si>
    <t>Gravel</t>
  </si>
  <si>
    <t>Newsprint</t>
  </si>
  <si>
    <t>Kraftliner</t>
  </si>
  <si>
    <t>Semi-chemical fluting</t>
  </si>
  <si>
    <t>Mixed WEEE</t>
  </si>
  <si>
    <t>Clothing (textiles)</t>
  </si>
  <si>
    <t>N fertiliser</t>
  </si>
  <si>
    <t>P fertiliser</t>
  </si>
  <si>
    <t>K fertiliser</t>
  </si>
  <si>
    <t>Peat</t>
  </si>
  <si>
    <t>coal_use</t>
  </si>
  <si>
    <t>lignite_use</t>
  </si>
  <si>
    <t>Wood chips</t>
  </si>
  <si>
    <t>Plastic film</t>
  </si>
  <si>
    <t>Name</t>
  </si>
  <si>
    <t>CMG CF (w/ N2O)</t>
  </si>
  <si>
    <t>kg</t>
  </si>
  <si>
    <t>aluminium casting, plant, RER</t>
  </si>
  <si>
    <t>MG-silicon, at plant, NO</t>
  </si>
  <si>
    <t>argon, liquid, at plant, RER</t>
  </si>
  <si>
    <t>chlorine, liquid, production mix, at plant, RER</t>
  </si>
  <si>
    <t>nitrogen, liquid, at plant, RER</t>
  </si>
  <si>
    <t>disposal, inert waste, 5% water, to inert material landfill, CH</t>
  </si>
  <si>
    <t>refractory, fireclay, packed, at plant, DE</t>
  </si>
  <si>
    <t>transport, freight, rail, RER</t>
  </si>
  <si>
    <t>transport, lorry &gt;16t, fleet average, RER</t>
  </si>
  <si>
    <t>aluminium, primary, liquid, at plant, RER</t>
  </si>
  <si>
    <t>cryolite, at plant, RER</t>
  </si>
  <si>
    <t>corrugated board, mixed fibre, single wall, at plant, RER</t>
  </si>
  <si>
    <t>palm oil, at oil mill, MY</t>
  </si>
  <si>
    <t>disposal, filter dust Al electrolysis, 0% water, to residual material landfill, CH</t>
  </si>
  <si>
    <t>rock wool, at plant, CH</t>
  </si>
  <si>
    <t>Paper wipers</t>
  </si>
  <si>
    <t>PU, flexible foam</t>
  </si>
  <si>
    <t>Unwoven polyester cloths</t>
  </si>
  <si>
    <t>Diesel</t>
  </si>
  <si>
    <t>Natural gas</t>
  </si>
  <si>
    <t>Marginal electricity supply (domestic)</t>
  </si>
  <si>
    <t>Marginal electricity supply (Scandanavia)</t>
  </si>
  <si>
    <t>Marginal heat supply (domestic)</t>
  </si>
  <si>
    <t>Marginal heat supply (Scandanavia)</t>
  </si>
  <si>
    <t>primary_product_type</t>
  </si>
  <si>
    <t>value</t>
  </si>
  <si>
    <t>value_units</t>
  </si>
  <si>
    <t>energy_use_units</t>
  </si>
  <si>
    <t>£/t</t>
  </si>
  <si>
    <t>MJ/t</t>
  </si>
  <si>
    <t>emissions_units</t>
  </si>
  <si>
    <t>kg CO2e /t</t>
  </si>
  <si>
    <t xml:space="preserve"> £/t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</si>
</sst>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0.000"/>
    <numFmt numFmtId="166" formatCode="0.0000"/>
    <numFmt numFmtId="167" formatCode="0.000000"/>
    <numFmt numFmtId="168" formatCode="0.00000"/>
    <numFmt numFmtId="169" formatCode="_(* #,##0.00_);_(* \(#,##0.00\);_(* &quot;-&quot;??_);_(@_)"/>
    <numFmt numFmtId="170" formatCode="_-[$€-2]* #,##0.00_-;\-[$€-2]* #,##0.00_-;_-[$€-2]* &quot;-&quot;??_-"/>
    <numFmt numFmtId="171" formatCode="[&gt;0.5]#,##0;[&lt;-0.5]\-#,##0;\-"/>
    <numFmt numFmtId="172" formatCode="_-* #,##0\ _F_-;\-* #,##0\ _F_-;_-* &quot;-&quot;\ _F_-;_-@_-"/>
    <numFmt numFmtId="173" formatCode="_-* #,##0.00\ _F_-;\-* #,##0.00\ _F_-;_-* &quot;-&quot;??\ _F_-;_-@_-"/>
    <numFmt numFmtId="174" formatCode="_-* #,##0\ &quot;F&quot;_-;\-* #,##0\ &quot;F&quot;_-;_-* &quot;-&quot;\ &quot;F&quot;_-;_-@_-"/>
    <numFmt numFmtId="175" formatCode="_-* #,##0.00\ &quot;F&quot;_-;\-* #,##0.00\ &quot;F&quot;_-;_-* &quot;-&quot;??\ &quot;F&quot;_-;_-@_-"/>
    <numFmt numFmtId="176" formatCode="###.0"/>
    <numFmt numFmtId="177" formatCode="##.0"/>
    <numFmt numFmtId="178" formatCode="#,###,##0"/>
    <numFmt numFmtId="179" formatCode="_-&quot;öS&quot;\ * #,##0_-;\-&quot;öS&quot;\ * #,##0_-;_-&quot;öS&quot;\ * &quot;-&quot;_-;_-@_-"/>
    <numFmt numFmtId="180" formatCode="_-&quot;öS&quot;\ * #,##0.00_-;\-&quot;öS&quot;\ * #,##0.00_-;_-&quot;öS&quot;\ * &quot;-&quot;??_-;_-@_-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8"/>
      <name val="Arial"/>
      <family val="2"/>
    </font>
    <font>
      <sz val="12"/>
      <color indexed="52"/>
      <name val="Arial"/>
      <family val="2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9"/>
      <name val="Times New Roman"/>
      <family val="1"/>
    </font>
    <font>
      <b/>
      <sz val="12"/>
      <name val="Helv"/>
    </font>
    <font>
      <b/>
      <sz val="15"/>
      <color indexed="56"/>
      <name val="Arial"/>
      <family val="2"/>
    </font>
    <font>
      <i/>
      <sz val="12"/>
      <name val="Times New Roman"/>
      <family val="1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2"/>
      <color indexed="17"/>
      <name val="Arial"/>
      <family val="2"/>
    </font>
    <font>
      <b/>
      <sz val="18"/>
      <color indexed="56"/>
      <name val="Cambria"/>
      <family val="2"/>
    </font>
    <font>
      <b/>
      <sz val="14"/>
      <name val="Helv"/>
    </font>
    <font>
      <sz val="12"/>
      <color indexed="9"/>
      <name val="Arial"/>
      <family val="2"/>
    </font>
    <font>
      <i/>
      <sz val="12"/>
      <color indexed="23"/>
      <name val="Arial"/>
      <family val="2"/>
    </font>
    <font>
      <b/>
      <sz val="12"/>
      <color indexed="9"/>
      <name val="Arial"/>
      <family val="2"/>
    </font>
    <font>
      <b/>
      <sz val="12"/>
      <color indexed="63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color indexed="60"/>
      <name val="Arial"/>
      <family val="2"/>
    </font>
    <font>
      <sz val="9"/>
      <name val="Times New Roman"/>
      <family val="1"/>
    </font>
    <font>
      <sz val="12"/>
      <color indexed="62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gray0625">
        <fgColor indexed="9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277">
    <xf numFmtId="0" fontId="0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0" fontId="16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165" fontId="23" fillId="0" borderId="0" applyFont="0" applyFill="0" applyBorder="0" applyAlignment="0" applyProtection="0">
      <alignment horizontal="left"/>
    </xf>
    <xf numFmtId="0" fontId="30" fillId="4" borderId="0" applyNumberFormat="0" applyBorder="0" applyAlignment="0" applyProtection="0"/>
    <xf numFmtId="0" fontId="38" fillId="5" borderId="1" applyNumberFormat="0" applyAlignment="0" applyProtection="0"/>
    <xf numFmtId="4" fontId="11" fillId="0" borderId="2" applyFill="0" applyBorder="0" applyProtection="0">
      <alignment horizontal="right" vertical="center"/>
    </xf>
    <xf numFmtId="0" fontId="35" fillId="6" borderId="0" applyNumberFormat="0" applyBorder="0" applyAlignment="0" applyProtection="0"/>
    <xf numFmtId="0" fontId="30" fillId="7" borderId="0" applyNumberFormat="0" applyBorder="0" applyAlignment="0" applyProtection="0"/>
    <xf numFmtId="177" fontId="23" fillId="0" borderId="0" applyFont="0" applyFill="0" applyBorder="0" applyAlignment="0" applyProtection="0">
      <alignment horizontal="left"/>
    </xf>
    <xf numFmtId="0" fontId="35" fillId="8" borderId="0" applyNumberFormat="0" applyBorder="0" applyAlignment="0" applyProtection="0"/>
    <xf numFmtId="0" fontId="35" fillId="9" borderId="3" applyNumberFormat="0" applyFont="0" applyAlignment="0" applyProtection="0"/>
    <xf numFmtId="176" fontId="23" fillId="0" borderId="0" applyFont="0" applyFill="0" applyBorder="0" applyAlignment="0" applyProtection="0">
      <alignment horizontal="left"/>
    </xf>
    <xf numFmtId="165" fontId="23" fillId="0" borderId="0" applyFont="0" applyFill="0" applyBorder="0" applyAlignment="0" applyProtection="0">
      <alignment horizontal="left"/>
    </xf>
    <xf numFmtId="0" fontId="30" fillId="10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8" fillId="11" borderId="1" applyNumberFormat="0" applyAlignment="0" applyProtection="0"/>
    <xf numFmtId="0" fontId="30" fillId="12" borderId="0" applyNumberFormat="0" applyBorder="0" applyAlignment="0" applyProtection="0"/>
    <xf numFmtId="0" fontId="35" fillId="13" borderId="0" applyNumberFormat="0" applyBorder="0" applyAlignment="0" applyProtection="0"/>
    <xf numFmtId="0" fontId="18" fillId="11" borderId="1" applyNumberFormat="0" applyAlignment="0" applyProtection="0"/>
    <xf numFmtId="0" fontId="35" fillId="12" borderId="0" applyNumberFormat="0" applyBorder="0" applyAlignment="0" applyProtection="0"/>
    <xf numFmtId="0" fontId="38" fillId="5" borderId="1" applyNumberFormat="0" applyAlignment="0" applyProtection="0"/>
    <xf numFmtId="0" fontId="30" fillId="10" borderId="0" applyNumberFormat="0" applyBorder="0" applyAlignment="0" applyProtection="0"/>
    <xf numFmtId="0" fontId="5" fillId="0" borderId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8" fillId="5" borderId="1" applyNumberFormat="0" applyAlignment="0" applyProtection="0"/>
    <xf numFmtId="0" fontId="30" fillId="15" borderId="0" applyNumberFormat="0" applyBorder="0" applyAlignment="0" applyProtection="0"/>
    <xf numFmtId="0" fontId="38" fillId="5" borderId="1" applyNumberFormat="0" applyAlignment="0" applyProtection="0"/>
    <xf numFmtId="0" fontId="30" fillId="16" borderId="0" applyNumberFormat="0" applyBorder="0" applyAlignment="0" applyProtection="0"/>
    <xf numFmtId="0" fontId="35" fillId="6" borderId="0" applyNumberFormat="0" applyBorder="0" applyAlignment="0" applyProtection="0"/>
    <xf numFmtId="0" fontId="35" fillId="14" borderId="0" applyNumberFormat="0" applyBorder="0" applyAlignment="0" applyProtection="0"/>
    <xf numFmtId="0" fontId="35" fillId="17" borderId="0" applyNumberFormat="0" applyBorder="0" applyAlignment="0" applyProtection="0"/>
    <xf numFmtId="49" fontId="23" fillId="0" borderId="0" applyFill="0" applyBorder="0" applyProtection="0">
      <alignment horizontal="left"/>
    </xf>
    <xf numFmtId="0" fontId="30" fillId="10" borderId="0" applyNumberFormat="0" applyBorder="0" applyAlignment="0" applyProtection="0"/>
    <xf numFmtId="0" fontId="30" fillId="18" borderId="0" applyNumberFormat="0" applyBorder="0" applyAlignment="0" applyProtection="0"/>
    <xf numFmtId="0" fontId="37" fillId="19" borderId="4"/>
    <xf numFmtId="0" fontId="5" fillId="0" borderId="0"/>
    <xf numFmtId="4" fontId="37" fillId="0" borderId="5">
      <alignment horizontal="right" vertical="center"/>
    </xf>
    <xf numFmtId="0" fontId="30" fillId="18" borderId="0" applyNumberFormat="0" applyBorder="0" applyAlignment="0" applyProtection="0"/>
    <xf numFmtId="0" fontId="35" fillId="12" borderId="0" applyNumberFormat="0" applyBorder="0" applyAlignment="0" applyProtection="0"/>
    <xf numFmtId="176" fontId="23" fillId="0" borderId="0" applyFont="0" applyFill="0" applyBorder="0" applyAlignment="0" applyProtection="0">
      <alignment horizontal="left"/>
    </xf>
    <xf numFmtId="0" fontId="16" fillId="0" borderId="6" applyNumberFormat="0" applyFill="0" applyAlignment="0" applyProtection="0"/>
    <xf numFmtId="0" fontId="18" fillId="11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5" fillId="5" borderId="0" applyNumberFormat="0" applyBorder="0" applyAlignment="0" applyProtection="0"/>
    <xf numFmtId="0" fontId="35" fillId="9" borderId="3" applyNumberFormat="0" applyFont="0" applyAlignment="0" applyProtection="0"/>
    <xf numFmtId="171" fontId="21" fillId="0" borderId="0">
      <alignment horizontal="left" vertical="center"/>
    </xf>
    <xf numFmtId="0" fontId="29" fillId="0" borderId="0">
      <alignment horizontal="left" vertical="top"/>
    </xf>
    <xf numFmtId="169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wrapText="1"/>
    </xf>
    <xf numFmtId="0" fontId="23" fillId="0" borderId="0"/>
    <xf numFmtId="44" fontId="23" fillId="0" borderId="0" applyFont="0" applyFill="0" applyBorder="0" applyAlignment="0" applyProtection="0"/>
    <xf numFmtId="0" fontId="39" fillId="0" borderId="0"/>
    <xf numFmtId="0" fontId="38" fillId="5" borderId="1" applyNumberFormat="0" applyAlignment="0" applyProtection="0"/>
    <xf numFmtId="170" fontId="2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18" fillId="11" borderId="1" applyNumberFormat="0" applyAlignment="0" applyProtection="0"/>
    <xf numFmtId="0" fontId="5" fillId="0" borderId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10" fillId="21" borderId="0" applyNumberFormat="0" applyBorder="0">
      <protection locked="0"/>
    </xf>
    <xf numFmtId="0" fontId="30" fillId="15" borderId="0" applyNumberFormat="0" applyBorder="0" applyAlignment="0" applyProtection="0"/>
    <xf numFmtId="0" fontId="26" fillId="0" borderId="7" applyNumberFormat="0" applyFill="0" applyAlignment="0" applyProtection="0"/>
    <xf numFmtId="177" fontId="23" fillId="0" borderId="0" applyFont="0" applyFill="0" applyBorder="0" applyAlignment="0" applyProtection="0">
      <alignment horizontal="left"/>
    </xf>
    <xf numFmtId="0" fontId="30" fillId="2" borderId="0" applyNumberFormat="0" applyBorder="0" applyAlignment="0" applyProtection="0"/>
    <xf numFmtId="9" fontId="39" fillId="0" borderId="0" applyFont="0" applyFill="0" applyBorder="0" applyAlignment="0" applyProtection="0"/>
    <xf numFmtId="0" fontId="35" fillId="8" borderId="0" applyNumberFormat="0" applyBorder="0" applyAlignment="0" applyProtection="0"/>
    <xf numFmtId="0" fontId="8" fillId="0" borderId="8" applyNumberFormat="0" applyFill="0" applyAlignment="0" applyProtection="0"/>
    <xf numFmtId="0" fontId="32" fillId="19" borderId="9" applyNumberFormat="0" applyAlignment="0" applyProtection="0"/>
    <xf numFmtId="0" fontId="38" fillId="5" borderId="1" applyNumberFormat="0" applyAlignment="0" applyProtection="0"/>
    <xf numFmtId="0" fontId="5" fillId="0" borderId="0"/>
    <xf numFmtId="0" fontId="5" fillId="0" borderId="0"/>
    <xf numFmtId="0" fontId="32" fillId="19" borderId="9" applyNumberFormat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8" fillId="5" borderId="1" applyNumberFormat="0" applyAlignment="0" applyProtection="0"/>
    <xf numFmtId="0" fontId="23" fillId="0" borderId="0"/>
    <xf numFmtId="0" fontId="30" fillId="3" borderId="0" applyNumberFormat="0" applyBorder="0" applyAlignment="0" applyProtection="0"/>
    <xf numFmtId="0" fontId="35" fillId="9" borderId="3" applyNumberFormat="0" applyFont="0" applyAlignment="0" applyProtection="0"/>
    <xf numFmtId="0" fontId="30" fillId="10" borderId="0" applyNumberFormat="0" applyBorder="0" applyAlignment="0" applyProtection="0"/>
    <xf numFmtId="165" fontId="23" fillId="0" borderId="0" applyFont="0" applyFill="0" applyBorder="0" applyAlignment="0" applyProtection="0">
      <alignment horizontal="left"/>
    </xf>
    <xf numFmtId="0" fontId="38" fillId="5" borderId="1" applyNumberFormat="0" applyAlignment="0" applyProtection="0"/>
    <xf numFmtId="0" fontId="39" fillId="0" borderId="0"/>
    <xf numFmtId="0" fontId="30" fillId="22" borderId="0" applyNumberFormat="0" applyBorder="0" applyAlignment="0" applyProtection="0"/>
    <xf numFmtId="0" fontId="35" fillId="6" borderId="0" applyNumberFormat="0" applyBorder="0" applyAlignment="0" applyProtection="0"/>
    <xf numFmtId="179" fontId="25" fillId="0" borderId="0" applyFont="0" applyFill="0" applyBorder="0" applyAlignment="0" applyProtection="0"/>
    <xf numFmtId="0" fontId="5" fillId="0" borderId="0"/>
    <xf numFmtId="0" fontId="33" fillId="11" borderId="10" applyNumberFormat="0" applyAlignment="0" applyProtection="0"/>
    <xf numFmtId="177" fontId="23" fillId="0" borderId="0" applyFont="0" applyFill="0" applyBorder="0" applyAlignment="0" applyProtection="0">
      <alignment horizontal="left"/>
    </xf>
    <xf numFmtId="0" fontId="35" fillId="20" borderId="0" applyNumberFormat="0" applyBorder="0" applyAlignment="0" applyProtection="0"/>
    <xf numFmtId="0" fontId="35" fillId="23" borderId="0" applyNumberFormat="0" applyBorder="0" applyAlignment="0" applyProtection="0"/>
    <xf numFmtId="0" fontId="34" fillId="24" borderId="0">
      <alignment horizontal="left" vertical="center" indent="1"/>
    </xf>
    <xf numFmtId="0" fontId="23" fillId="0" borderId="0"/>
    <xf numFmtId="0" fontId="5" fillId="0" borderId="0"/>
    <xf numFmtId="0" fontId="35" fillId="9" borderId="3" applyNumberFormat="0" applyFont="0" applyAlignment="0" applyProtection="0"/>
    <xf numFmtId="0" fontId="5" fillId="0" borderId="0"/>
    <xf numFmtId="0" fontId="23" fillId="0" borderId="0"/>
    <xf numFmtId="0" fontId="30" fillId="15" borderId="0" applyNumberFormat="0" applyBorder="0" applyAlignment="0" applyProtection="0"/>
    <xf numFmtId="0" fontId="35" fillId="13" borderId="0" applyNumberFormat="0" applyBorder="0" applyAlignment="0" applyProtection="0"/>
    <xf numFmtId="0" fontId="23" fillId="0" borderId="0"/>
    <xf numFmtId="0" fontId="35" fillId="23" borderId="0" applyNumberFormat="0" applyBorder="0" applyAlignment="0" applyProtection="0"/>
    <xf numFmtId="0" fontId="35" fillId="14" borderId="0" applyNumberFormat="0" applyBorder="0" applyAlignment="0" applyProtection="0"/>
    <xf numFmtId="49" fontId="23" fillId="0" borderId="0" applyFill="0" applyBorder="0" applyProtection="0">
      <alignment horizontal="left"/>
    </xf>
    <xf numFmtId="0" fontId="35" fillId="20" borderId="0" applyNumberFormat="0" applyBorder="0" applyAlignment="0" applyProtection="0"/>
    <xf numFmtId="0" fontId="39" fillId="0" borderId="0"/>
    <xf numFmtId="0" fontId="35" fillId="1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3" fillId="11" borderId="10" applyNumberFormat="0" applyAlignment="0" applyProtection="0"/>
    <xf numFmtId="0" fontId="39" fillId="0" borderId="0"/>
    <xf numFmtId="0" fontId="30" fillId="15" borderId="0" applyNumberFormat="0" applyBorder="0" applyAlignment="0" applyProtection="0"/>
    <xf numFmtId="0" fontId="35" fillId="17" borderId="0" applyNumberFormat="0" applyBorder="0" applyAlignment="0" applyProtection="0"/>
    <xf numFmtId="180" fontId="25" fillId="0" borderId="0" applyFont="0" applyFill="0" applyBorder="0" applyAlignment="0" applyProtection="0"/>
    <xf numFmtId="0" fontId="35" fillId="14" borderId="0" applyNumberFormat="0" applyBorder="0" applyAlignment="0" applyProtection="0"/>
    <xf numFmtId="0" fontId="33" fillId="11" borderId="10" applyNumberFormat="0" applyAlignment="0" applyProtection="0"/>
    <xf numFmtId="0" fontId="33" fillId="11" borderId="10" applyNumberFormat="0" applyAlignment="0" applyProtection="0"/>
    <xf numFmtId="0" fontId="30" fillId="22" borderId="0" applyNumberFormat="0" applyBorder="0" applyAlignment="0" applyProtection="0"/>
    <xf numFmtId="0" fontId="35" fillId="14" borderId="0" applyNumberFormat="0" applyBorder="0" applyAlignment="0" applyProtection="0"/>
    <xf numFmtId="0" fontId="30" fillId="3" borderId="0" applyNumberFormat="0" applyBorder="0" applyAlignment="0" applyProtection="0"/>
    <xf numFmtId="0" fontId="15" fillId="0" borderId="11" applyNumberFormat="0" applyFill="0" applyAlignment="0" applyProtection="0"/>
    <xf numFmtId="0" fontId="36" fillId="24" borderId="0" applyNumberFormat="0" applyBorder="0" applyAlignment="0" applyProtection="0"/>
    <xf numFmtId="0" fontId="30" fillId="7" borderId="0" applyNumberFormat="0" applyBorder="0" applyAlignment="0" applyProtection="0"/>
    <xf numFmtId="0" fontId="35" fillId="9" borderId="3" applyNumberFormat="0" applyFont="0" applyAlignment="0" applyProtection="0"/>
    <xf numFmtId="49" fontId="23" fillId="0" borderId="0" applyFill="0" applyBorder="0" applyProtection="0">
      <alignment horizontal="left"/>
    </xf>
    <xf numFmtId="0" fontId="30" fillId="12" borderId="0" applyNumberFormat="0" applyBorder="0" applyAlignment="0" applyProtection="0"/>
    <xf numFmtId="170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0"/>
    <xf numFmtId="0" fontId="35" fillId="17" borderId="0" applyNumberFormat="0" applyBorder="0" applyAlignment="0" applyProtection="0"/>
    <xf numFmtId="0" fontId="23" fillId="0" borderId="0"/>
    <xf numFmtId="0" fontId="23" fillId="5" borderId="0" applyNumberFormat="0" applyFont="0" applyBorder="0" applyAlignment="0"/>
    <xf numFmtId="0" fontId="35" fillId="14" borderId="0" applyNumberFormat="0" applyBorder="0" applyAlignment="0" applyProtection="0"/>
    <xf numFmtId="0" fontId="18" fillId="11" borderId="1" applyNumberFormat="0" applyAlignment="0" applyProtection="0"/>
    <xf numFmtId="165" fontId="23" fillId="0" borderId="0" applyFont="0" applyFill="0" applyBorder="0" applyAlignment="0" applyProtection="0">
      <alignment horizontal="left"/>
    </xf>
    <xf numFmtId="0" fontId="17" fillId="23" borderId="0" applyNumberFormat="0" applyBorder="0" applyAlignment="0" applyProtection="0"/>
    <xf numFmtId="0" fontId="6" fillId="0" borderId="0">
      <alignment horizontal="left"/>
    </xf>
    <xf numFmtId="174" fontId="23" fillId="0" borderId="0" applyFont="0" applyFill="0" applyBorder="0" applyAlignment="0" applyProtection="0"/>
    <xf numFmtId="0" fontId="35" fillId="17" borderId="0" applyNumberFormat="0" applyBorder="0" applyAlignment="0" applyProtection="0"/>
    <xf numFmtId="0" fontId="23" fillId="24" borderId="0" applyNumberFormat="0" applyFont="0" applyBorder="0" applyAlignment="0"/>
    <xf numFmtId="43" fontId="23" fillId="0" borderId="0" applyFont="0" applyFill="0" applyBorder="0" applyAlignment="0" applyProtection="0"/>
    <xf numFmtId="0" fontId="23" fillId="0" borderId="0"/>
    <xf numFmtId="0" fontId="30" fillId="10" borderId="0" applyNumberFormat="0" applyBorder="0" applyAlignment="0" applyProtection="0"/>
    <xf numFmtId="0" fontId="18" fillId="11" borderId="1" applyNumberFormat="0" applyAlignment="0" applyProtection="0"/>
    <xf numFmtId="49" fontId="23" fillId="0" borderId="0" applyFill="0" applyBorder="0" applyProtection="0">
      <alignment horizontal="left"/>
    </xf>
    <xf numFmtId="0" fontId="35" fillId="13" borderId="0" applyNumberFormat="0" applyBorder="0" applyAlignment="0" applyProtection="0"/>
    <xf numFmtId="9" fontId="39" fillId="0" borderId="0" applyFont="0" applyFill="0" applyBorder="0" applyAlignment="0" applyProtection="0"/>
    <xf numFmtId="0" fontId="37" fillId="19" borderId="4"/>
    <xf numFmtId="0" fontId="35" fillId="18" borderId="0" applyNumberFormat="0" applyBorder="0" applyAlignment="0" applyProtection="0"/>
    <xf numFmtId="0" fontId="36" fillId="24" borderId="0" applyNumberFormat="0" applyBorder="0" applyAlignment="0" applyProtection="0"/>
    <xf numFmtId="0" fontId="35" fillId="5" borderId="0" applyNumberFormat="0" applyBorder="0" applyAlignment="0" applyProtection="0"/>
    <xf numFmtId="0" fontId="35" fillId="13" borderId="0" applyNumberFormat="0" applyBorder="0" applyAlignment="0" applyProtection="0"/>
    <xf numFmtId="0" fontId="17" fillId="23" borderId="0" applyNumberFormat="0" applyBorder="0" applyAlignment="0" applyProtection="0"/>
    <xf numFmtId="0" fontId="13" fillId="0" borderId="12" applyNumberFormat="0" applyFill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>
      <alignment horizontal="left"/>
    </xf>
    <xf numFmtId="0" fontId="30" fillId="16" borderId="0" applyNumberFormat="0" applyBorder="0" applyAlignment="0" applyProtection="0"/>
    <xf numFmtId="0" fontId="18" fillId="11" borderId="1" applyNumberFormat="0" applyAlignment="0" applyProtection="0"/>
    <xf numFmtId="0" fontId="30" fillId="7" borderId="0" applyNumberFormat="0" applyBorder="0" applyAlignment="0" applyProtection="0"/>
    <xf numFmtId="9" fontId="24" fillId="0" borderId="0" applyFont="0" applyFill="0" applyBorder="0" applyAlignment="0" applyProtection="0"/>
    <xf numFmtId="0" fontId="35" fillId="8" borderId="0" applyNumberFormat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30" fillId="10" borderId="0" applyNumberFormat="0" applyBorder="0" applyAlignment="0" applyProtection="0"/>
    <xf numFmtId="0" fontId="36" fillId="24" borderId="0" applyNumberFormat="0" applyBorder="0" applyAlignment="0" applyProtection="0"/>
    <xf numFmtId="177" fontId="23" fillId="0" borderId="0" applyFont="0" applyFill="0" applyBorder="0" applyAlignment="0" applyProtection="0">
      <alignment horizontal="left"/>
    </xf>
    <xf numFmtId="43" fontId="23" fillId="0" borderId="0" applyFont="0" applyFill="0" applyBorder="0" applyAlignment="0" applyProtection="0">
      <alignment wrapText="1"/>
    </xf>
    <xf numFmtId="0" fontId="35" fillId="20" borderId="0" applyNumberFormat="0" applyBorder="0" applyAlignment="0" applyProtection="0"/>
    <xf numFmtId="0" fontId="38" fillId="5" borderId="1" applyNumberFormat="0" applyAlignment="0" applyProtection="0"/>
    <xf numFmtId="0" fontId="32" fillId="19" borderId="9" applyNumberFormat="0" applyAlignment="0" applyProtection="0"/>
    <xf numFmtId="0" fontId="35" fillId="12" borderId="0" applyNumberFormat="0" applyBorder="0" applyAlignment="0" applyProtection="0"/>
    <xf numFmtId="0" fontId="23" fillId="0" borderId="0"/>
    <xf numFmtId="0" fontId="33" fillId="11" borderId="10" applyNumberFormat="0" applyAlignment="0" applyProtection="0"/>
    <xf numFmtId="0" fontId="30" fillId="2" borderId="0" applyNumberFormat="0" applyBorder="0" applyAlignment="0" applyProtection="0"/>
    <xf numFmtId="0" fontId="18" fillId="11" borderId="1" applyNumberFormat="0" applyAlignment="0" applyProtection="0"/>
    <xf numFmtId="0" fontId="35" fillId="1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0" fillId="16" borderId="0" applyNumberFormat="0" applyBorder="0" applyAlignment="0" applyProtection="0"/>
    <xf numFmtId="42" fontId="23" fillId="0" borderId="0" applyFont="0" applyFill="0" applyBorder="0" applyAlignment="0" applyProtection="0"/>
    <xf numFmtId="0" fontId="33" fillId="11" borderId="10" applyNumberFormat="0" applyAlignment="0" applyProtection="0"/>
    <xf numFmtId="0" fontId="35" fillId="8" borderId="0" applyNumberFormat="0" applyBorder="0" applyAlignment="0" applyProtection="0"/>
    <xf numFmtId="178" fontId="22" fillId="25" borderId="0" applyNumberFormat="0" applyBorder="0">
      <protection locked="0"/>
    </xf>
    <xf numFmtId="0" fontId="39" fillId="0" borderId="0"/>
    <xf numFmtId="0" fontId="35" fillId="23" borderId="0" applyNumberFormat="0" applyBorder="0" applyAlignment="0" applyProtection="0"/>
    <xf numFmtId="0" fontId="39" fillId="0" borderId="0"/>
    <xf numFmtId="4" fontId="37" fillId="0" borderId="0"/>
    <xf numFmtId="0" fontId="12" fillId="0" borderId="0">
      <alignment horizontal="left"/>
    </xf>
    <xf numFmtId="0" fontId="30" fillId="18" borderId="0" applyNumberFormat="0" applyBorder="0" applyAlignment="0" applyProtection="0"/>
    <xf numFmtId="0" fontId="9" fillId="19" borderId="0" applyNumberFormat="0" applyFont="0" applyBorder="0" applyAlignment="0" applyProtection="0"/>
    <xf numFmtId="0" fontId="33" fillId="11" borderId="10" applyNumberFormat="0" applyAlignment="0" applyProtection="0"/>
    <xf numFmtId="0" fontId="35" fillId="18" borderId="0" applyNumberFormat="0" applyBorder="0" applyAlignment="0" applyProtection="0"/>
    <xf numFmtId="0" fontId="30" fillId="4" borderId="0" applyNumberFormat="0" applyBorder="0" applyAlignment="0" applyProtection="0"/>
    <xf numFmtId="0" fontId="7" fillId="0" borderId="0"/>
    <xf numFmtId="0" fontId="5" fillId="0" borderId="0"/>
    <xf numFmtId="0" fontId="30" fillId="15" borderId="0" applyNumberFormat="0" applyBorder="0" applyAlignment="0" applyProtection="0"/>
    <xf numFmtId="0" fontId="5" fillId="0" borderId="0"/>
    <xf numFmtId="0" fontId="18" fillId="11" borderId="1" applyNumberFormat="0" applyAlignment="0" applyProtection="0"/>
    <xf numFmtId="0" fontId="27" fillId="6" borderId="0" applyNumberFormat="0" applyBorder="0" applyAlignment="0" applyProtection="0"/>
    <xf numFmtId="0" fontId="35" fillId="5" borderId="0" applyNumberFormat="0" applyBorder="0" applyAlignment="0" applyProtection="0"/>
    <xf numFmtId="0" fontId="38" fillId="5" borderId="1" applyNumberFormat="0" applyAlignment="0" applyProtection="0"/>
    <xf numFmtId="0" fontId="35" fillId="14" borderId="0" applyNumberFormat="0" applyBorder="0" applyAlignment="0" applyProtection="0"/>
    <xf numFmtId="0" fontId="23" fillId="0" borderId="0"/>
    <xf numFmtId="0" fontId="30" fillId="16" borderId="0" applyNumberFormat="0" applyBorder="0" applyAlignment="0" applyProtection="0"/>
    <xf numFmtId="0" fontId="23" fillId="0" borderId="0"/>
    <xf numFmtId="0" fontId="9" fillId="0" borderId="0" applyNumberFormat="0" applyFont="0" applyFill="0" applyBorder="0" applyProtection="0">
      <alignment horizontal="left" vertical="center" indent="5"/>
    </xf>
    <xf numFmtId="0" fontId="17" fillId="23" borderId="0" applyNumberFormat="0" applyBorder="0" applyAlignment="0" applyProtection="0"/>
    <xf numFmtId="0" fontId="30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7" fillId="19" borderId="4"/>
    <xf numFmtId="0" fontId="17" fillId="23" borderId="0" applyNumberFormat="0" applyBorder="0" applyAlignment="0" applyProtection="0"/>
    <xf numFmtId="9" fontId="39" fillId="0" borderId="0" applyFont="0" applyFill="0" applyBorder="0" applyAlignment="0" applyProtection="0"/>
    <xf numFmtId="0" fontId="27" fillId="6" borderId="0" applyNumberFormat="0" applyBorder="0" applyAlignment="0" applyProtection="0"/>
    <xf numFmtId="0" fontId="35" fillId="14" borderId="0" applyNumberFormat="0" applyBorder="0" applyAlignment="0" applyProtection="0"/>
    <xf numFmtId="171" fontId="25" fillId="0" borderId="0" applyFill="0" applyBorder="0" applyAlignment="0" applyProtection="0"/>
    <xf numFmtId="0" fontId="30" fillId="4" borderId="0" applyNumberFormat="0" applyBorder="0" applyAlignment="0" applyProtection="0"/>
    <xf numFmtId="0" fontId="27" fillId="6" borderId="0" applyNumberFormat="0" applyBorder="0" applyAlignment="0" applyProtection="0"/>
    <xf numFmtId="0" fontId="35" fillId="17" borderId="0" applyNumberFormat="0" applyBorder="0" applyAlignment="0" applyProtection="0"/>
    <xf numFmtId="0" fontId="5" fillId="0" borderId="0"/>
    <xf numFmtId="0" fontId="30" fillId="10" borderId="0" applyNumberFormat="0" applyBorder="0" applyAlignment="0" applyProtection="0"/>
    <xf numFmtId="9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7" applyNumberFormat="0" applyFill="0" applyAlignment="0" applyProtection="0"/>
    <xf numFmtId="9" fontId="39" fillId="0" borderId="0" applyFont="0" applyFill="0" applyBorder="0" applyAlignment="0" applyProtection="0"/>
    <xf numFmtId="0" fontId="14" fillId="0" borderId="0"/>
    <xf numFmtId="0" fontId="35" fillId="9" borderId="3" applyNumberFormat="0" applyFont="0" applyAlignment="0" applyProtection="0"/>
    <xf numFmtId="0" fontId="30" fillId="3" borderId="0" applyNumberFormat="0" applyBorder="0" applyAlignment="0" applyProtection="0"/>
    <xf numFmtId="0" fontId="30" fillId="22" borderId="0" applyNumberFormat="0" applyBorder="0" applyAlignment="0" applyProtection="0"/>
    <xf numFmtId="0" fontId="19" fillId="0" borderId="0" applyNumberFormat="0" applyFill="0" applyBorder="0" applyAlignment="0" applyProtection="0"/>
    <xf numFmtId="173" fontId="23" fillId="0" borderId="0" applyFont="0" applyFill="0" applyBorder="0" applyAlignment="0" applyProtection="0"/>
    <xf numFmtId="176" fontId="23" fillId="0" borderId="0" applyFont="0" applyFill="0" applyBorder="0" applyAlignment="0" applyProtection="0">
      <alignment horizontal="left"/>
    </xf>
    <xf numFmtId="0" fontId="30" fillId="15" borderId="0" applyNumberFormat="0" applyBorder="0" applyAlignment="0" applyProtection="0"/>
    <xf numFmtId="0" fontId="5" fillId="0" borderId="0"/>
    <xf numFmtId="9" fontId="23" fillId="0" borderId="0" applyFont="0" applyFill="0" applyBorder="0" applyAlignment="0" applyProtection="0"/>
    <xf numFmtId="0" fontId="38" fillId="5" borderId="1" applyNumberFormat="0" applyAlignment="0" applyProtection="0"/>
    <xf numFmtId="0" fontId="35" fillId="20" borderId="0" applyNumberFormat="0" applyBorder="0" applyAlignment="0" applyProtection="0"/>
    <xf numFmtId="175" fontId="23" fillId="0" borderId="0" applyFont="0" applyFill="0" applyBorder="0" applyAlignment="0" applyProtection="0"/>
    <xf numFmtId="0" fontId="18" fillId="11" borderId="1" applyNumberFormat="0" applyAlignment="0" applyProtection="0"/>
    <xf numFmtId="0" fontId="30" fillId="4" borderId="0" applyNumberFormat="0" applyBorder="0" applyAlignment="0" applyProtection="0"/>
    <xf numFmtId="0" fontId="39" fillId="0" borderId="0"/>
    <xf numFmtId="0" fontId="35" fillId="17" borderId="0" applyNumberFormat="0" applyBorder="0" applyAlignment="0" applyProtection="0"/>
    <xf numFmtId="0" fontId="30" fillId="22" borderId="0" applyNumberFormat="0" applyBorder="0" applyAlignment="0" applyProtection="0"/>
    <xf numFmtId="0" fontId="35" fillId="6" borderId="0" applyNumberFormat="0" applyBorder="0" applyAlignment="0" applyProtection="0"/>
    <xf numFmtId="0" fontId="18" fillId="11" borderId="1" applyNumberFormat="0" applyAlignment="0" applyProtection="0"/>
    <xf numFmtId="0" fontId="35" fillId="9" borderId="3" applyNumberFormat="0" applyFont="0" applyAlignment="0" applyProtection="0"/>
    <xf numFmtId="0" fontId="39" fillId="0" borderId="0"/>
    <xf numFmtId="0" fontId="18" fillId="11" borderId="1" applyNumberFormat="0" applyAlignment="0" applyProtection="0"/>
    <xf numFmtId="0" fontId="35" fillId="17" borderId="0" applyNumberFormat="0" applyBorder="0" applyAlignment="0" applyProtection="0"/>
    <xf numFmtId="13" fontId="23" fillId="0" borderId="0" applyFont="0" applyFill="0" applyProtection="0"/>
    <xf numFmtId="0" fontId="35" fillId="9" borderId="3" applyNumberFormat="0" applyFont="0" applyAlignment="0" applyProtection="0"/>
    <xf numFmtId="0" fontId="27" fillId="6" borderId="0" applyNumberFormat="0" applyBorder="0" applyAlignment="0" applyProtection="0"/>
    <xf numFmtId="0" fontId="35" fillId="17" borderId="0" applyNumberFormat="0" applyBorder="0" applyAlignment="0" applyProtection="0"/>
    <xf numFmtId="0" fontId="36" fillId="24" borderId="0" applyNumberFormat="0" applyBorder="0" applyAlignment="0" applyProtection="0"/>
    <xf numFmtId="0" fontId="33" fillId="11" borderId="10" applyNumberFormat="0" applyAlignment="0" applyProtection="0"/>
    <xf numFmtId="0" fontId="30" fillId="18" borderId="0" applyNumberFormat="0" applyBorder="0" applyAlignment="0" applyProtection="0"/>
    <xf numFmtId="0" fontId="6" fillId="0" borderId="0">
      <alignment horizontal="right"/>
    </xf>
    <xf numFmtId="0" fontId="30" fillId="10" borderId="0" applyNumberFormat="0" applyBorder="0" applyAlignment="0" applyProtection="0"/>
    <xf numFmtId="4" fontId="37" fillId="8" borderId="4">
      <alignment horizontal="right" vertical="center"/>
    </xf>
    <xf numFmtId="0" fontId="30" fillId="12" borderId="0" applyNumberFormat="0" applyBorder="0" applyAlignment="0" applyProtection="0"/>
    <xf numFmtId="0" fontId="32" fillId="19" borderId="9" applyNumberFormat="0" applyAlignment="0" applyProtection="0"/>
    <xf numFmtId="0" fontId="38" fillId="5" borderId="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5" fillId="23" borderId="0" applyNumberFormat="0" applyBorder="0" applyAlignment="0" applyProtection="0"/>
    <xf numFmtId="0" fontId="5" fillId="0" borderId="0"/>
    <xf numFmtId="172" fontId="23" fillId="0" borderId="0" applyFont="0" applyFill="0" applyBorder="0" applyAlignment="0" applyProtection="0"/>
    <xf numFmtId="0" fontId="35" fillId="5" borderId="0" applyNumberFormat="0" applyBorder="0" applyAlignment="0" applyProtection="0"/>
    <xf numFmtId="0" fontId="40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2" fillId="0" borderId="0" xfId="0" applyFont="1"/>
    <xf numFmtId="0" fontId="0" fillId="0" borderId="0" xfId="0" applyNumberFormat="1"/>
    <xf numFmtId="165" fontId="0" fillId="0" borderId="0" xfId="0" applyNumberFormat="1"/>
    <xf numFmtId="166" fontId="0" fillId="0" borderId="0" xfId="0" applyNumberFormat="1"/>
    <xf numFmtId="11" fontId="0" fillId="0" borderId="0" xfId="0" applyNumberFormat="1"/>
    <xf numFmtId="168" fontId="0" fillId="0" borderId="0" xfId="0" applyNumberFormat="1"/>
    <xf numFmtId="165" fontId="0" fillId="0" borderId="0" xfId="0" applyNumberFormat="1"/>
    <xf numFmtId="167" fontId="2" fillId="0" borderId="0" xfId="0" applyNumberFormat="1" applyFont="1"/>
    <xf numFmtId="168" fontId="2" fillId="0" borderId="0" xfId="0" applyNumberFormat="1" applyFont="1"/>
    <xf numFmtId="165" fontId="2" fillId="0" borderId="0" xfId="0" applyNumberFormat="1" applyFont="1"/>
    <xf numFmtId="0" fontId="40" fillId="0" borderId="0" xfId="276"/>
    <xf numFmtId="165" fontId="0" fillId="0" borderId="0" xfId="0" applyNumberFormat="1"/>
    <xf numFmtId="0" fontId="43" fillId="0" borderId="0" xfId="0" applyFont="1" applyAlignment="1">
      <alignment horizontal="justify" vertical="center"/>
    </xf>
    <xf numFmtId="0" fontId="0" fillId="0" borderId="0" xfId="0" applyAlignment="1">
      <alignment vertical="center"/>
    </xf>
  </cellXfs>
  <cellStyles count="277">
    <cellStyle name="%" xfId="210"/>
    <cellStyle name="20% - Accent1 2" xfId="98"/>
    <cellStyle name="20% - Accent1 2 2" xfId="112"/>
    <cellStyle name="20% - Accent1 2 2 2" xfId="245"/>
    <cellStyle name="20% - Accent1 2 2 3" xfId="175"/>
    <cellStyle name="20% - Accent2 2" xfId="272"/>
    <cellStyle name="20% - Accent2 2 2" xfId="99"/>
    <cellStyle name="20% - Accent2 2 2 2" xfId="192"/>
    <cellStyle name="20% - Accent2 2 2 3" xfId="109"/>
    <cellStyle name="20% - Accent3 2" xfId="36"/>
    <cellStyle name="20% - Accent3 2 2" xfId="252"/>
    <cellStyle name="20% - Accent3 2 2 2" xfId="93"/>
    <cellStyle name="20% - Accent3 2 2 3" xfId="12"/>
    <cellStyle name="20% - Accent4 2" xfId="31"/>
    <cellStyle name="20% - Accent4 2 2" xfId="223"/>
    <cellStyle name="20% - Accent4 2 2 2" xfId="110"/>
    <cellStyle name="20% - Accent4 2 2 3" xfId="140"/>
    <cellStyle name="20% - Accent5 2" xfId="168"/>
    <cellStyle name="20% - Accent5 2 2" xfId="15"/>
    <cellStyle name="20% - Accent5 2 2 2" xfId="189"/>
    <cellStyle name="20% - Accent5 2 2 3" xfId="75"/>
    <cellStyle name="20% - Accent6 2" xfId="275"/>
    <cellStyle name="20% - Accent6 2 2" xfId="207"/>
    <cellStyle name="20% - Accent6 2 2 2" xfId="158"/>
    <cellStyle name="20% - Accent6 2 2 3" xfId="51"/>
    <cellStyle name="40% - Accent1 2" xfId="38"/>
    <cellStyle name="40% - Accent1 2 2" xfId="146"/>
    <cellStyle name="40% - Accent1 2 2 2" xfId="250"/>
    <cellStyle name="40% - Accent1 2 2 3" xfId="257"/>
    <cellStyle name="40% - Accent2 2" xfId="156"/>
    <cellStyle name="40% - Accent2 2 2" xfId="183"/>
    <cellStyle name="40% - Accent2 2 2 2" xfId="199"/>
    <cellStyle name="40% - Accent2 2 2 3" xfId="114"/>
    <cellStyle name="40% - Accent3 2" xfId="30"/>
    <cellStyle name="40% - Accent3 2 2" xfId="178"/>
    <cellStyle name="40% - Accent3 2 2 2" xfId="26"/>
    <cellStyle name="40% - Accent3 2 2 3" xfId="46"/>
    <cellStyle name="40% - Accent4 2" xfId="126"/>
    <cellStyle name="40% - Accent4 2 2" xfId="122"/>
    <cellStyle name="40% - Accent4 2 2 2" xfId="209"/>
    <cellStyle name="40% - Accent4 2 2 3" xfId="37"/>
    <cellStyle name="40% - Accent5 2" xfId="261"/>
    <cellStyle name="40% - Accent5 2 2" xfId="120"/>
    <cellStyle name="40% - Accent5 2 2 2" xfId="137"/>
    <cellStyle name="40% - Accent5 2 2 3" xfId="227"/>
    <cellStyle name="40% - Accent6 2" xfId="159"/>
    <cellStyle name="40% - Accent6 2 2" xfId="153"/>
    <cellStyle name="40% - Accent6 2 2 2" xfId="107"/>
    <cellStyle name="40% - Accent6 2 2 3" xfId="24"/>
    <cellStyle name="5x indented GHG Textfiels" xfId="213"/>
    <cellStyle name="60% - Accent1 2" xfId="200"/>
    <cellStyle name="60% - Accent1 2 2" xfId="225"/>
    <cellStyle name="60% - Accent1 2 2 2" xfId="9"/>
    <cellStyle name="60% - Accent1 2 2 3" xfId="248"/>
    <cellStyle name="60% - Accent2 2" xfId="45"/>
    <cellStyle name="60% - Accent2 2 2" xfId="196"/>
    <cellStyle name="60% - Accent2 2 2 2" xfId="41"/>
    <cellStyle name="60% - Accent2 2 2 3" xfId="264"/>
    <cellStyle name="60% - Accent3 2" xfId="268"/>
    <cellStyle name="60% - Accent3 2 2" xfId="23"/>
    <cellStyle name="60% - Accent3 2 2 2" xfId="218"/>
    <cellStyle name="60% - Accent3 2 2 3" xfId="133"/>
    <cellStyle name="60% - Accent4 2" xfId="119"/>
    <cellStyle name="60% - Accent4 2 2" xfId="241"/>
    <cellStyle name="60% - Accent4 2 2 2" xfId="216"/>
    <cellStyle name="60% - Accent4 2 2 3" xfId="70"/>
    <cellStyle name="60% - Accent5 2" xfId="40"/>
    <cellStyle name="60% - Accent5 2 2" xfId="229"/>
    <cellStyle name="60% - Accent5 2 2 2" xfId="266"/>
    <cellStyle name="60% - Accent5 2 2 3" xfId="171"/>
    <cellStyle name="60% - Accent6 2" xfId="237"/>
    <cellStyle name="60% - Accent6 2 2" xfId="251"/>
    <cellStyle name="60% - Accent6 2 2 2" xfId="92"/>
    <cellStyle name="60% - Accent6 2 2 3" xfId="125"/>
    <cellStyle name="Accent1 2" xfId="181"/>
    <cellStyle name="Accent1 2 2" xfId="6"/>
    <cellStyle name="Accent1 2 2 2" xfId="116"/>
    <cellStyle name="Accent1 2 2 3" xfId="73"/>
    <cellStyle name="Accent2 2" xfId="35"/>
    <cellStyle name="Accent2 2 2" xfId="164"/>
    <cellStyle name="Accent2 2 2 2" xfId="186"/>
    <cellStyle name="Accent2 2 2 3" xfId="211"/>
    <cellStyle name="Accent3 2" xfId="236"/>
    <cellStyle name="Accent3 2 2" xfId="127"/>
    <cellStyle name="Accent3 2 2 2" xfId="86"/>
    <cellStyle name="Accent3 2 2 3" xfId="7"/>
    <cellStyle name="Accent4 2" xfId="217"/>
    <cellStyle name="Accent4 2 2" xfId="106"/>
    <cellStyle name="Accent4 2 2 2" xfId="33"/>
    <cellStyle name="Accent4 2 2 3" xfId="203"/>
    <cellStyle name="Accent5 2" xfId="88"/>
    <cellStyle name="Accent5 2 2" xfId="28"/>
    <cellStyle name="Accent5 2 2 2" xfId="19"/>
    <cellStyle name="Accent5 2 2 3" xfId="150"/>
    <cellStyle name="Accent6 2" xfId="215"/>
    <cellStyle name="Accent6 2 2" xfId="13"/>
    <cellStyle name="Accent6 2 2 2" xfId="130"/>
    <cellStyle name="Accent6 2 2 3" xfId="166"/>
    <cellStyle name="AggblueCels_1x" xfId="267"/>
    <cellStyle name="Bad 2" xfId="220"/>
    <cellStyle name="Bad 2 2" xfId="143"/>
    <cellStyle name="Bad 2 2 2" xfId="160"/>
    <cellStyle name="Bad 2 2 3" xfId="214"/>
    <cellStyle name="Bold GHG Numbers (0.00)" xfId="11"/>
    <cellStyle name="Calculation 2" xfId="49"/>
    <cellStyle name="Calculation 2 2" xfId="22"/>
    <cellStyle name="Calculation 2 2 2" xfId="25"/>
    <cellStyle name="Calculation 2 2 2 2" xfId="247"/>
    <cellStyle name="Calculation 2 2 2 3" xfId="65"/>
    <cellStyle name="Calculation 2 3" xfId="182"/>
    <cellStyle name="Calculation 2 3 2" xfId="165"/>
    <cellStyle name="Calculation 2 3 2 2" xfId="205"/>
    <cellStyle name="Calculation 2 3 2 3" xfId="151"/>
    <cellStyle name="Calculation 2 4" xfId="141"/>
    <cellStyle name="Calculation 2 4 2" xfId="253"/>
    <cellStyle name="Calculation 2 4 3" xfId="256"/>
    <cellStyle name="Check Cell 2" xfId="177"/>
    <cellStyle name="Check Cell 2 2" xfId="81"/>
    <cellStyle name="Check Cell 2 2 2" xfId="77"/>
    <cellStyle name="Check Cell 2 2 3" xfId="269"/>
    <cellStyle name="Comma 2" xfId="1"/>
    <cellStyle name="Comma 2 2" xfId="148"/>
    <cellStyle name="Comma 2 3" xfId="3"/>
    <cellStyle name="Comma 2 4" xfId="55"/>
    <cellStyle name="Comma 3" xfId="185"/>
    <cellStyle name="Cover" xfId="147"/>
    <cellStyle name="Dezimal [0]_Tfz-Anzahl" xfId="56"/>
    <cellStyle name="Dezimal_Tfz-Anzahl" xfId="174"/>
    <cellStyle name="Euro" xfId="134"/>
    <cellStyle name="Euro 2" xfId="61"/>
    <cellStyle name="Explanatory Text 2" xfId="135"/>
    <cellStyle name="Good 2" xfId="222"/>
    <cellStyle name="Good 2 2" xfId="260"/>
    <cellStyle name="Good 2 2 2" xfId="206"/>
    <cellStyle name="Good 2 2 3" xfId="226"/>
    <cellStyle name="Heading" xfId="53"/>
    <cellStyle name="Heading 1 2" xfId="161"/>
    <cellStyle name="Heading 2 2" xfId="128"/>
    <cellStyle name="Heading 3 2" xfId="48"/>
    <cellStyle name="Heading 4 2" xfId="5"/>
    <cellStyle name="Hyperlink" xfId="276" builtinId="8"/>
    <cellStyle name="Hyperlink 2" xfId="50"/>
    <cellStyle name="Hyperlink 3" xfId="115"/>
    <cellStyle name="Hyperlink 4" xfId="271"/>
    <cellStyle name="Hyperlink 5" xfId="62"/>
    <cellStyle name="Input 2" xfId="78"/>
    <cellStyle name="Input 2 2" xfId="176"/>
    <cellStyle name="Input 2 2 2" xfId="208"/>
    <cellStyle name="Input 2 2 2 2" xfId="270"/>
    <cellStyle name="Input 2 2 2 3" xfId="60"/>
    <cellStyle name="Input 2 3" xfId="34"/>
    <cellStyle name="Input 2 3 2" xfId="84"/>
    <cellStyle name="Input 2 3 2 2" xfId="32"/>
    <cellStyle name="Input 2 3 2 3" xfId="10"/>
    <cellStyle name="Input 2 4" xfId="244"/>
    <cellStyle name="Input 2 4 2" xfId="90"/>
    <cellStyle name="Input 2 4 3" xfId="27"/>
    <cellStyle name="InputCells12_BBorder_CRFReport-template" xfId="44"/>
    <cellStyle name="Linked Cell 2" xfId="76"/>
    <cellStyle name="Menu" xfId="139"/>
    <cellStyle name="Milliers [0]_03tabmat" xfId="274"/>
    <cellStyle name="Milliers_03tabmat" xfId="239"/>
    <cellStyle name="Monétaire [0]_03tabmat" xfId="145"/>
    <cellStyle name="Monétaire_03tabmat" xfId="246"/>
    <cellStyle name="Neutral 2" xfId="172"/>
    <cellStyle name="Neutral 2 2" xfId="157"/>
    <cellStyle name="Neutral 2 2 2" xfId="262"/>
    <cellStyle name="Neutral 2 2 3" xfId="129"/>
    <cellStyle name="Normal" xfId="0" builtinId="0"/>
    <cellStyle name="Normal 10" xfId="21"/>
    <cellStyle name="Normal 10 2" xfId="202"/>
    <cellStyle name="Normal 10 2 2" xfId="273"/>
    <cellStyle name="Normal 10 3" xfId="242"/>
    <cellStyle name="Normal 10 3 2" xfId="64"/>
    <cellStyle name="Normal 10 4" xfId="4"/>
    <cellStyle name="Normal 11" xfId="138"/>
    <cellStyle name="Normal 11 2" xfId="57"/>
    <cellStyle name="Normal 12" xfId="170"/>
    <cellStyle name="Normal 13" xfId="85"/>
    <cellStyle name="Normal 13 2" xfId="95"/>
    <cellStyle name="Normal 13 3" xfId="80"/>
    <cellStyle name="Normal 14" xfId="79"/>
    <cellStyle name="Normal 15" xfId="104"/>
    <cellStyle name="Normal 17" xfId="102"/>
    <cellStyle name="Normal 18" xfId="43"/>
    <cellStyle name="Normal 2" xfId="212"/>
    <cellStyle name="Normal 2 2" xfId="179"/>
    <cellStyle name="Normal 2 3" xfId="101"/>
    <cellStyle name="Normal 3" xfId="113"/>
    <cellStyle name="Normal 3 2" xfId="255"/>
    <cellStyle name="Normal 3 3" xfId="59"/>
    <cellStyle name="Normal 3 4" xfId="105"/>
    <cellStyle name="Normal 4" xfId="91"/>
    <cellStyle name="Normal 4 2" xfId="184"/>
    <cellStyle name="Normal 4 2 2" xfId="63"/>
    <cellStyle name="Normal 4 3" xfId="228"/>
    <cellStyle name="Normal 4 3 2" xfId="66"/>
    <cellStyle name="Normal 4 4" xfId="204"/>
    <cellStyle name="Normal 4 5" xfId="29"/>
    <cellStyle name="Normal 5" xfId="191"/>
    <cellStyle name="Normal 6" xfId="249"/>
    <cellStyle name="Normal 7" xfId="118"/>
    <cellStyle name="Normal 8" xfId="193"/>
    <cellStyle name="Normal 9" xfId="149"/>
    <cellStyle name="Normal GHG-Shade" xfId="197"/>
    <cellStyle name="Note 2" xfId="259"/>
    <cellStyle name="Note 2 2" xfId="254"/>
    <cellStyle name="Note 2 2 2" xfId="235"/>
    <cellStyle name="Note 2 2 2 2" xfId="87"/>
    <cellStyle name="Note 2 2 2 3" xfId="131"/>
    <cellStyle name="Note 2 3" xfId="103"/>
    <cellStyle name="Note 2 3 2" xfId="16"/>
    <cellStyle name="Note 2 3 3" xfId="52"/>
    <cellStyle name="Output 2" xfId="263"/>
    <cellStyle name="Output 2 2" xfId="124"/>
    <cellStyle name="Output 2 2 2" xfId="96"/>
    <cellStyle name="Output 2 2 2 2" xfId="123"/>
    <cellStyle name="Output 2 2 2 3" xfId="180"/>
    <cellStyle name="Output 2 3" xfId="198"/>
    <cellStyle name="Output 2 3 2" xfId="117"/>
    <cellStyle name="Output 2 3 3" xfId="188"/>
    <cellStyle name="Percent 10" xfId="67"/>
    <cellStyle name="Percent 10 2" xfId="20"/>
    <cellStyle name="Percent 10 3" xfId="230"/>
    <cellStyle name="Percent 2" xfId="243"/>
    <cellStyle name="Percent 2 2" xfId="83"/>
    <cellStyle name="Percent 2 3" xfId="169"/>
    <cellStyle name="Percent 3" xfId="221"/>
    <cellStyle name="Percent 4" xfId="74"/>
    <cellStyle name="Percent 5" xfId="68"/>
    <cellStyle name="Percent 5 2" xfId="167"/>
    <cellStyle name="Percent 6" xfId="233"/>
    <cellStyle name="Percent 7" xfId="82"/>
    <cellStyle name="Percent 8" xfId="258"/>
    <cellStyle name="Percent 9" xfId="154"/>
    <cellStyle name="Publication_style" xfId="224"/>
    <cellStyle name="Refdb standard" xfId="136"/>
    <cellStyle name="Refdb standard 2" xfId="108"/>
    <cellStyle name="Shade" xfId="219"/>
    <cellStyle name="Shade 2" xfId="155"/>
    <cellStyle name="Shade 3" xfId="42"/>
    <cellStyle name="Source" xfId="234"/>
    <cellStyle name="Source Hed" xfId="265"/>
    <cellStyle name="Source Text" xfId="144"/>
    <cellStyle name="Standard_E00seit45" xfId="201"/>
    <cellStyle name="Style 21" xfId="47"/>
    <cellStyle name="Style 21 2" xfId="240"/>
    <cellStyle name="Style 22" xfId="89"/>
    <cellStyle name="Style 22 2" xfId="18"/>
    <cellStyle name="Style 23" xfId="72"/>
    <cellStyle name="Style 23 2" xfId="97"/>
    <cellStyle name="Style 24" xfId="132"/>
    <cellStyle name="Style 24 2" xfId="152"/>
    <cellStyle name="Style 29" xfId="163"/>
    <cellStyle name="Style 29 2" xfId="17"/>
    <cellStyle name="Style 30" xfId="8"/>
    <cellStyle name="Style 30 2" xfId="142"/>
    <cellStyle name="Style 31" xfId="14"/>
    <cellStyle name="Style 31 2" xfId="173"/>
    <cellStyle name="Style 32" xfId="39"/>
    <cellStyle name="Style 32 2" xfId="111"/>
    <cellStyle name="Title 2" xfId="231"/>
    <cellStyle name="Title-1" xfId="54"/>
    <cellStyle name="Title-2" xfId="195"/>
    <cellStyle name="Titre ligne" xfId="190"/>
    <cellStyle name="Total 2" xfId="71"/>
    <cellStyle name="Total 2 2" xfId="232"/>
    <cellStyle name="Total intermediaire" xfId="69"/>
    <cellStyle name="Tusenskille [0]_rob4-mon.xls Diagram 1" xfId="2"/>
    <cellStyle name="Tusenskille_rob4-mon.xls Diagram 1" xfId="162"/>
    <cellStyle name="Valuta [0]_rob4-mon.xls Diagram 1" xfId="187"/>
    <cellStyle name="Valuta_rob4-mon.xls Diagram 1" xfId="58"/>
    <cellStyle name="Währung [0]_Excel2" xfId="94"/>
    <cellStyle name="Währung_Excel2" xfId="121"/>
    <cellStyle name="Warning Text 2" xfId="238"/>
    <cellStyle name="Year" xfId="100"/>
    <cellStyle name="Обычный_2++_CRFReport-template" xfId="1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3"/>
  <sheetViews>
    <sheetView tabSelected="1" workbookViewId="0">
      <selection activeCell="D2" sqref="D2"/>
    </sheetView>
  </sheetViews>
  <sheetFormatPr defaultRowHeight="15" x14ac:dyDescent="0.25"/>
  <cols>
    <col min="2" max="2" width="38" bestFit="1" customWidth="1"/>
    <col min="3" max="3" width="5.85546875" bestFit="1" customWidth="1"/>
    <col min="4" max="4" width="11.28515625" style="2" bestFit="1" customWidth="1"/>
    <col min="5" max="5" width="14.140625" bestFit="1" customWidth="1"/>
    <col min="6" max="6" width="9.140625" bestFit="1" customWidth="1"/>
    <col min="7" max="7" width="10.5703125" bestFit="1" customWidth="1"/>
    <col min="8" max="8" width="18.5703125" bestFit="1" customWidth="1"/>
    <col min="9" max="9" width="17.28515625" bestFit="1" customWidth="1"/>
    <col min="10" max="10" width="15.42578125" bestFit="1" customWidth="1"/>
    <col min="11" max="11" width="8.7109375" style="2" bestFit="1" customWidth="1"/>
    <col min="12" max="12" width="10.85546875" style="2" bestFit="1" customWidth="1"/>
    <col min="13" max="13" width="12.42578125" bestFit="1" customWidth="1"/>
    <col min="14" max="14" width="12.42578125" style="2" customWidth="1"/>
    <col min="15" max="15" width="29.28515625" bestFit="1" customWidth="1"/>
    <col min="16" max="16" width="17.85546875" bestFit="1" customWidth="1"/>
    <col min="17" max="17" width="15.42578125" bestFit="1" customWidth="1"/>
    <col min="22" max="22" width="14.140625" bestFit="1" customWidth="1"/>
    <col min="23" max="23" width="13.5703125" customWidth="1"/>
    <col min="25" max="25" width="12" bestFit="1" customWidth="1"/>
  </cols>
  <sheetData>
    <row r="1" spans="1:26" x14ac:dyDescent="0.25">
      <c r="A1" s="1" t="s">
        <v>0</v>
      </c>
      <c r="B1" s="1" t="s">
        <v>59</v>
      </c>
      <c r="C1" s="1" t="s">
        <v>60</v>
      </c>
      <c r="D1" s="1" t="s">
        <v>61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28</v>
      </c>
      <c r="L1" s="1" t="s">
        <v>29</v>
      </c>
      <c r="M1" s="1" t="s">
        <v>7</v>
      </c>
      <c r="N1" s="1" t="s">
        <v>62</v>
      </c>
      <c r="O1" s="1" t="s">
        <v>8</v>
      </c>
      <c r="P1" s="1" t="s">
        <v>9</v>
      </c>
      <c r="Q1" s="1" t="s">
        <v>65</v>
      </c>
    </row>
    <row r="2" spans="1:26" x14ac:dyDescent="0.25">
      <c r="A2">
        <v>1</v>
      </c>
      <c r="B2" s="2" t="s">
        <v>10</v>
      </c>
      <c r="D2" s="2" t="s">
        <v>67</v>
      </c>
      <c r="N2" s="2" t="s">
        <v>64</v>
      </c>
      <c r="O2" s="3"/>
      <c r="P2">
        <v>1514</v>
      </c>
      <c r="Q2" t="s">
        <v>66</v>
      </c>
    </row>
    <row r="3" spans="1:26" s="2" customFormat="1" x14ac:dyDescent="0.25">
      <c r="A3" s="2">
        <f>A2+1</f>
        <v>2</v>
      </c>
      <c r="B3" s="2" t="s">
        <v>11</v>
      </c>
      <c r="D3" s="2" t="s">
        <v>63</v>
      </c>
      <c r="N3" s="2" t="s">
        <v>64</v>
      </c>
      <c r="P3" s="2">
        <v>10020</v>
      </c>
      <c r="Q3" s="2" t="s">
        <v>66</v>
      </c>
    </row>
    <row r="4" spans="1:26" x14ac:dyDescent="0.25">
      <c r="A4" s="2">
        <f t="shared" ref="A4:A26" si="0">A3+1</f>
        <v>3</v>
      </c>
      <c r="B4" s="2" t="s">
        <v>12</v>
      </c>
      <c r="D4" s="2" t="s">
        <v>63</v>
      </c>
      <c r="N4" s="2" t="s">
        <v>64</v>
      </c>
      <c r="P4">
        <f>1.929*1000</f>
        <v>1929</v>
      </c>
      <c r="Q4" s="2" t="s">
        <v>66</v>
      </c>
    </row>
    <row r="5" spans="1:26" x14ac:dyDescent="0.25">
      <c r="A5" s="2">
        <f t="shared" si="0"/>
        <v>4</v>
      </c>
      <c r="B5" s="2" t="s">
        <v>13</v>
      </c>
      <c r="D5" s="2" t="s">
        <v>63</v>
      </c>
      <c r="N5" s="2" t="s">
        <v>64</v>
      </c>
      <c r="P5">
        <f>0.9795*1000</f>
        <v>979.5</v>
      </c>
      <c r="Q5" s="2" t="s">
        <v>66</v>
      </c>
    </row>
    <row r="6" spans="1:26" x14ac:dyDescent="0.25">
      <c r="A6" s="2">
        <f t="shared" si="0"/>
        <v>5</v>
      </c>
      <c r="B6" s="2" t="s">
        <v>14</v>
      </c>
      <c r="D6" s="2" t="s">
        <v>63</v>
      </c>
      <c r="N6" s="2" t="s">
        <v>64</v>
      </c>
      <c r="P6">
        <f>2.745*1000</f>
        <v>2745</v>
      </c>
      <c r="Q6" s="2" t="s">
        <v>66</v>
      </c>
    </row>
    <row r="7" spans="1:26" x14ac:dyDescent="0.25">
      <c r="A7" s="2">
        <f t="shared" si="0"/>
        <v>6</v>
      </c>
      <c r="B7" s="2" t="s">
        <v>15</v>
      </c>
      <c r="D7" s="2" t="s">
        <v>63</v>
      </c>
      <c r="N7" s="2" t="s">
        <v>64</v>
      </c>
      <c r="P7">
        <f>3.505*1000</f>
        <v>3505</v>
      </c>
      <c r="Q7" s="2" t="s">
        <v>66</v>
      </c>
    </row>
    <row r="8" spans="1:26" x14ac:dyDescent="0.25">
      <c r="A8" s="2">
        <f t="shared" si="0"/>
        <v>7</v>
      </c>
      <c r="B8" s="2" t="s">
        <v>16</v>
      </c>
      <c r="D8" s="2" t="s">
        <v>63</v>
      </c>
      <c r="N8" s="2" t="s">
        <v>64</v>
      </c>
      <c r="P8">
        <v>2435</v>
      </c>
      <c r="Q8" s="2" t="s">
        <v>66</v>
      </c>
    </row>
    <row r="9" spans="1:26" s="2" customFormat="1" x14ac:dyDescent="0.25">
      <c r="A9" s="2">
        <f t="shared" si="0"/>
        <v>8</v>
      </c>
      <c r="B9" s="2" t="s">
        <v>31</v>
      </c>
      <c r="D9" s="2" t="s">
        <v>63</v>
      </c>
      <c r="N9" s="2" t="s">
        <v>64</v>
      </c>
      <c r="P9" s="2">
        <v>2590.9</v>
      </c>
      <c r="Q9" s="2" t="s">
        <v>66</v>
      </c>
    </row>
    <row r="10" spans="1:26" x14ac:dyDescent="0.25">
      <c r="A10" s="2">
        <f t="shared" si="0"/>
        <v>9</v>
      </c>
      <c r="B10" s="2" t="s">
        <v>17</v>
      </c>
      <c r="D10" s="2" t="s">
        <v>63</v>
      </c>
      <c r="I10" s="2"/>
      <c r="N10" s="2" t="s">
        <v>64</v>
      </c>
      <c r="O10" s="3"/>
      <c r="P10">
        <v>1163</v>
      </c>
      <c r="Q10" s="2" t="s">
        <v>66</v>
      </c>
    </row>
    <row r="11" spans="1:26" x14ac:dyDescent="0.25">
      <c r="A11" s="2">
        <v>10</v>
      </c>
      <c r="B11" s="2" t="s">
        <v>18</v>
      </c>
      <c r="D11" s="2" t="s">
        <v>63</v>
      </c>
      <c r="N11" s="2" t="s">
        <v>64</v>
      </c>
      <c r="P11" s="3">
        <v>2.798</v>
      </c>
      <c r="Q11" s="2" t="s">
        <v>66</v>
      </c>
    </row>
    <row r="12" spans="1:26" x14ac:dyDescent="0.25">
      <c r="A12" s="2">
        <f t="shared" si="0"/>
        <v>11</v>
      </c>
      <c r="B12" s="2" t="s">
        <v>19</v>
      </c>
      <c r="D12" s="2" t="s">
        <v>63</v>
      </c>
      <c r="N12" s="2" t="s">
        <v>64</v>
      </c>
      <c r="P12">
        <v>827.6</v>
      </c>
      <c r="Q12" s="2" t="s">
        <v>66</v>
      </c>
      <c r="Z12" s="7"/>
    </row>
    <row r="13" spans="1:26" x14ac:dyDescent="0.25">
      <c r="A13" s="2">
        <f t="shared" si="0"/>
        <v>12</v>
      </c>
      <c r="B13" s="2" t="s">
        <v>20</v>
      </c>
      <c r="D13" s="2" t="s">
        <v>63</v>
      </c>
      <c r="N13" s="2" t="s">
        <v>64</v>
      </c>
      <c r="P13">
        <v>656.4</v>
      </c>
      <c r="Q13" s="2" t="s">
        <v>66</v>
      </c>
      <c r="W13" s="10"/>
      <c r="Y13" s="10"/>
    </row>
    <row r="14" spans="1:26" x14ac:dyDescent="0.25">
      <c r="A14" s="2">
        <f t="shared" si="0"/>
        <v>13</v>
      </c>
      <c r="B14" s="2" t="s">
        <v>21</v>
      </c>
      <c r="D14" s="2" t="s">
        <v>63</v>
      </c>
      <c r="N14" s="2" t="s">
        <v>64</v>
      </c>
      <c r="P14">
        <v>1028</v>
      </c>
      <c r="Q14" s="2" t="s">
        <v>66</v>
      </c>
    </row>
    <row r="15" spans="1:26" x14ac:dyDescent="0.25">
      <c r="A15" s="2">
        <f t="shared" si="0"/>
        <v>14</v>
      </c>
      <c r="B15" s="2" t="s">
        <v>22</v>
      </c>
      <c r="D15" s="2" t="s">
        <v>63</v>
      </c>
      <c r="N15" s="2" t="s">
        <v>64</v>
      </c>
      <c r="P15">
        <v>1148.9000000000001</v>
      </c>
      <c r="Q15" s="2" t="s">
        <v>66</v>
      </c>
    </row>
    <row r="16" spans="1:26" s="8" customFormat="1" x14ac:dyDescent="0.25">
      <c r="A16" s="8">
        <f t="shared" si="0"/>
        <v>15</v>
      </c>
      <c r="B16" s="8" t="s">
        <v>23</v>
      </c>
      <c r="D16" s="2" t="s">
        <v>63</v>
      </c>
      <c r="N16" s="2" t="s">
        <v>64</v>
      </c>
      <c r="P16" s="8">
        <v>8555</v>
      </c>
      <c r="Q16" s="2" t="s">
        <v>66</v>
      </c>
      <c r="Y16" s="14"/>
    </row>
    <row r="17" spans="1:27" s="8" customFormat="1" ht="15.75" x14ac:dyDescent="0.25">
      <c r="A17" s="8">
        <f t="shared" si="0"/>
        <v>16</v>
      </c>
      <c r="B17" s="8" t="s">
        <v>50</v>
      </c>
      <c r="D17" s="2" t="s">
        <v>63</v>
      </c>
      <c r="N17" s="2" t="s">
        <v>64</v>
      </c>
      <c r="P17" s="8">
        <v>1686</v>
      </c>
      <c r="Q17" s="2" t="s">
        <v>66</v>
      </c>
      <c r="T17" s="20"/>
      <c r="Y17" s="17"/>
    </row>
    <row r="18" spans="1:27" s="8" customFormat="1" x14ac:dyDescent="0.25">
      <c r="A18" s="8">
        <f t="shared" si="0"/>
        <v>17</v>
      </c>
      <c r="B18" s="8" t="s">
        <v>51</v>
      </c>
      <c r="D18" s="2" t="s">
        <v>63</v>
      </c>
      <c r="N18" s="2" t="s">
        <v>64</v>
      </c>
      <c r="P18" s="8">
        <v>2539</v>
      </c>
      <c r="Q18" s="2" t="s">
        <v>66</v>
      </c>
    </row>
    <row r="19" spans="1:27" s="8" customFormat="1" x14ac:dyDescent="0.25">
      <c r="A19" s="8">
        <f t="shared" si="0"/>
        <v>18</v>
      </c>
      <c r="B19" s="8" t="s">
        <v>52</v>
      </c>
      <c r="D19" s="2" t="s">
        <v>63</v>
      </c>
      <c r="N19" s="2" t="s">
        <v>64</v>
      </c>
      <c r="P19" s="8">
        <v>5817</v>
      </c>
      <c r="Q19" s="2" t="s">
        <v>66</v>
      </c>
    </row>
    <row r="20" spans="1:27" x14ac:dyDescent="0.25">
      <c r="A20" s="8">
        <f t="shared" si="0"/>
        <v>19</v>
      </c>
      <c r="B20" t="s">
        <v>24</v>
      </c>
      <c r="D20" s="2" t="s">
        <v>63</v>
      </c>
      <c r="N20" s="2" t="s">
        <v>64</v>
      </c>
      <c r="P20">
        <v>8900</v>
      </c>
      <c r="Q20" s="2" t="s">
        <v>66</v>
      </c>
      <c r="W20" s="19"/>
      <c r="Y20" s="14"/>
      <c r="AA20" s="8"/>
    </row>
    <row r="21" spans="1:27" x14ac:dyDescent="0.25">
      <c r="A21" s="8">
        <f t="shared" si="0"/>
        <v>20</v>
      </c>
      <c r="B21" t="s">
        <v>25</v>
      </c>
      <c r="D21" s="2" t="s">
        <v>63</v>
      </c>
      <c r="N21" s="2" t="s">
        <v>64</v>
      </c>
      <c r="P21">
        <v>1800</v>
      </c>
      <c r="Q21" s="2" t="s">
        <v>66</v>
      </c>
      <c r="W21" s="19"/>
      <c r="X21" s="12"/>
      <c r="Y21" s="14"/>
      <c r="AA21" s="8"/>
    </row>
    <row r="22" spans="1:27" x14ac:dyDescent="0.25">
      <c r="A22" s="8">
        <f t="shared" si="0"/>
        <v>21</v>
      </c>
      <c r="B22" t="s">
        <v>26</v>
      </c>
      <c r="D22" s="2" t="s">
        <v>63</v>
      </c>
      <c r="N22" s="2" t="s">
        <v>64</v>
      </c>
      <c r="P22">
        <v>960</v>
      </c>
      <c r="Q22" s="2" t="s">
        <v>66</v>
      </c>
      <c r="W22" s="12"/>
    </row>
    <row r="23" spans="1:27" x14ac:dyDescent="0.25">
      <c r="A23" s="8">
        <f t="shared" si="0"/>
        <v>22</v>
      </c>
      <c r="B23" t="s">
        <v>27</v>
      </c>
      <c r="D23" s="2" t="s">
        <v>63</v>
      </c>
      <c r="N23" s="2" t="s">
        <v>64</v>
      </c>
      <c r="P23">
        <v>247</v>
      </c>
      <c r="Q23" s="2" t="s">
        <v>66</v>
      </c>
    </row>
    <row r="24" spans="1:27" x14ac:dyDescent="0.25">
      <c r="A24" s="8">
        <f t="shared" si="0"/>
        <v>23</v>
      </c>
      <c r="B24" t="s">
        <v>30</v>
      </c>
      <c r="D24" s="2" t="s">
        <v>63</v>
      </c>
      <c r="N24" s="2" t="s">
        <v>64</v>
      </c>
      <c r="P24">
        <f>0.2855*1000</f>
        <v>285.5</v>
      </c>
      <c r="Q24" s="2" t="s">
        <v>66</v>
      </c>
      <c r="X24" s="18"/>
    </row>
    <row r="25" spans="1:27" s="8" customFormat="1" x14ac:dyDescent="0.25">
      <c r="A25" s="8">
        <f t="shared" si="0"/>
        <v>24</v>
      </c>
      <c r="B25" s="8" t="s">
        <v>53</v>
      </c>
      <c r="C25" s="10"/>
      <c r="D25" s="2" t="s">
        <v>63</v>
      </c>
      <c r="N25" s="2" t="s">
        <v>64</v>
      </c>
      <c r="P25" s="19">
        <v>8.8999999999999996E-2</v>
      </c>
      <c r="Q25" s="2" t="s">
        <v>66</v>
      </c>
    </row>
    <row r="26" spans="1:27" s="8" customFormat="1" x14ac:dyDescent="0.25">
      <c r="A26" s="8">
        <f t="shared" si="0"/>
        <v>25</v>
      </c>
      <c r="B26" s="8" t="s">
        <v>54</v>
      </c>
      <c r="C26" s="11"/>
      <c r="D26" s="2" t="s">
        <v>63</v>
      </c>
      <c r="N26" s="2" t="s">
        <v>64</v>
      </c>
      <c r="P26" s="8">
        <v>5.8999999999999997E-2</v>
      </c>
      <c r="Q26" s="2" t="s">
        <v>66</v>
      </c>
      <c r="Y26"/>
    </row>
    <row r="27" spans="1:27" x14ac:dyDescent="0.25">
      <c r="A27">
        <v>26</v>
      </c>
      <c r="B27" s="2" t="s">
        <v>55</v>
      </c>
      <c r="D27" s="2" t="s">
        <v>63</v>
      </c>
      <c r="N27" s="2" t="s">
        <v>64</v>
      </c>
      <c r="P27" s="19">
        <f>0.4836/3.6</f>
        <v>0.13433333333333333</v>
      </c>
      <c r="Q27" s="2" t="s">
        <v>66</v>
      </c>
      <c r="S27" s="7"/>
      <c r="Y27" s="16"/>
    </row>
    <row r="28" spans="1:27" x14ac:dyDescent="0.25">
      <c r="A28">
        <v>27</v>
      </c>
      <c r="B28" s="2" t="s">
        <v>56</v>
      </c>
      <c r="D28" s="2" t="s">
        <v>63</v>
      </c>
      <c r="N28" s="2" t="s">
        <v>64</v>
      </c>
      <c r="P28" s="19">
        <v>0.16600000000000001</v>
      </c>
      <c r="Q28" s="2" t="s">
        <v>66</v>
      </c>
      <c r="R28" s="9"/>
      <c r="Y28" s="15"/>
    </row>
    <row r="29" spans="1:27" x14ac:dyDescent="0.25">
      <c r="A29">
        <v>28</v>
      </c>
      <c r="B29" s="2" t="s">
        <v>57</v>
      </c>
      <c r="D29" s="2" t="s">
        <v>63</v>
      </c>
      <c r="N29" s="2" t="s">
        <v>64</v>
      </c>
      <c r="P29" s="11">
        <v>7.5800000000000006E-2</v>
      </c>
      <c r="Q29" s="2" t="s">
        <v>66</v>
      </c>
    </row>
    <row r="30" spans="1:27" x14ac:dyDescent="0.25">
      <c r="A30">
        <v>29</v>
      </c>
      <c r="B30" s="2" t="s">
        <v>58</v>
      </c>
      <c r="D30" s="2" t="s">
        <v>63</v>
      </c>
      <c r="N30" s="2" t="s">
        <v>64</v>
      </c>
      <c r="P30" s="11">
        <v>4.3400000000000001E-2</v>
      </c>
      <c r="Q30" s="2" t="s">
        <v>66</v>
      </c>
    </row>
    <row r="31" spans="1:27" x14ac:dyDescent="0.25">
      <c r="C31" s="11"/>
      <c r="D31" s="11"/>
      <c r="W31" s="13"/>
      <c r="Y31" s="2"/>
    </row>
    <row r="32" spans="1:27" x14ac:dyDescent="0.25">
      <c r="Y32" s="2"/>
    </row>
    <row r="33" spans="25:25" x14ac:dyDescent="0.25">
      <c r="Y33" s="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32" sqref="A32"/>
    </sheetView>
  </sheetViews>
  <sheetFormatPr defaultRowHeight="15" x14ac:dyDescent="0.25"/>
  <cols>
    <col min="1" max="1" width="70.42578125" bestFit="1" customWidth="1"/>
    <col min="2" max="2" width="16.42578125" bestFit="1" customWidth="1"/>
  </cols>
  <sheetData>
    <row r="1" spans="1:2" x14ac:dyDescent="0.25">
      <c r="A1" s="21" t="s">
        <v>32</v>
      </c>
      <c r="B1" s="4" t="s">
        <v>33</v>
      </c>
    </row>
    <row r="2" spans="1:2" x14ac:dyDescent="0.25">
      <c r="A2" s="21"/>
      <c r="B2" s="4" t="s">
        <v>34</v>
      </c>
    </row>
    <row r="3" spans="1:2" x14ac:dyDescent="0.25">
      <c r="A3" s="4" t="s">
        <v>35</v>
      </c>
      <c r="B3" s="4">
        <v>1.6540000000000001E-3</v>
      </c>
    </row>
    <row r="4" spans="1:2" x14ac:dyDescent="0.25">
      <c r="A4" s="4" t="s">
        <v>36</v>
      </c>
      <c r="B4" s="4">
        <v>5.3999999999999999E-2</v>
      </c>
    </row>
    <row r="5" spans="1:2" x14ac:dyDescent="0.25">
      <c r="A5" s="4" t="s">
        <v>37</v>
      </c>
      <c r="B5" s="4">
        <v>4.682E-4</v>
      </c>
    </row>
    <row r="6" spans="1:2" x14ac:dyDescent="0.25">
      <c r="A6" s="4" t="s">
        <v>38</v>
      </c>
      <c r="B6" s="4">
        <v>1.049E-4</v>
      </c>
    </row>
    <row r="7" spans="1:2" x14ac:dyDescent="0.25">
      <c r="A7" s="4" t="s">
        <v>39</v>
      </c>
      <c r="B7" s="4">
        <v>2.5910000000000001E-4</v>
      </c>
    </row>
    <row r="8" spans="1:2" x14ac:dyDescent="0.25">
      <c r="A8" s="4" t="s">
        <v>40</v>
      </c>
      <c r="B8" s="5">
        <v>7.0180000000000004E-6</v>
      </c>
    </row>
    <row r="9" spans="1:2" x14ac:dyDescent="0.25">
      <c r="A9" s="4" t="s">
        <v>41</v>
      </c>
      <c r="B9" s="4">
        <v>8.3069999999999997E-4</v>
      </c>
    </row>
    <row r="10" spans="1:2" x14ac:dyDescent="0.25">
      <c r="A10" s="4" t="s">
        <v>42</v>
      </c>
      <c r="B10" s="4">
        <v>1.2650000000000001E-4</v>
      </c>
    </row>
    <row r="11" spans="1:2" x14ac:dyDescent="0.25">
      <c r="A11" s="4" t="s">
        <v>43</v>
      </c>
      <c r="B11" s="4">
        <v>2.1340000000000001E-4</v>
      </c>
    </row>
    <row r="12" spans="1:2" x14ac:dyDescent="0.25">
      <c r="A12" s="4" t="s">
        <v>44</v>
      </c>
      <c r="B12" s="4">
        <v>9.8699999999999992</v>
      </c>
    </row>
    <row r="13" spans="1:2" x14ac:dyDescent="0.25">
      <c r="A13" s="4" t="s">
        <v>45</v>
      </c>
      <c r="B13" s="4">
        <v>1.168E-3</v>
      </c>
    </row>
    <row r="14" spans="1:2" x14ac:dyDescent="0.25">
      <c r="A14" s="4" t="s">
        <v>46</v>
      </c>
      <c r="B14" s="4">
        <v>1.6850000000000001E-3</v>
      </c>
    </row>
    <row r="15" spans="1:2" x14ac:dyDescent="0.25">
      <c r="A15" s="4" t="s">
        <v>47</v>
      </c>
      <c r="B15" s="4">
        <v>1.2960000000000001E-4</v>
      </c>
    </row>
    <row r="16" spans="1:2" x14ac:dyDescent="0.25">
      <c r="A16" s="4" t="s">
        <v>48</v>
      </c>
      <c r="B16" s="5">
        <v>3.6130000000000001E-5</v>
      </c>
    </row>
    <row r="17" spans="1:2" x14ac:dyDescent="0.25">
      <c r="A17" s="4" t="s">
        <v>40</v>
      </c>
      <c r="B17" s="5">
        <v>7.0180000000000004E-6</v>
      </c>
    </row>
    <row r="18" spans="1:2" x14ac:dyDescent="0.25">
      <c r="A18" s="4" t="s">
        <v>49</v>
      </c>
      <c r="B18" s="4">
        <v>1.187E-4</v>
      </c>
    </row>
    <row r="19" spans="1:2" x14ac:dyDescent="0.25">
      <c r="A19" s="4"/>
      <c r="B19" s="6">
        <f>SUM(B3:B18)</f>
        <v>9.9308082659999979</v>
      </c>
    </row>
    <row r="20" spans="1:2" x14ac:dyDescent="0.25">
      <c r="A20" s="4"/>
      <c r="B20" s="4"/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SW_LU_VirginProductTypes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2014-08-21T12:01:01Z</dcterms:created>
  <dcterms:modified xsi:type="dcterms:W3CDTF">2015-02-26T16:47:40Z</dcterms:modified>
</cp:coreProperties>
</file>