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7680" windowHeight="51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A8" i="1" l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AA7" i="1"/>
  <c r="AA10" i="1" s="1"/>
  <c r="Z7" i="1"/>
  <c r="Z10" i="1" s="1"/>
  <c r="Y7" i="1"/>
  <c r="Y10" i="1" s="1"/>
  <c r="X7" i="1"/>
  <c r="X10" i="1" s="1"/>
  <c r="W7" i="1"/>
  <c r="W10" i="1" s="1"/>
  <c r="V7" i="1"/>
  <c r="V10" i="1" s="1"/>
  <c r="U7" i="1"/>
  <c r="U10" i="1" s="1"/>
  <c r="T7" i="1"/>
  <c r="T10" i="1" s="1"/>
  <c r="S7" i="1"/>
  <c r="S10" i="1" s="1"/>
  <c r="R7" i="1"/>
  <c r="R10" i="1" s="1"/>
  <c r="Q7" i="1"/>
  <c r="Q10" i="1" s="1"/>
  <c r="P7" i="1"/>
  <c r="P10" i="1" s="1"/>
  <c r="O7" i="1"/>
  <c r="O10" i="1" s="1"/>
  <c r="N7" i="1"/>
  <c r="N10" i="1" s="1"/>
  <c r="M7" i="1"/>
  <c r="M10" i="1" s="1"/>
  <c r="L7" i="1"/>
  <c r="L10" i="1" s="1"/>
  <c r="K7" i="1"/>
  <c r="K10" i="1" s="1"/>
  <c r="C8" i="1" l="1"/>
  <c r="D8" i="1"/>
  <c r="E8" i="1"/>
  <c r="F8" i="1"/>
  <c r="G8" i="1"/>
  <c r="H8" i="1"/>
  <c r="I8" i="1"/>
  <c r="B8" i="1"/>
  <c r="C7" i="1"/>
  <c r="C10" i="1" s="1"/>
  <c r="D7" i="1"/>
  <c r="D10" i="1" s="1"/>
  <c r="E7" i="1"/>
  <c r="E10" i="1" s="1"/>
  <c r="F7" i="1"/>
  <c r="F10" i="1" s="1"/>
  <c r="G7" i="1"/>
  <c r="G10" i="1" s="1"/>
  <c r="H7" i="1"/>
  <c r="H10" i="1" s="1"/>
  <c r="I7" i="1"/>
  <c r="I10" i="1" s="1"/>
  <c r="B7" i="1"/>
  <c r="B10" i="1" s="1"/>
</calcChain>
</file>

<file path=xl/sharedStrings.xml><?xml version="1.0" encoding="utf-8"?>
<sst xmlns="http://schemas.openxmlformats.org/spreadsheetml/2006/main" count="1" uniqueCount="1">
  <si>
    <t>Concentration (pg/ml)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</si>
</sst>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solidFill>
                  <a:schemeClr val="bg1"/>
                </a:solidFill>
              </a:rPr>
              <a:t>SAA</a:t>
            </a:r>
          </a:p>
        </c:rich>
      </c:tx>
      <c:layout/>
      <c:overlay val="0"/>
      <c:spPr>
        <a:noFill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Sheet1!$B$8:$I$8</c:f>
                <c:numCache>
                  <c:formatCode>General</c:formatCode>
                  <c:ptCount val="8"/>
                  <c:pt idx="0">
                    <c:v>10.416245724828116</c:v>
                  </c:pt>
                  <c:pt idx="1">
                    <c:v>15.143791202998049</c:v>
                  </c:pt>
                  <c:pt idx="2">
                    <c:v>2.9645253133230911</c:v>
                  </c:pt>
                  <c:pt idx="3">
                    <c:v>2.8019183309535158</c:v>
                  </c:pt>
                  <c:pt idx="4">
                    <c:v>3.4933425731429941</c:v>
                  </c:pt>
                  <c:pt idx="5">
                    <c:v>7.5539552774247571</c:v>
                  </c:pt>
                  <c:pt idx="6">
                    <c:v>5.4293322793875944</c:v>
                  </c:pt>
                  <c:pt idx="7">
                    <c:v>0</c:v>
                  </c:pt>
                </c:numCache>
              </c:numRef>
            </c:plus>
            <c:minus>
              <c:numRef>
                <c:f>Sheet1!$B$8:$I$8</c:f>
                <c:numCache>
                  <c:formatCode>General</c:formatCode>
                  <c:ptCount val="8"/>
                  <c:pt idx="0">
                    <c:v>10.416245724828116</c:v>
                  </c:pt>
                  <c:pt idx="1">
                    <c:v>15.143791202998049</c:v>
                  </c:pt>
                  <c:pt idx="2">
                    <c:v>2.9645253133230911</c:v>
                  </c:pt>
                  <c:pt idx="3">
                    <c:v>2.8019183309535158</c:v>
                  </c:pt>
                  <c:pt idx="4">
                    <c:v>3.4933425731429941</c:v>
                  </c:pt>
                  <c:pt idx="5">
                    <c:v>7.5539552774247571</c:v>
                  </c:pt>
                  <c:pt idx="6">
                    <c:v>5.4293322793875944</c:v>
                  </c:pt>
                  <c:pt idx="7">
                    <c:v>0</c:v>
                  </c:pt>
                </c:numCache>
              </c:numRef>
            </c:minus>
          </c:errBars>
          <c:xVal>
            <c:numRef>
              <c:f>Sheet1!$B$3:$I$3</c:f>
              <c:numCache>
                <c:formatCode>General</c:formatCode>
                <c:ptCount val="8"/>
                <c:pt idx="0">
                  <c:v>10000000</c:v>
                </c:pt>
                <c:pt idx="1">
                  <c:v>1000000</c:v>
                </c:pt>
                <c:pt idx="2">
                  <c:v>100000</c:v>
                </c:pt>
                <c:pt idx="3">
                  <c:v>50000</c:v>
                </c:pt>
                <c:pt idx="4">
                  <c:v>1000</c:v>
                </c:pt>
                <c:pt idx="5">
                  <c:v>100</c:v>
                </c:pt>
                <c:pt idx="6">
                  <c:v>10</c:v>
                </c:pt>
                <c:pt idx="7">
                  <c:v>0</c:v>
                </c:pt>
              </c:numCache>
            </c:numRef>
          </c:xVal>
          <c:yVal>
            <c:numRef>
              <c:f>Sheet1!$B$10:$H$10</c:f>
              <c:numCache>
                <c:formatCode>General</c:formatCode>
                <c:ptCount val="7"/>
                <c:pt idx="0">
                  <c:v>248.01499999999999</c:v>
                </c:pt>
                <c:pt idx="1">
                  <c:v>182.202</c:v>
                </c:pt>
                <c:pt idx="2">
                  <c:v>69.646666666666647</c:v>
                </c:pt>
                <c:pt idx="3">
                  <c:v>56.535333333333341</c:v>
                </c:pt>
                <c:pt idx="4">
                  <c:v>54.777666666666704</c:v>
                </c:pt>
                <c:pt idx="5">
                  <c:v>52.979666666666645</c:v>
                </c:pt>
                <c:pt idx="6">
                  <c:v>48.384000000000015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90904"/>
        <c:axId val="243398560"/>
      </c:scatterChart>
      <c:valAx>
        <c:axId val="94690904"/>
        <c:scaling>
          <c:logBase val="10"/>
          <c:orientation val="minMax"/>
          <c:max val="11000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Concentration (pg/mL)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crossAx val="243398560"/>
        <c:crosses val="autoZero"/>
        <c:crossBetween val="midCat"/>
      </c:valAx>
      <c:valAx>
        <c:axId val="243398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crossAx val="94690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71891</xdr:colOff>
      <xdr:row>12</xdr:row>
      <xdr:rowOff>38023</xdr:rowOff>
    </xdr:from>
    <xdr:to>
      <xdr:col>11</xdr:col>
      <xdr:colOff>134470</xdr:colOff>
      <xdr:row>33</xdr:row>
      <xdr:rowOff>132153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0"/>
  <sheetViews>
    <sheetView tabSelected="1" zoomScale="85" zoomScaleNormal="85" workbookViewId="0">
      <selection activeCell="N17" sqref="N17"/>
    </sheetView>
  </sheetViews>
  <sheetFormatPr defaultRowHeight="15" x14ac:dyDescent="0.25"/>
  <cols>
    <col min="1" max="1" width="25.7109375" customWidth="1"/>
  </cols>
  <sheetData>
    <row r="3" spans="1:27" x14ac:dyDescent="0.25">
      <c r="A3" t="s">
        <v>0</v>
      </c>
      <c r="B3">
        <v>10000000</v>
      </c>
      <c r="C3">
        <v>1000000</v>
      </c>
      <c r="D3">
        <v>100000</v>
      </c>
      <c r="E3">
        <v>50000</v>
      </c>
      <c r="F3">
        <v>1000</v>
      </c>
      <c r="G3">
        <v>100</v>
      </c>
      <c r="H3">
        <v>10</v>
      </c>
      <c r="I3">
        <v>0</v>
      </c>
      <c r="K3">
        <v>10000000</v>
      </c>
      <c r="L3">
        <v>1000000</v>
      </c>
      <c r="M3">
        <v>100000</v>
      </c>
      <c r="N3">
        <v>90000</v>
      </c>
      <c r="O3">
        <v>80000</v>
      </c>
      <c r="P3">
        <v>70000</v>
      </c>
      <c r="Q3">
        <v>60000</v>
      </c>
      <c r="R3">
        <v>50000</v>
      </c>
      <c r="S3">
        <v>40000</v>
      </c>
      <c r="T3">
        <v>30000</v>
      </c>
      <c r="U3">
        <v>20000</v>
      </c>
      <c r="V3">
        <v>10000</v>
      </c>
      <c r="W3">
        <v>1000</v>
      </c>
      <c r="X3">
        <v>100</v>
      </c>
      <c r="Y3">
        <v>10</v>
      </c>
      <c r="Z3">
        <v>1</v>
      </c>
      <c r="AA3">
        <v>0</v>
      </c>
    </row>
    <row r="4" spans="1:27" x14ac:dyDescent="0.25">
      <c r="B4">
        <v>1.5</v>
      </c>
      <c r="C4">
        <v>71.394000000000005</v>
      </c>
      <c r="D4">
        <v>187.84800000000001</v>
      </c>
      <c r="E4">
        <v>197.97</v>
      </c>
      <c r="F4">
        <v>198.57599999999999</v>
      </c>
      <c r="G4">
        <v>195</v>
      </c>
      <c r="H4">
        <v>205.09100000000001</v>
      </c>
      <c r="I4">
        <v>214.21199999999999</v>
      </c>
      <c r="K4">
        <v>2.4239999999999999</v>
      </c>
      <c r="L4">
        <v>71.394000000000005</v>
      </c>
      <c r="M4">
        <v>187.84800000000001</v>
      </c>
      <c r="N4">
        <v>192.42400000000001</v>
      </c>
      <c r="O4">
        <v>182.667</v>
      </c>
      <c r="P4">
        <v>184.90899999999999</v>
      </c>
      <c r="Q4">
        <v>183</v>
      </c>
      <c r="R4">
        <v>197.97</v>
      </c>
      <c r="S4">
        <v>193.87899999999999</v>
      </c>
      <c r="T4">
        <v>200.75800000000001</v>
      </c>
      <c r="U4">
        <v>199.51499999999999</v>
      </c>
      <c r="V4">
        <v>207.697</v>
      </c>
      <c r="W4">
        <v>198.57599999999999</v>
      </c>
      <c r="X4">
        <v>204.24199999999999</v>
      </c>
      <c r="Y4">
        <v>205.09100000000001</v>
      </c>
      <c r="Z4">
        <v>206.51499999999999</v>
      </c>
      <c r="AA4">
        <v>214.21199999999999</v>
      </c>
    </row>
    <row r="5" spans="1:27" x14ac:dyDescent="0.25">
      <c r="B5">
        <v>2.4550000000000001</v>
      </c>
      <c r="C5">
        <v>60</v>
      </c>
      <c r="D5">
        <v>182.93899999999999</v>
      </c>
      <c r="E5">
        <v>202.697</v>
      </c>
      <c r="F5">
        <v>205.18199999999999</v>
      </c>
      <c r="G5">
        <v>204.06100000000001</v>
      </c>
      <c r="H5">
        <v>213.84800000000001</v>
      </c>
      <c r="I5">
        <v>214.21199999999999</v>
      </c>
      <c r="K5">
        <v>2.4550000000000001</v>
      </c>
      <c r="L5">
        <v>48.302999999999997</v>
      </c>
      <c r="M5">
        <v>182.93899999999999</v>
      </c>
      <c r="N5">
        <v>176.97</v>
      </c>
      <c r="O5">
        <v>179.51499999999999</v>
      </c>
      <c r="P5">
        <v>193.42400000000001</v>
      </c>
      <c r="Q5">
        <v>187.54499999999999</v>
      </c>
      <c r="R5">
        <v>202.697</v>
      </c>
      <c r="S5">
        <v>192.09100000000001</v>
      </c>
      <c r="T5">
        <v>197.54499999999999</v>
      </c>
      <c r="U5">
        <v>196.78800000000001</v>
      </c>
      <c r="V5">
        <v>210.81800000000001</v>
      </c>
      <c r="W5">
        <v>205.18199999999999</v>
      </c>
      <c r="X5">
        <v>204.06100000000001</v>
      </c>
      <c r="Y5">
        <v>213.84800000000001</v>
      </c>
      <c r="Z5">
        <v>189.48500000000001</v>
      </c>
      <c r="AA5">
        <v>214.21199999999999</v>
      </c>
    </row>
    <row r="6" spans="1:27" x14ac:dyDescent="0.25">
      <c r="B6">
        <v>20</v>
      </c>
      <c r="C6">
        <v>90</v>
      </c>
      <c r="D6">
        <v>188.273</v>
      </c>
      <c r="E6">
        <v>197.727</v>
      </c>
      <c r="F6">
        <v>199.90899999999999</v>
      </c>
      <c r="G6">
        <v>210</v>
      </c>
      <c r="H6">
        <v>203.90899999999999</v>
      </c>
      <c r="I6">
        <v>214.21199999999999</v>
      </c>
      <c r="K6">
        <v>2</v>
      </c>
      <c r="L6">
        <v>107.182</v>
      </c>
      <c r="M6">
        <v>188.273</v>
      </c>
      <c r="N6">
        <v>177.333</v>
      </c>
      <c r="O6">
        <v>191.57599999999999</v>
      </c>
      <c r="P6">
        <v>188.57599999999999</v>
      </c>
      <c r="Q6">
        <v>195.09100000000001</v>
      </c>
      <c r="R6">
        <v>197.727</v>
      </c>
      <c r="S6">
        <v>201.51499999999999</v>
      </c>
      <c r="T6">
        <v>201.24199999999999</v>
      </c>
      <c r="U6">
        <v>207.18199999999999</v>
      </c>
      <c r="V6">
        <v>216.303</v>
      </c>
      <c r="W6">
        <v>199.90899999999999</v>
      </c>
      <c r="X6">
        <v>206.48500000000001</v>
      </c>
      <c r="Y6">
        <v>203.90899999999999</v>
      </c>
      <c r="Z6">
        <v>199.78800000000001</v>
      </c>
      <c r="AA6">
        <v>214.21199999999999</v>
      </c>
    </row>
    <row r="7" spans="1:27" x14ac:dyDescent="0.25">
      <c r="B7">
        <f>AVERAGE(B4:B6)</f>
        <v>7.9849999999999994</v>
      </c>
      <c r="C7">
        <f t="shared" ref="C7:I7" si="0">AVERAGE(C4:C6)</f>
        <v>73.798000000000002</v>
      </c>
      <c r="D7">
        <f t="shared" si="0"/>
        <v>186.35333333333335</v>
      </c>
      <c r="E7">
        <f t="shared" si="0"/>
        <v>199.46466666666666</v>
      </c>
      <c r="F7">
        <f t="shared" si="0"/>
        <v>201.2223333333333</v>
      </c>
      <c r="G7">
        <f t="shared" si="0"/>
        <v>203.02033333333335</v>
      </c>
      <c r="H7">
        <f t="shared" si="0"/>
        <v>207.61599999999999</v>
      </c>
      <c r="I7">
        <f t="shared" si="0"/>
        <v>214.21199999999999</v>
      </c>
      <c r="K7">
        <f>AVERAGE(K4:K6)</f>
        <v>2.2929999999999997</v>
      </c>
      <c r="L7">
        <f t="shared" ref="L7:AA7" si="1">AVERAGE(L4:L6)</f>
        <v>75.626333333333335</v>
      </c>
      <c r="M7">
        <f t="shared" si="1"/>
        <v>186.35333333333335</v>
      </c>
      <c r="N7">
        <f t="shared" si="1"/>
        <v>182.24233333333333</v>
      </c>
      <c r="O7">
        <f t="shared" si="1"/>
        <v>184.58600000000001</v>
      </c>
      <c r="P7">
        <f t="shared" si="1"/>
        <v>188.96966666666665</v>
      </c>
      <c r="Q7">
        <f t="shared" si="1"/>
        <v>188.54533333333333</v>
      </c>
      <c r="R7">
        <f t="shared" si="1"/>
        <v>199.46466666666666</v>
      </c>
      <c r="S7">
        <f t="shared" si="1"/>
        <v>195.82833333333335</v>
      </c>
      <c r="T7">
        <f t="shared" si="1"/>
        <v>199.84833333333333</v>
      </c>
      <c r="U7">
        <f t="shared" si="1"/>
        <v>201.16166666666666</v>
      </c>
      <c r="V7">
        <f t="shared" si="1"/>
        <v>211.60599999999999</v>
      </c>
      <c r="W7">
        <f t="shared" si="1"/>
        <v>201.2223333333333</v>
      </c>
      <c r="X7">
        <f t="shared" si="1"/>
        <v>204.92933333333335</v>
      </c>
      <c r="Y7">
        <f t="shared" si="1"/>
        <v>207.61599999999999</v>
      </c>
      <c r="Z7">
        <f t="shared" si="1"/>
        <v>198.596</v>
      </c>
      <c r="AA7">
        <f t="shared" si="1"/>
        <v>214.21199999999999</v>
      </c>
    </row>
    <row r="8" spans="1:27" x14ac:dyDescent="0.25">
      <c r="B8">
        <f>STDEV(B4:B6)</f>
        <v>10.416245724828116</v>
      </c>
      <c r="C8">
        <f t="shared" ref="C8:I8" si="2">STDEV(C4:C6)</f>
        <v>15.143791202998049</v>
      </c>
      <c r="D8">
        <f t="shared" si="2"/>
        <v>2.9645253133230911</v>
      </c>
      <c r="E8">
        <f t="shared" si="2"/>
        <v>2.8019183309535158</v>
      </c>
      <c r="F8">
        <f t="shared" si="2"/>
        <v>3.4933425731429941</v>
      </c>
      <c r="G8">
        <f t="shared" si="2"/>
        <v>7.5539552774247571</v>
      </c>
      <c r="H8">
        <f t="shared" si="2"/>
        <v>5.4293322793875944</v>
      </c>
      <c r="I8">
        <f t="shared" si="2"/>
        <v>0</v>
      </c>
      <c r="K8">
        <f>STDEV(K4:K6)</f>
        <v>0.25421841003357726</v>
      </c>
      <c r="L8">
        <f t="shared" ref="L8:AA8" si="3">STDEV(L4:L6)</f>
        <v>29.666793630814464</v>
      </c>
      <c r="M8">
        <f t="shared" si="3"/>
        <v>2.9645253133230911</v>
      </c>
      <c r="N8">
        <f t="shared" si="3"/>
        <v>8.8194497749765226</v>
      </c>
      <c r="O8">
        <f t="shared" si="3"/>
        <v>6.2553058278552633</v>
      </c>
      <c r="P8">
        <f t="shared" si="3"/>
        <v>4.2711282272174174</v>
      </c>
      <c r="Q8">
        <f t="shared" si="3"/>
        <v>6.107255548389424</v>
      </c>
      <c r="R8">
        <f t="shared" si="3"/>
        <v>2.8019183309535158</v>
      </c>
      <c r="S8">
        <f t="shared" si="3"/>
        <v>5.0052841411185884</v>
      </c>
      <c r="T8">
        <f t="shared" si="3"/>
        <v>2.0093711288195015</v>
      </c>
      <c r="U8">
        <f t="shared" si="3"/>
        <v>5.3891040380877078</v>
      </c>
      <c r="V8">
        <f t="shared" si="3"/>
        <v>4.3567782821713532</v>
      </c>
      <c r="W8">
        <f t="shared" si="3"/>
        <v>3.4933425731429941</v>
      </c>
      <c r="X8">
        <f t="shared" si="3"/>
        <v>1.3502830567452719</v>
      </c>
      <c r="Y8">
        <f t="shared" si="3"/>
        <v>5.4293322793875944</v>
      </c>
      <c r="Z8">
        <f t="shared" si="3"/>
        <v>8.5773465011039285</v>
      </c>
      <c r="AA8">
        <f t="shared" si="3"/>
        <v>0</v>
      </c>
    </row>
    <row r="10" spans="1:27" x14ac:dyDescent="0.25">
      <c r="B10">
        <f>256-B7</f>
        <v>248.01499999999999</v>
      </c>
      <c r="C10">
        <f t="shared" ref="C10:I10" si="4">256-C7</f>
        <v>182.202</v>
      </c>
      <c r="D10">
        <f t="shared" si="4"/>
        <v>69.646666666666647</v>
      </c>
      <c r="E10">
        <f t="shared" si="4"/>
        <v>56.535333333333341</v>
      </c>
      <c r="F10">
        <f t="shared" si="4"/>
        <v>54.777666666666704</v>
      </c>
      <c r="G10">
        <f t="shared" si="4"/>
        <v>52.979666666666645</v>
      </c>
      <c r="H10">
        <f t="shared" si="4"/>
        <v>48.384000000000015</v>
      </c>
      <c r="I10">
        <f t="shared" si="4"/>
        <v>41.788000000000011</v>
      </c>
      <c r="K10">
        <f>256-K7</f>
        <v>253.70699999999999</v>
      </c>
      <c r="L10">
        <f t="shared" ref="L10:AA10" si="5">256-L7</f>
        <v>180.37366666666668</v>
      </c>
      <c r="M10">
        <f t="shared" si="5"/>
        <v>69.646666666666647</v>
      </c>
      <c r="N10">
        <f t="shared" si="5"/>
        <v>73.757666666666665</v>
      </c>
      <c r="O10">
        <f t="shared" si="5"/>
        <v>71.413999999999987</v>
      </c>
      <c r="P10">
        <f t="shared" si="5"/>
        <v>67.030333333333346</v>
      </c>
      <c r="Q10">
        <f t="shared" si="5"/>
        <v>67.454666666666668</v>
      </c>
      <c r="R10">
        <f t="shared" si="5"/>
        <v>56.535333333333341</v>
      </c>
      <c r="S10">
        <f t="shared" si="5"/>
        <v>60.171666666666653</v>
      </c>
      <c r="T10">
        <f t="shared" si="5"/>
        <v>56.151666666666671</v>
      </c>
      <c r="U10">
        <f t="shared" si="5"/>
        <v>54.838333333333338</v>
      </c>
      <c r="V10">
        <f t="shared" si="5"/>
        <v>44.394000000000005</v>
      </c>
      <c r="W10">
        <f t="shared" si="5"/>
        <v>54.777666666666704</v>
      </c>
      <c r="X10">
        <f t="shared" si="5"/>
        <v>51.070666666666654</v>
      </c>
      <c r="Y10">
        <f t="shared" si="5"/>
        <v>48.384000000000015</v>
      </c>
      <c r="Z10">
        <f t="shared" si="5"/>
        <v>57.403999999999996</v>
      </c>
      <c r="AA10">
        <f t="shared" si="5"/>
        <v>41.788000000000011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2018-03-16T10:24:17Z</dcterms:modified>
</cp:coreProperties>
</file>