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codeName="ThisWorkbook" defaultThemeVersion="124226"/>
  <xr:revisionPtr revIDLastSave="0" documentId="10_ncr:8100000_{3A6CB834-36AA-4C00-83CE-42DB33082486}" xr6:coauthVersionLast="34" xr6:coauthVersionMax="34" xr10:uidLastSave="{00000000-0000-0000-0000-000000000000}"/>
  <bookViews>
    <workbookView xWindow="0" yWindow="0" windowWidth="19440" windowHeight="10440" xr2:uid="{00000000-000D-0000-FFFF-FFFF00000000}"/>
  </bookViews>
  <sheets>
    <sheet name="(a) Interior difference at M3 " sheetId="5" r:id="rId1"/>
    <sheet name="(b) Interior difference at M5" sheetId="4" r:id="rId2"/>
  </sheets>
  <calcPr calcId="162913"/>
</workbook>
</file>

<file path=xl/calcChain.xml><?xml version="1.0" encoding="utf-8"?>
<calcChain xmlns="http://schemas.openxmlformats.org/spreadsheetml/2006/main">
  <c r="L27" i="4" l="1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9" i="4"/>
  <c r="K9" i="4"/>
  <c r="J9" i="4"/>
  <c r="L8" i="4"/>
  <c r="K8" i="4"/>
  <c r="J8" i="4"/>
  <c r="L7" i="4"/>
  <c r="K7" i="4"/>
  <c r="J7" i="4"/>
  <c r="L6" i="4"/>
  <c r="K6" i="4"/>
  <c r="J6" i="4"/>
  <c r="L5" i="4"/>
  <c r="K5" i="4"/>
  <c r="J5" i="4"/>
  <c r="L4" i="4"/>
  <c r="K4" i="4"/>
  <c r="J4" i="4"/>
  <c r="K3" i="4"/>
  <c r="L3" i="4"/>
  <c r="J3" i="4"/>
  <c r="L27" i="5"/>
  <c r="K27" i="5"/>
  <c r="J27" i="5"/>
  <c r="J4" i="5"/>
  <c r="K4" i="5"/>
  <c r="L4" i="5"/>
  <c r="J5" i="5"/>
  <c r="K5" i="5"/>
  <c r="L5" i="5"/>
  <c r="J6" i="5"/>
  <c r="K6" i="5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13" i="5"/>
  <c r="K13" i="5"/>
  <c r="L13" i="5"/>
  <c r="J14" i="5"/>
  <c r="K14" i="5"/>
  <c r="L14" i="5"/>
  <c r="J15" i="5"/>
  <c r="K15" i="5"/>
  <c r="L15" i="5"/>
  <c r="J16" i="5"/>
  <c r="K16" i="5"/>
  <c r="L16" i="5"/>
  <c r="J17" i="5"/>
  <c r="K17" i="5"/>
  <c r="L17" i="5"/>
  <c r="J18" i="5"/>
  <c r="K18" i="5"/>
  <c r="L18" i="5"/>
  <c r="J19" i="5"/>
  <c r="K19" i="5"/>
  <c r="L19" i="5"/>
  <c r="J20" i="5"/>
  <c r="K20" i="5"/>
  <c r="L20" i="5"/>
  <c r="J21" i="5"/>
  <c r="K21" i="5"/>
  <c r="L21" i="5"/>
  <c r="J22" i="5"/>
  <c r="K22" i="5"/>
  <c r="L22" i="5"/>
  <c r="J23" i="5"/>
  <c r="K23" i="5"/>
  <c r="L23" i="5"/>
  <c r="J24" i="5"/>
  <c r="K24" i="5"/>
  <c r="L24" i="5"/>
  <c r="J25" i="5"/>
  <c r="K25" i="5"/>
  <c r="L25" i="5"/>
  <c r="J26" i="5"/>
  <c r="K26" i="5"/>
  <c r="L26" i="5"/>
  <c r="K3" i="5"/>
  <c r="L3" i="5"/>
  <c r="J3" i="5"/>
  <c r="I30" i="5" l="1"/>
  <c r="H30" i="5"/>
  <c r="G30" i="5"/>
  <c r="E30" i="5"/>
  <c r="D30" i="5"/>
  <c r="C30" i="5"/>
  <c r="I29" i="5"/>
  <c r="H29" i="5"/>
  <c r="G29" i="5"/>
  <c r="E29" i="5"/>
  <c r="D29" i="5"/>
  <c r="C29" i="5"/>
  <c r="I29" i="4"/>
  <c r="H29" i="4"/>
  <c r="G29" i="4"/>
  <c r="D29" i="4"/>
  <c r="E29" i="4"/>
  <c r="C29" i="4"/>
  <c r="F30" i="5" l="1"/>
</calcChain>
</file>

<file path=xl/sharedStrings.xml><?xml version="1.0" encoding="utf-8"?>
<sst xmlns="http://schemas.openxmlformats.org/spreadsheetml/2006/main" count="40" uniqueCount="19">
  <si>
    <t xml:space="preserve">max </t>
    <phoneticPr fontId="1" type="noConversion"/>
  </si>
  <si>
    <t>MAX</t>
    <phoneticPr fontId="1" type="noConversion"/>
  </si>
  <si>
    <t>MIN</t>
    <phoneticPr fontId="1" type="noConversion"/>
  </si>
  <si>
    <t>Fastener B</t>
  </si>
  <si>
    <t xml:space="preserve">Fastener A </t>
  </si>
  <si>
    <t>FastenerB</t>
  </si>
  <si>
    <t>M3</t>
  </si>
  <si>
    <t>M5</t>
  </si>
  <si>
    <t>Linear</t>
  </si>
  <si>
    <t>Central Frequency(Hz)</t>
  </si>
  <si>
    <t>M3:B-A</t>
  </si>
  <si>
    <t>M6: Fastener A</t>
  </si>
  <si>
    <t>20 km/h</t>
  </si>
  <si>
    <t>30 km/h</t>
  </si>
  <si>
    <t>40 km/h</t>
  </si>
  <si>
    <t>B-A (20 km/h)</t>
  </si>
  <si>
    <t>B-A (30 km/h)</t>
  </si>
  <si>
    <t>B-A (40 km/h)</t>
  </si>
  <si>
    <t>M5:B-A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</si>
</sst>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12"/>
      <name val="Times New Roman"/>
      <family val="1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2" borderId="0" xfId="0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99702380952381"/>
          <c:y val="2.8159391534391533E-2"/>
          <c:w val="0.80410416666666662"/>
          <c:h val="0.77740608465608463"/>
        </c:manualLayout>
      </c:layout>
      <c:lineChart>
        <c:grouping val="standard"/>
        <c:varyColors val="0"/>
        <c:ser>
          <c:idx val="1"/>
          <c:order val="0"/>
          <c:tx>
            <c:strRef>
              <c:f>'(a) Interior difference at M3 '!$J$2</c:f>
              <c:strCache>
                <c:ptCount val="1"/>
                <c:pt idx="0">
                  <c:v>B-A (20 km/h)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'(a) Interior difference at M3 '!$F$3:$F$27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'(a) Interior difference at M3 '!$J$3:$J$27</c:f>
              <c:numCache>
                <c:formatCode>General</c:formatCode>
                <c:ptCount val="25"/>
                <c:pt idx="0">
                  <c:v>0.52008333333333212</c:v>
                </c:pt>
                <c:pt idx="1">
                  <c:v>1.4518666666666604</c:v>
                </c:pt>
                <c:pt idx="2">
                  <c:v>0.8706499999999977</c:v>
                </c:pt>
                <c:pt idx="3">
                  <c:v>0.70308333333332484</c:v>
                </c:pt>
                <c:pt idx="4">
                  <c:v>0.45740000000000691</c:v>
                </c:pt>
                <c:pt idx="5">
                  <c:v>-1.0238166666666615</c:v>
                </c:pt>
                <c:pt idx="6">
                  <c:v>1.2269333333333208</c:v>
                </c:pt>
                <c:pt idx="7">
                  <c:v>2.2747333333333302</c:v>
                </c:pt>
                <c:pt idx="8">
                  <c:v>3.1843666666666621</c:v>
                </c:pt>
                <c:pt idx="9">
                  <c:v>7.8600000000008663E-2</c:v>
                </c:pt>
                <c:pt idx="10">
                  <c:v>1.2141333333333364</c:v>
                </c:pt>
                <c:pt idx="11">
                  <c:v>0.71900000000000119</c:v>
                </c:pt>
                <c:pt idx="12">
                  <c:v>4.4171833333333268</c:v>
                </c:pt>
                <c:pt idx="13">
                  <c:v>4.6685999999999979</c:v>
                </c:pt>
                <c:pt idx="14">
                  <c:v>3.808016666666667</c:v>
                </c:pt>
                <c:pt idx="15">
                  <c:v>3.7945333333333338</c:v>
                </c:pt>
                <c:pt idx="16">
                  <c:v>1.6322499999999991</c:v>
                </c:pt>
                <c:pt idx="17">
                  <c:v>3.1683833333333311</c:v>
                </c:pt>
                <c:pt idx="18">
                  <c:v>1.4920666666666804</c:v>
                </c:pt>
                <c:pt idx="19">
                  <c:v>1.5412000000000035</c:v>
                </c:pt>
                <c:pt idx="20">
                  <c:v>1.4007000000000005</c:v>
                </c:pt>
                <c:pt idx="21">
                  <c:v>1.1579333333333324</c:v>
                </c:pt>
                <c:pt idx="22">
                  <c:v>0.1021166666666673</c:v>
                </c:pt>
                <c:pt idx="23">
                  <c:v>1.3391833333333381</c:v>
                </c:pt>
                <c:pt idx="24">
                  <c:v>1.2118333333333382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E0C-8E9D-5C0E0B3A819E}"/>
            </c:ext>
          </c:extLst>
        </c:ser>
        <c:ser>
          <c:idx val="2"/>
          <c:order val="1"/>
          <c:tx>
            <c:strRef>
              <c:f>'(a) Interior difference at M3 '!$K$2</c:f>
              <c:strCache>
                <c:ptCount val="1"/>
                <c:pt idx="0">
                  <c:v>B-A (30 km/h)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'(a) Interior difference at M3 '!$F$3:$F$27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'(a) Interior difference at M3 '!$K$3:$K$27</c:f>
              <c:numCache>
                <c:formatCode>General</c:formatCode>
                <c:ptCount val="25"/>
                <c:pt idx="0">
                  <c:v>-2.5469166666666752</c:v>
                </c:pt>
                <c:pt idx="1">
                  <c:v>-0.82361666666666622</c:v>
                </c:pt>
                <c:pt idx="2">
                  <c:v>2.2383333333323208E-2</c:v>
                </c:pt>
                <c:pt idx="3">
                  <c:v>-0.5117833333333337</c:v>
                </c:pt>
                <c:pt idx="4">
                  <c:v>0.43441666666666379</c:v>
                </c:pt>
                <c:pt idx="5">
                  <c:v>-3.7449500000000029</c:v>
                </c:pt>
                <c:pt idx="6">
                  <c:v>-0.32523333333332971</c:v>
                </c:pt>
                <c:pt idx="7">
                  <c:v>1.3107333333333315</c:v>
                </c:pt>
                <c:pt idx="8">
                  <c:v>2.2043999999999926</c:v>
                </c:pt>
                <c:pt idx="9">
                  <c:v>-0.63418333333332555</c:v>
                </c:pt>
                <c:pt idx="10">
                  <c:v>-1.1475833333333298</c:v>
                </c:pt>
                <c:pt idx="11">
                  <c:v>-1.4166666666666572</c:v>
                </c:pt>
                <c:pt idx="12">
                  <c:v>3.1645666666666656</c:v>
                </c:pt>
                <c:pt idx="13">
                  <c:v>3.5311999999999983</c:v>
                </c:pt>
                <c:pt idx="14">
                  <c:v>2.0116166666666615</c:v>
                </c:pt>
                <c:pt idx="15">
                  <c:v>3.6813166666666675</c:v>
                </c:pt>
                <c:pt idx="16">
                  <c:v>3.9481166666666638</c:v>
                </c:pt>
                <c:pt idx="17">
                  <c:v>3.7404500000000027</c:v>
                </c:pt>
                <c:pt idx="18">
                  <c:v>1.3190666666666715</c:v>
                </c:pt>
                <c:pt idx="19">
                  <c:v>0.240866666666669</c:v>
                </c:pt>
                <c:pt idx="20">
                  <c:v>0.5956333333333319</c:v>
                </c:pt>
                <c:pt idx="21">
                  <c:v>-0.10330000000000439</c:v>
                </c:pt>
                <c:pt idx="22">
                  <c:v>-0.70444999999999425</c:v>
                </c:pt>
                <c:pt idx="23">
                  <c:v>-0.64456666666666962</c:v>
                </c:pt>
                <c:pt idx="24">
                  <c:v>-0.51370000000000005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E0C-8E9D-5C0E0B3A819E}"/>
            </c:ext>
          </c:extLst>
        </c:ser>
        <c:ser>
          <c:idx val="0"/>
          <c:order val="2"/>
          <c:tx>
            <c:strRef>
              <c:f>'(a) Interior difference at M3 '!$L$2</c:f>
              <c:strCache>
                <c:ptCount val="1"/>
                <c:pt idx="0">
                  <c:v>B-A (40 km/h)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'(a) Interior difference at M3 '!$F$3:$F$27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'(a) Interior difference at M3 '!$L$3:$L$27</c:f>
              <c:numCache>
                <c:formatCode>General</c:formatCode>
                <c:ptCount val="25"/>
                <c:pt idx="0">
                  <c:v>-0.91422500000000184</c:v>
                </c:pt>
                <c:pt idx="1">
                  <c:v>-1.22007499999998</c:v>
                </c:pt>
                <c:pt idx="2">
                  <c:v>-2.8846500000000077</c:v>
                </c:pt>
                <c:pt idx="3">
                  <c:v>-0.57091250000001992</c:v>
                </c:pt>
                <c:pt idx="4">
                  <c:v>-0.94966249999998809</c:v>
                </c:pt>
                <c:pt idx="5">
                  <c:v>-3.5471249999999941</c:v>
                </c:pt>
                <c:pt idx="6">
                  <c:v>-1.2262249999999995</c:v>
                </c:pt>
                <c:pt idx="7">
                  <c:v>2.0772625000000033</c:v>
                </c:pt>
                <c:pt idx="8">
                  <c:v>2.4323750000000075</c:v>
                </c:pt>
                <c:pt idx="9">
                  <c:v>-1.8804374999999851</c:v>
                </c:pt>
                <c:pt idx="10">
                  <c:v>-0.67028749999998638</c:v>
                </c:pt>
                <c:pt idx="11">
                  <c:v>-1.9964875000000148</c:v>
                </c:pt>
                <c:pt idx="12">
                  <c:v>1.4828499999999849</c:v>
                </c:pt>
                <c:pt idx="13">
                  <c:v>1.9588500000000053</c:v>
                </c:pt>
                <c:pt idx="14">
                  <c:v>1.2690249999999992</c:v>
                </c:pt>
                <c:pt idx="15">
                  <c:v>3.2591499999999911</c:v>
                </c:pt>
                <c:pt idx="16">
                  <c:v>3.6178374999999932</c:v>
                </c:pt>
                <c:pt idx="17">
                  <c:v>3.9810750000000041</c:v>
                </c:pt>
                <c:pt idx="18">
                  <c:v>0.55916250000000645</c:v>
                </c:pt>
                <c:pt idx="19">
                  <c:v>4.8449999999988336E-2</c:v>
                </c:pt>
                <c:pt idx="20">
                  <c:v>-0.65188750000000084</c:v>
                </c:pt>
                <c:pt idx="21">
                  <c:v>-1.6267874999999918</c:v>
                </c:pt>
                <c:pt idx="22">
                  <c:v>-3.1504000000000048</c:v>
                </c:pt>
                <c:pt idx="23">
                  <c:v>-2.8698875000000044</c:v>
                </c:pt>
                <c:pt idx="24">
                  <c:v>-2.6962249999999983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E-4AFA-ADA7-8626C3BF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132968"/>
        <c:axId val="659134536"/>
      </c:lineChart>
      <c:catAx>
        <c:axId val="659132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  （</a:t>
                </a: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Hz</a:t>
                </a:r>
                <a:r>
                  <a:rPr 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44206861116753693"/>
              <c:y val="0.91866633597883618"/>
            </c:manualLayout>
          </c:layout>
          <c:overlay val="0"/>
        </c:title>
        <c:numFmt formatCode="General" sourceLinked="0"/>
        <c:majorTickMark val="in"/>
        <c:minorTickMark val="none"/>
        <c:tickLblPos val="low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9134536"/>
        <c:crossesAt val="-10"/>
        <c:auto val="1"/>
        <c:lblAlgn val="ctr"/>
        <c:lblOffset val="100"/>
        <c:noMultiLvlLbl val="0"/>
      </c:catAx>
      <c:valAx>
        <c:axId val="659134536"/>
        <c:scaling>
          <c:orientation val="minMax"/>
          <c:max val="10"/>
          <c:min val="-1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Sound Pressure Level D</a:t>
                </a:r>
                <a:r>
                  <a:rPr lang="en-US" alt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ifference</a:t>
                </a:r>
                <a:r>
                  <a:rPr 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US" altLang="zh-CN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（</a:t>
                </a: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dB re 1</a:t>
                </a:r>
                <a:r>
                  <a:rPr 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1.6717370263714466E-2"/>
              <c:y val="7.326587301587302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9132968"/>
        <c:crosses val="autoZero"/>
        <c:crossBetween val="midCat"/>
        <c:majorUnit val="2"/>
        <c:minorUnit val="1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1287028769841274"/>
          <c:y val="0.57563723544973555"/>
          <c:w val="0.34785813492063494"/>
          <c:h val="0.21643991222408673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76618662444134"/>
          <c:y val="3.461537799578332E-2"/>
          <c:w val="0.81540081964750566"/>
          <c:h val="0.75785141440653248"/>
        </c:manualLayout>
      </c:layout>
      <c:lineChart>
        <c:grouping val="standard"/>
        <c:varyColors val="0"/>
        <c:ser>
          <c:idx val="1"/>
          <c:order val="0"/>
          <c:tx>
            <c:strRef>
              <c:f>'(b) Interior difference at M5'!$J$2</c:f>
              <c:strCache>
                <c:ptCount val="1"/>
                <c:pt idx="0">
                  <c:v>B-A (20 km/h)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'(a) Interior difference at M3 '!$B$3:$B$27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'(b) Interior difference at M5'!$J$3:$J$27</c:f>
              <c:numCache>
                <c:formatCode>General</c:formatCode>
                <c:ptCount val="25"/>
                <c:pt idx="0">
                  <c:v>1.4636166666666668</c:v>
                </c:pt>
                <c:pt idx="1">
                  <c:v>2.5018833333333248</c:v>
                </c:pt>
                <c:pt idx="2">
                  <c:v>1.924666666666667</c:v>
                </c:pt>
                <c:pt idx="3">
                  <c:v>1.2880833333333328</c:v>
                </c:pt>
                <c:pt idx="4">
                  <c:v>-0.47159999999999513</c:v>
                </c:pt>
                <c:pt idx="5">
                  <c:v>-9.8816666666664332E-2</c:v>
                </c:pt>
                <c:pt idx="6">
                  <c:v>1.8774499999999961</c:v>
                </c:pt>
                <c:pt idx="7">
                  <c:v>2.4511833333333328</c:v>
                </c:pt>
                <c:pt idx="8">
                  <c:v>3.7978499999999826</c:v>
                </c:pt>
                <c:pt idx="9">
                  <c:v>2.7415333333333365</c:v>
                </c:pt>
                <c:pt idx="10">
                  <c:v>3.3035999999999888</c:v>
                </c:pt>
                <c:pt idx="11">
                  <c:v>1.5511000000000053</c:v>
                </c:pt>
                <c:pt idx="12">
                  <c:v>4.1963333333333281</c:v>
                </c:pt>
                <c:pt idx="13">
                  <c:v>4.1296166666666636</c:v>
                </c:pt>
                <c:pt idx="14">
                  <c:v>4.3610999999999933</c:v>
                </c:pt>
                <c:pt idx="15">
                  <c:v>4.9074999999999989</c:v>
                </c:pt>
                <c:pt idx="16">
                  <c:v>3.9488333333333259</c:v>
                </c:pt>
                <c:pt idx="17">
                  <c:v>3.6441000000000017</c:v>
                </c:pt>
                <c:pt idx="18">
                  <c:v>3.5212999999999965</c:v>
                </c:pt>
                <c:pt idx="19">
                  <c:v>3.1097499999999911</c:v>
                </c:pt>
                <c:pt idx="20">
                  <c:v>2.5498833333333408</c:v>
                </c:pt>
                <c:pt idx="21">
                  <c:v>3.2380833333333356</c:v>
                </c:pt>
                <c:pt idx="22">
                  <c:v>3.1377333333333297</c:v>
                </c:pt>
                <c:pt idx="23">
                  <c:v>3.285733333333333</c:v>
                </c:pt>
                <c:pt idx="24">
                  <c:v>2.9325999999999937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E0C-8E9D-5C0E0B3A819E}"/>
            </c:ext>
          </c:extLst>
        </c:ser>
        <c:ser>
          <c:idx val="2"/>
          <c:order val="1"/>
          <c:tx>
            <c:strRef>
              <c:f>'(b) Interior difference at M5'!$K$2</c:f>
              <c:strCache>
                <c:ptCount val="1"/>
                <c:pt idx="0">
                  <c:v>B-A (30 km/h)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'(a) Interior difference at M3 '!$B$3:$B$27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'(b) Interior difference at M5'!$K$3:$K$27</c:f>
              <c:numCache>
                <c:formatCode>General</c:formatCode>
                <c:ptCount val="25"/>
                <c:pt idx="0">
                  <c:v>-0.68489999999999895</c:v>
                </c:pt>
                <c:pt idx="1">
                  <c:v>-1.3213500000000238</c:v>
                </c:pt>
                <c:pt idx="2">
                  <c:v>-0.41686666666666383</c:v>
                </c:pt>
                <c:pt idx="3">
                  <c:v>-1.5049999999999955</c:v>
                </c:pt>
                <c:pt idx="4">
                  <c:v>-1.0907333333333327</c:v>
                </c:pt>
                <c:pt idx="5">
                  <c:v>-3.5425333333333242</c:v>
                </c:pt>
                <c:pt idx="6">
                  <c:v>-1.1037166666666707</c:v>
                </c:pt>
                <c:pt idx="7">
                  <c:v>2.1773666666666429</c:v>
                </c:pt>
                <c:pt idx="8">
                  <c:v>3.4702999999999946</c:v>
                </c:pt>
                <c:pt idx="9">
                  <c:v>2.0112166666666695</c:v>
                </c:pt>
                <c:pt idx="10">
                  <c:v>0.87390000000000612</c:v>
                </c:pt>
                <c:pt idx="11">
                  <c:v>0.23223333333332619</c:v>
                </c:pt>
                <c:pt idx="12">
                  <c:v>2.7910333333333455</c:v>
                </c:pt>
                <c:pt idx="13">
                  <c:v>2.908283333333344</c:v>
                </c:pt>
                <c:pt idx="14">
                  <c:v>2.1347999999999843</c:v>
                </c:pt>
                <c:pt idx="15">
                  <c:v>3.6858500000000021</c:v>
                </c:pt>
                <c:pt idx="16">
                  <c:v>3.8237499999999969</c:v>
                </c:pt>
                <c:pt idx="17">
                  <c:v>3.6260666666666594</c:v>
                </c:pt>
                <c:pt idx="18">
                  <c:v>0.66746666666666954</c:v>
                </c:pt>
                <c:pt idx="19">
                  <c:v>-3.4166666666656909E-2</c:v>
                </c:pt>
                <c:pt idx="20">
                  <c:v>1.7924999999999898</c:v>
                </c:pt>
                <c:pt idx="21">
                  <c:v>0.63008333333333155</c:v>
                </c:pt>
                <c:pt idx="22">
                  <c:v>-0.5509833333333205</c:v>
                </c:pt>
                <c:pt idx="23">
                  <c:v>-9.8916666666667652E-2</c:v>
                </c:pt>
                <c:pt idx="24">
                  <c:v>0.61376666666666324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E0C-8E9D-5C0E0B3A819E}"/>
            </c:ext>
          </c:extLst>
        </c:ser>
        <c:ser>
          <c:idx val="3"/>
          <c:order val="2"/>
          <c:tx>
            <c:strRef>
              <c:f>'(b) Interior difference at M5'!$L$2</c:f>
              <c:strCache>
                <c:ptCount val="1"/>
                <c:pt idx="0">
                  <c:v>B-A (40 km/h)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'(a) Interior difference at M3 '!$B$3:$B$27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'(b) Interior difference at M5'!$L$3:$L$27</c:f>
              <c:numCache>
                <c:formatCode>General</c:formatCode>
                <c:ptCount val="25"/>
                <c:pt idx="0">
                  <c:v>-0.68429999999999325</c:v>
                </c:pt>
                <c:pt idx="1">
                  <c:v>-1.2254000000000076</c:v>
                </c:pt>
                <c:pt idx="2">
                  <c:v>-2.1367999999999938</c:v>
                </c:pt>
                <c:pt idx="3">
                  <c:v>-1.0521375000000006</c:v>
                </c:pt>
                <c:pt idx="4">
                  <c:v>-0.56220000000000425</c:v>
                </c:pt>
                <c:pt idx="5">
                  <c:v>-2.8901249999999976</c:v>
                </c:pt>
                <c:pt idx="6">
                  <c:v>-1.722037499999999</c:v>
                </c:pt>
                <c:pt idx="7">
                  <c:v>2.6698374999999999</c:v>
                </c:pt>
                <c:pt idx="8">
                  <c:v>3.5800375000000031</c:v>
                </c:pt>
                <c:pt idx="9">
                  <c:v>0.4924000000000035</c:v>
                </c:pt>
                <c:pt idx="10">
                  <c:v>0.87126249999998606</c:v>
                </c:pt>
                <c:pt idx="11">
                  <c:v>-0.63237500000001035</c:v>
                </c:pt>
                <c:pt idx="12">
                  <c:v>1.3421625000000148</c:v>
                </c:pt>
                <c:pt idx="13">
                  <c:v>1.3946750000000065</c:v>
                </c:pt>
                <c:pt idx="14">
                  <c:v>1.7587999999999937</c:v>
                </c:pt>
                <c:pt idx="15">
                  <c:v>2.749875000000003</c:v>
                </c:pt>
                <c:pt idx="16">
                  <c:v>3.5405874999999867</c:v>
                </c:pt>
                <c:pt idx="17">
                  <c:v>3.2366124999999997</c:v>
                </c:pt>
                <c:pt idx="18">
                  <c:v>0.39827499999999816</c:v>
                </c:pt>
                <c:pt idx="19">
                  <c:v>7.622499999999377E-2</c:v>
                </c:pt>
                <c:pt idx="20">
                  <c:v>0.59443749999999795</c:v>
                </c:pt>
                <c:pt idx="21">
                  <c:v>3.6712500000000148E-2</c:v>
                </c:pt>
                <c:pt idx="22">
                  <c:v>-2.6884000000000015</c:v>
                </c:pt>
                <c:pt idx="23">
                  <c:v>-1.5297999999999945</c:v>
                </c:pt>
                <c:pt idx="24">
                  <c:v>-2.52374999999887E-2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5-4E0C-8E9D-5C0E0B3A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92376"/>
        <c:axId val="433692768"/>
      </c:lineChart>
      <c:catAx>
        <c:axId val="433692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  （</a:t>
                </a: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Hz</a:t>
                </a:r>
                <a:r>
                  <a:rPr 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）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433692768"/>
        <c:crossesAt val="-10"/>
        <c:auto val="1"/>
        <c:lblAlgn val="ctr"/>
        <c:lblOffset val="100"/>
        <c:noMultiLvlLbl val="0"/>
      </c:catAx>
      <c:valAx>
        <c:axId val="433692768"/>
        <c:scaling>
          <c:orientation val="minMax"/>
          <c:max val="10"/>
          <c:min val="-1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Sound Pressure Level Difference</a:t>
                </a:r>
                <a:r>
                  <a:rPr 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US" altLang="zh-CN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（</a:t>
                </a: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dB re 1</a:t>
                </a:r>
                <a:r>
                  <a:rPr 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8.6139502685891756E-3"/>
              <c:y val="6.8138059326649625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433692376"/>
        <c:crosses val="autoZero"/>
        <c:crossBetween val="midCat"/>
        <c:majorUnit val="2"/>
        <c:minorUnit val="1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9334771825396829"/>
          <c:y val="0.51340410052910057"/>
          <c:w val="0.35449533712819409"/>
          <c:h val="0.27010197495804833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531483</xdr:colOff>
      <xdr:row>33</xdr:row>
      <xdr:rowOff>36700</xdr:rowOff>
    </xdr:from>
    <xdr:to>
      <xdr:col>7</xdr:col>
      <xdr:colOff>126950</xdr:colOff>
      <xdr:row>50</xdr:row>
      <xdr:rowOff>38100</xdr:rowOff>
    </xdr:to>
    <xdr:graphicFrame macro="">
      <xdr:nvGraphicFramePr>
        <xdr:cNvPr id="17" name="图表 2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601133</xdr:colOff>
      <xdr:row>34</xdr:row>
      <xdr:rowOff>110067</xdr:rowOff>
    </xdr:from>
    <xdr:to>
      <xdr:col>7</xdr:col>
      <xdr:colOff>315133</xdr:colOff>
      <xdr:row>51</xdr:row>
      <xdr:rowOff>111467</xdr:rowOff>
    </xdr:to>
    <xdr:graphicFrame macro="">
      <xdr:nvGraphicFramePr>
        <xdr:cNvPr id="23" name="图表 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49"/>
  <sheetViews>
    <sheetView tabSelected="1" topLeftCell="A22" zoomScale="75" zoomScaleNormal="75" workbookViewId="0">
      <selection activeCell="I50" sqref="I50"/>
    </sheetView>
  </sheetViews>
  <sheetFormatPr defaultColWidth="8.81640625" defaultRowHeight="14" x14ac:dyDescent="0.25"/>
  <cols>
    <col min="1" max="1" width="10.453125" style="1" customWidth="1"/>
    <col min="2" max="9" width="8.81640625" style="1"/>
    <col min="11" max="11" width="8.81640625" style="1"/>
    <col min="12" max="14" width="9"/>
    <col min="17" max="24" width="8.81640625" style="1"/>
    <col min="25" max="30" width="8.81640625" style="2"/>
    <col min="31" max="16384" width="8.81640625" style="1"/>
  </cols>
  <sheetData>
    <row r="1" spans="1:29" x14ac:dyDescent="0.25">
      <c r="A1" s="10" t="s">
        <v>8</v>
      </c>
      <c r="B1" s="14" t="s">
        <v>6</v>
      </c>
      <c r="C1" s="1" t="s">
        <v>4</v>
      </c>
      <c r="D1" s="9"/>
      <c r="F1" s="14" t="s">
        <v>6</v>
      </c>
      <c r="G1" s="3" t="s">
        <v>3</v>
      </c>
      <c r="H1" s="9"/>
      <c r="Q1"/>
      <c r="R1"/>
      <c r="S1"/>
      <c r="T1"/>
      <c r="U1"/>
      <c r="V1"/>
      <c r="W1"/>
      <c r="X1"/>
      <c r="Y1"/>
    </row>
    <row r="2" spans="1:29" x14ac:dyDescent="0.25">
      <c r="B2" s="6" t="s">
        <v>9</v>
      </c>
      <c r="C2" s="1" t="s">
        <v>12</v>
      </c>
      <c r="D2" s="1" t="s">
        <v>13</v>
      </c>
      <c r="E2" s="1" t="s">
        <v>14</v>
      </c>
      <c r="F2" s="6" t="s">
        <v>9</v>
      </c>
      <c r="G2" s="16" t="s">
        <v>12</v>
      </c>
      <c r="H2" s="16" t="s">
        <v>13</v>
      </c>
      <c r="I2" s="16" t="s">
        <v>14</v>
      </c>
      <c r="J2" s="16" t="s">
        <v>15</v>
      </c>
      <c r="K2" s="1" t="s">
        <v>16</v>
      </c>
      <c r="L2" t="s">
        <v>17</v>
      </c>
      <c r="Q2"/>
      <c r="R2"/>
      <c r="S2"/>
      <c r="T2"/>
      <c r="U2"/>
      <c r="V2"/>
      <c r="W2"/>
      <c r="X2"/>
      <c r="Y2"/>
      <c r="Z2" s="1"/>
      <c r="AA2"/>
      <c r="AB2" s="3"/>
      <c r="AC2" s="3"/>
    </row>
    <row r="3" spans="1:29" x14ac:dyDescent="0.25">
      <c r="B3" s="7">
        <v>20</v>
      </c>
      <c r="C3" s="18">
        <v>66.797966666666667</v>
      </c>
      <c r="D3" s="13">
        <v>69.207300000000004</v>
      </c>
      <c r="E3" s="13">
        <v>70.172674999999998</v>
      </c>
      <c r="F3" s="7">
        <v>20</v>
      </c>
      <c r="G3" s="15">
        <v>67.318049999999999</v>
      </c>
      <c r="H3" s="15">
        <v>66.660383333333328</v>
      </c>
      <c r="I3" s="15">
        <v>69.258449999999996</v>
      </c>
      <c r="J3">
        <f>G3-C3</f>
        <v>0.52008333333333212</v>
      </c>
      <c r="K3">
        <f t="shared" ref="K3:L3" si="0">H3-D3</f>
        <v>-2.5469166666666752</v>
      </c>
      <c r="L3">
        <f t="shared" si="0"/>
        <v>-0.91422500000000184</v>
      </c>
      <c r="Q3"/>
      <c r="R3"/>
      <c r="S3"/>
      <c r="T3"/>
      <c r="U3"/>
      <c r="V3"/>
      <c r="W3"/>
      <c r="X3"/>
      <c r="Y3"/>
      <c r="Z3" s="1"/>
      <c r="AA3" s="1"/>
      <c r="AB3" s="3"/>
      <c r="AC3" s="3"/>
    </row>
    <row r="4" spans="1:29" x14ac:dyDescent="0.25">
      <c r="B4" s="7">
        <v>25</v>
      </c>
      <c r="C4" s="18">
        <v>66.641966666666661</v>
      </c>
      <c r="D4" s="13">
        <v>69.4011</v>
      </c>
      <c r="E4" s="13">
        <v>70.636349999999993</v>
      </c>
      <c r="F4" s="7">
        <v>25</v>
      </c>
      <c r="G4" s="15">
        <v>68.093833333333322</v>
      </c>
      <c r="H4" s="15">
        <v>68.577483333333333</v>
      </c>
      <c r="I4" s="15">
        <v>69.416275000000013</v>
      </c>
      <c r="J4">
        <f t="shared" ref="J4:J27" si="1">G4-C4</f>
        <v>1.4518666666666604</v>
      </c>
      <c r="K4">
        <f t="shared" ref="K4:K27" si="2">H4-D4</f>
        <v>-0.82361666666666622</v>
      </c>
      <c r="L4">
        <f t="shared" ref="L4:L27" si="3">I4-E4</f>
        <v>-1.22007499999998</v>
      </c>
      <c r="Q4" s="7"/>
      <c r="R4"/>
      <c r="S4"/>
      <c r="T4"/>
      <c r="U4"/>
      <c r="V4"/>
      <c r="W4"/>
      <c r="X4"/>
      <c r="Y4" s="1"/>
      <c r="Z4" s="1"/>
      <c r="AA4" s="1"/>
      <c r="AB4" s="3"/>
      <c r="AC4" s="3"/>
    </row>
    <row r="5" spans="1:29" x14ac:dyDescent="0.25">
      <c r="B5" s="2">
        <v>31.5</v>
      </c>
      <c r="C5" s="18">
        <v>65.160700000000006</v>
      </c>
      <c r="D5" s="13">
        <v>68.183266666666668</v>
      </c>
      <c r="E5" s="13">
        <v>69.019675000000007</v>
      </c>
      <c r="F5" s="2">
        <v>31.5</v>
      </c>
      <c r="G5" s="15">
        <v>66.031350000000003</v>
      </c>
      <c r="H5" s="15">
        <v>68.205649999999991</v>
      </c>
      <c r="I5" s="15">
        <v>66.135024999999999</v>
      </c>
      <c r="J5">
        <f t="shared" si="1"/>
        <v>0.8706499999999977</v>
      </c>
      <c r="K5">
        <f t="shared" si="2"/>
        <v>2.2383333333323208E-2</v>
      </c>
      <c r="L5">
        <f t="shared" si="3"/>
        <v>-2.8846500000000077</v>
      </c>
      <c r="Q5" s="2"/>
      <c r="R5"/>
      <c r="S5"/>
      <c r="T5"/>
      <c r="U5"/>
      <c r="V5"/>
      <c r="W5"/>
      <c r="X5"/>
      <c r="Y5" s="1"/>
      <c r="Z5" s="1"/>
      <c r="AA5" s="1"/>
      <c r="AB5" s="3"/>
      <c r="AC5" s="3"/>
    </row>
    <row r="6" spans="1:29" x14ac:dyDescent="0.25">
      <c r="B6" s="7">
        <v>40</v>
      </c>
      <c r="C6" s="18">
        <v>62.456383333333335</v>
      </c>
      <c r="D6" s="13">
        <v>64.055616666666666</v>
      </c>
      <c r="E6" s="13">
        <v>65.323675000000009</v>
      </c>
      <c r="F6" s="7">
        <v>40</v>
      </c>
      <c r="G6" s="15">
        <v>63.15946666666666</v>
      </c>
      <c r="H6" s="15">
        <v>63.543833333333332</v>
      </c>
      <c r="I6" s="15">
        <v>64.752762499999989</v>
      </c>
      <c r="J6">
        <f t="shared" si="1"/>
        <v>0.70308333333332484</v>
      </c>
      <c r="K6">
        <f t="shared" si="2"/>
        <v>-0.5117833333333337</v>
      </c>
      <c r="L6">
        <f t="shared" si="3"/>
        <v>-0.57091250000001992</v>
      </c>
      <c r="Q6" s="7"/>
      <c r="R6"/>
      <c r="S6"/>
      <c r="T6"/>
      <c r="U6"/>
      <c r="V6"/>
      <c r="W6"/>
      <c r="X6"/>
      <c r="Y6" s="1"/>
      <c r="Z6" s="1"/>
      <c r="AA6" s="1"/>
      <c r="AB6" s="3"/>
      <c r="AC6" s="3"/>
    </row>
    <row r="7" spans="1:29" x14ac:dyDescent="0.25">
      <c r="B7" s="7">
        <v>50</v>
      </c>
      <c r="C7" s="18">
        <v>63.424566666666664</v>
      </c>
      <c r="D7" s="13">
        <v>64.473299999999995</v>
      </c>
      <c r="E7" s="13">
        <v>66.393824999999993</v>
      </c>
      <c r="F7" s="7">
        <v>50</v>
      </c>
      <c r="G7" s="15">
        <v>63.881966666666671</v>
      </c>
      <c r="H7" s="15">
        <v>64.907716666666659</v>
      </c>
      <c r="I7" s="15">
        <v>65.444162500000004</v>
      </c>
      <c r="J7">
        <f t="shared" si="1"/>
        <v>0.45740000000000691</v>
      </c>
      <c r="K7">
        <f t="shared" si="2"/>
        <v>0.43441666666666379</v>
      </c>
      <c r="L7">
        <f t="shared" si="3"/>
        <v>-0.94966249999998809</v>
      </c>
      <c r="Q7" s="7"/>
      <c r="R7"/>
      <c r="S7"/>
      <c r="T7"/>
      <c r="U7"/>
      <c r="V7"/>
      <c r="W7"/>
      <c r="X7"/>
      <c r="Y7" s="1"/>
      <c r="Z7" s="1"/>
      <c r="AA7" s="1"/>
      <c r="AB7" s="3"/>
      <c r="AC7" s="3"/>
    </row>
    <row r="8" spans="1:29" x14ac:dyDescent="0.25">
      <c r="B8" s="7">
        <v>63</v>
      </c>
      <c r="C8" s="18">
        <v>63.662149999999997</v>
      </c>
      <c r="D8" s="13">
        <v>65.890416666666667</v>
      </c>
      <c r="E8" s="13">
        <v>66.412437499999996</v>
      </c>
      <c r="F8" s="7">
        <v>63</v>
      </c>
      <c r="G8" s="15">
        <v>62.638333333333335</v>
      </c>
      <c r="H8" s="15">
        <v>62.145466666666664</v>
      </c>
      <c r="I8" s="15">
        <v>62.865312500000002</v>
      </c>
      <c r="J8">
        <f t="shared" si="1"/>
        <v>-1.0238166666666615</v>
      </c>
      <c r="K8">
        <f t="shared" si="2"/>
        <v>-3.7449500000000029</v>
      </c>
      <c r="L8">
        <f t="shared" si="3"/>
        <v>-3.5471249999999941</v>
      </c>
      <c r="Q8" s="7"/>
      <c r="R8"/>
      <c r="S8"/>
      <c r="T8"/>
      <c r="U8"/>
      <c r="V8"/>
      <c r="W8"/>
      <c r="X8"/>
      <c r="Y8" s="1"/>
      <c r="Z8" s="1"/>
      <c r="AA8" s="1"/>
      <c r="AB8" s="3"/>
      <c r="AC8" s="3"/>
    </row>
    <row r="9" spans="1:29" x14ac:dyDescent="0.25">
      <c r="B9" s="7">
        <v>80</v>
      </c>
      <c r="C9" s="18">
        <v>64.974600000000009</v>
      </c>
      <c r="D9" s="13">
        <v>66.161799999999999</v>
      </c>
      <c r="E9" s="13">
        <v>65.966837499999997</v>
      </c>
      <c r="F9" s="7">
        <v>80</v>
      </c>
      <c r="G9" s="15">
        <v>66.20153333333333</v>
      </c>
      <c r="H9" s="15">
        <v>65.83656666666667</v>
      </c>
      <c r="I9" s="15">
        <v>64.740612499999997</v>
      </c>
      <c r="J9">
        <f t="shared" si="1"/>
        <v>1.2269333333333208</v>
      </c>
      <c r="K9">
        <f t="shared" si="2"/>
        <v>-0.32523333333332971</v>
      </c>
      <c r="L9">
        <f t="shared" si="3"/>
        <v>-1.2262249999999995</v>
      </c>
      <c r="Q9" s="7"/>
      <c r="R9"/>
      <c r="S9"/>
      <c r="T9"/>
      <c r="U9"/>
      <c r="V9"/>
      <c r="W9"/>
      <c r="X9"/>
      <c r="Y9" s="1"/>
      <c r="Z9" s="1"/>
      <c r="AA9" s="1"/>
      <c r="AB9" s="3"/>
      <c r="AC9" s="3"/>
    </row>
    <row r="10" spans="1:29" x14ac:dyDescent="0.25">
      <c r="B10" s="2">
        <v>100</v>
      </c>
      <c r="C10" s="18">
        <v>69.058616666666666</v>
      </c>
      <c r="D10" s="13">
        <v>68.336950000000002</v>
      </c>
      <c r="E10" s="13">
        <v>69.552499999999995</v>
      </c>
      <c r="F10" s="2">
        <v>100</v>
      </c>
      <c r="G10" s="15">
        <v>71.333349999999996</v>
      </c>
      <c r="H10" s="15">
        <v>69.647683333333333</v>
      </c>
      <c r="I10" s="15">
        <v>71.629762499999998</v>
      </c>
      <c r="J10">
        <f t="shared" si="1"/>
        <v>2.2747333333333302</v>
      </c>
      <c r="K10">
        <f t="shared" si="2"/>
        <v>1.3107333333333315</v>
      </c>
      <c r="L10">
        <f t="shared" si="3"/>
        <v>2.0772625000000033</v>
      </c>
      <c r="Q10" s="2"/>
      <c r="R10"/>
      <c r="S10"/>
      <c r="T10"/>
      <c r="U10"/>
      <c r="V10"/>
      <c r="W10"/>
      <c r="X10"/>
      <c r="Y10" s="1"/>
      <c r="Z10" s="1"/>
      <c r="AA10" s="1"/>
      <c r="AB10" s="3"/>
      <c r="AC10" s="3"/>
    </row>
    <row r="11" spans="1:29" x14ac:dyDescent="0.25">
      <c r="B11" s="2">
        <v>125</v>
      </c>
      <c r="C11" s="18">
        <v>72.267633333333336</v>
      </c>
      <c r="D11" s="13">
        <v>73.630933333333331</v>
      </c>
      <c r="E11" s="13">
        <v>73.521424999999994</v>
      </c>
      <c r="F11" s="2">
        <v>125</v>
      </c>
      <c r="G11" s="15">
        <v>75.451999999999998</v>
      </c>
      <c r="H11" s="15">
        <v>75.835333333333324</v>
      </c>
      <c r="I11" s="15">
        <v>75.953800000000001</v>
      </c>
      <c r="J11">
        <f t="shared" si="1"/>
        <v>3.1843666666666621</v>
      </c>
      <c r="K11">
        <f t="shared" si="2"/>
        <v>2.2043999999999926</v>
      </c>
      <c r="L11">
        <f t="shared" si="3"/>
        <v>2.4323750000000075</v>
      </c>
      <c r="Q11" s="2"/>
      <c r="R11"/>
      <c r="S11"/>
      <c r="T11"/>
      <c r="U11"/>
      <c r="V11"/>
      <c r="W11"/>
      <c r="X11"/>
      <c r="Y11" s="1"/>
      <c r="Z11" s="1"/>
      <c r="AA11" s="1"/>
      <c r="AB11" s="3"/>
      <c r="AC11" s="3"/>
    </row>
    <row r="12" spans="1:29" x14ac:dyDescent="0.25">
      <c r="B12" s="2">
        <v>160</v>
      </c>
      <c r="C12" s="18">
        <v>73.242866666666657</v>
      </c>
      <c r="D12" s="13">
        <v>74.189149999999998</v>
      </c>
      <c r="E12" s="13">
        <v>75.191499999999991</v>
      </c>
      <c r="F12" s="2">
        <v>160</v>
      </c>
      <c r="G12" s="15">
        <v>73.321466666666666</v>
      </c>
      <c r="H12" s="15">
        <v>73.554966666666672</v>
      </c>
      <c r="I12" s="15">
        <v>73.311062500000006</v>
      </c>
      <c r="J12">
        <f t="shared" si="1"/>
        <v>7.8600000000008663E-2</v>
      </c>
      <c r="K12">
        <f t="shared" si="2"/>
        <v>-0.63418333333332555</v>
      </c>
      <c r="L12">
        <f t="shared" si="3"/>
        <v>-1.8804374999999851</v>
      </c>
      <c r="Q12" s="2"/>
      <c r="R12"/>
      <c r="S12"/>
      <c r="T12"/>
      <c r="U12"/>
      <c r="V12"/>
      <c r="W12"/>
      <c r="X12"/>
      <c r="Y12" s="1"/>
      <c r="Z12" s="1"/>
      <c r="AA12" s="1"/>
      <c r="AB12" s="3"/>
      <c r="AC12" s="3"/>
    </row>
    <row r="13" spans="1:29" x14ac:dyDescent="0.25">
      <c r="B13" s="2">
        <v>200</v>
      </c>
      <c r="C13" s="18">
        <v>68.404166666666669</v>
      </c>
      <c r="D13" s="13">
        <v>71.734566666666666</v>
      </c>
      <c r="E13" s="13">
        <v>72.814487499999998</v>
      </c>
      <c r="F13" s="2">
        <v>200</v>
      </c>
      <c r="G13" s="15">
        <v>69.618300000000005</v>
      </c>
      <c r="H13" s="15">
        <v>70.586983333333336</v>
      </c>
      <c r="I13" s="15">
        <v>72.144200000000012</v>
      </c>
      <c r="J13">
        <f t="shared" si="1"/>
        <v>1.2141333333333364</v>
      </c>
      <c r="K13">
        <f t="shared" si="2"/>
        <v>-1.1475833333333298</v>
      </c>
      <c r="L13">
        <f t="shared" si="3"/>
        <v>-0.67028749999998638</v>
      </c>
      <c r="Q13" s="2"/>
      <c r="R13"/>
      <c r="S13"/>
      <c r="T13"/>
      <c r="U13"/>
      <c r="V13"/>
      <c r="W13"/>
      <c r="X13"/>
      <c r="Y13" s="1"/>
      <c r="Z13" s="1"/>
      <c r="AA13" s="1"/>
      <c r="AB13" s="3"/>
      <c r="AC13" s="3"/>
    </row>
    <row r="14" spans="1:29" x14ac:dyDescent="0.25">
      <c r="B14" s="2">
        <v>250</v>
      </c>
      <c r="C14" s="18">
        <v>62.753200000000007</v>
      </c>
      <c r="D14" s="13">
        <v>67.429450000000003</v>
      </c>
      <c r="E14" s="13">
        <v>68.260725000000008</v>
      </c>
      <c r="F14" s="2">
        <v>250</v>
      </c>
      <c r="G14" s="15">
        <v>63.472200000000008</v>
      </c>
      <c r="H14" s="15">
        <v>66.012783333333346</v>
      </c>
      <c r="I14" s="15">
        <v>66.264237499999993</v>
      </c>
      <c r="J14">
        <f t="shared" si="1"/>
        <v>0.71900000000000119</v>
      </c>
      <c r="K14">
        <f t="shared" si="2"/>
        <v>-1.4166666666666572</v>
      </c>
      <c r="L14">
        <f t="shared" si="3"/>
        <v>-1.9964875000000148</v>
      </c>
      <c r="Q14" s="2"/>
      <c r="R14"/>
      <c r="S14"/>
      <c r="T14"/>
      <c r="U14"/>
      <c r="V14"/>
      <c r="W14"/>
      <c r="X14"/>
      <c r="Y14" s="1"/>
      <c r="Z14" s="1"/>
      <c r="AA14" s="1"/>
      <c r="AB14" s="3"/>
      <c r="AC14" s="3"/>
    </row>
    <row r="15" spans="1:29" x14ac:dyDescent="0.25">
      <c r="B15" s="2">
        <v>315</v>
      </c>
      <c r="C15" s="18">
        <v>57.626683333333332</v>
      </c>
      <c r="D15" s="13">
        <v>61.701533333333337</v>
      </c>
      <c r="E15" s="13">
        <v>64.620562500000005</v>
      </c>
      <c r="F15" s="2">
        <v>315</v>
      </c>
      <c r="G15" s="15">
        <v>62.043866666666659</v>
      </c>
      <c r="H15" s="15">
        <v>64.866100000000003</v>
      </c>
      <c r="I15" s="15">
        <v>66.10341249999999</v>
      </c>
      <c r="J15">
        <f t="shared" si="1"/>
        <v>4.4171833333333268</v>
      </c>
      <c r="K15">
        <f t="shared" si="2"/>
        <v>3.1645666666666656</v>
      </c>
      <c r="L15">
        <f t="shared" si="3"/>
        <v>1.4828499999999849</v>
      </c>
      <c r="Q15" s="2"/>
      <c r="R15"/>
      <c r="S15"/>
      <c r="T15"/>
      <c r="U15"/>
      <c r="V15"/>
      <c r="W15"/>
      <c r="X15"/>
      <c r="Y15" s="1"/>
      <c r="Z15" s="1"/>
      <c r="AA15" s="1"/>
      <c r="AB15" s="3"/>
      <c r="AC15" s="3"/>
    </row>
    <row r="16" spans="1:29" x14ac:dyDescent="0.25">
      <c r="B16" s="2">
        <v>400</v>
      </c>
      <c r="C16" s="18">
        <v>53.386266666666671</v>
      </c>
      <c r="D16" s="13">
        <v>58.815200000000004</v>
      </c>
      <c r="E16" s="13">
        <v>62.617899999999999</v>
      </c>
      <c r="F16" s="2">
        <v>400</v>
      </c>
      <c r="G16" s="15">
        <v>58.054866666666669</v>
      </c>
      <c r="H16" s="15">
        <v>62.346400000000003</v>
      </c>
      <c r="I16" s="15">
        <v>64.576750000000004</v>
      </c>
      <c r="J16">
        <f t="shared" si="1"/>
        <v>4.6685999999999979</v>
      </c>
      <c r="K16">
        <f t="shared" si="2"/>
        <v>3.5311999999999983</v>
      </c>
      <c r="L16">
        <f t="shared" si="3"/>
        <v>1.9588500000000053</v>
      </c>
      <c r="Q16" s="2"/>
      <c r="R16"/>
      <c r="S16"/>
      <c r="T16"/>
      <c r="U16"/>
      <c r="V16"/>
      <c r="W16"/>
      <c r="X16"/>
      <c r="Y16" s="1"/>
      <c r="Z16" s="1"/>
      <c r="AA16" s="1"/>
      <c r="AB16" s="3"/>
      <c r="AC16" s="3"/>
    </row>
    <row r="17" spans="1:29" x14ac:dyDescent="0.25">
      <c r="B17" s="2">
        <v>500</v>
      </c>
      <c r="C17" s="18">
        <v>52.062800000000003</v>
      </c>
      <c r="D17" s="13">
        <v>58.064033333333342</v>
      </c>
      <c r="E17" s="13">
        <v>62.835237500000005</v>
      </c>
      <c r="F17" s="2">
        <v>500</v>
      </c>
      <c r="G17" s="15">
        <v>55.87081666666667</v>
      </c>
      <c r="H17" s="15">
        <v>60.075650000000003</v>
      </c>
      <c r="I17" s="15">
        <v>64.104262500000004</v>
      </c>
      <c r="J17">
        <f t="shared" si="1"/>
        <v>3.808016666666667</v>
      </c>
      <c r="K17">
        <f t="shared" si="2"/>
        <v>2.0116166666666615</v>
      </c>
      <c r="L17">
        <f t="shared" si="3"/>
        <v>1.2690249999999992</v>
      </c>
      <c r="Q17" s="2"/>
      <c r="R17"/>
      <c r="S17"/>
      <c r="T17"/>
      <c r="U17"/>
      <c r="V17"/>
      <c r="W17"/>
      <c r="X17"/>
      <c r="Y17" s="1"/>
      <c r="Z17" s="1"/>
      <c r="AA17" s="1"/>
      <c r="AB17" s="3"/>
      <c r="AC17" s="3"/>
    </row>
    <row r="18" spans="1:29" x14ac:dyDescent="0.25">
      <c r="B18" s="2">
        <v>630</v>
      </c>
      <c r="C18" s="18">
        <v>51.934083333333334</v>
      </c>
      <c r="D18" s="13">
        <v>56.876633333333331</v>
      </c>
      <c r="E18" s="13">
        <v>61.917787500000003</v>
      </c>
      <c r="F18" s="2">
        <v>630</v>
      </c>
      <c r="G18" s="15">
        <v>55.728616666666667</v>
      </c>
      <c r="H18" s="15">
        <v>60.557949999999998</v>
      </c>
      <c r="I18" s="15">
        <v>65.176937499999994</v>
      </c>
      <c r="J18">
        <f t="shared" si="1"/>
        <v>3.7945333333333338</v>
      </c>
      <c r="K18">
        <f t="shared" si="2"/>
        <v>3.6813166666666675</v>
      </c>
      <c r="L18">
        <f t="shared" si="3"/>
        <v>3.2591499999999911</v>
      </c>
      <c r="Q18" s="2"/>
      <c r="R18" s="2"/>
      <c r="S18" s="2"/>
      <c r="T18" s="2"/>
      <c r="U18" s="2"/>
      <c r="V18" s="2"/>
      <c r="W18" s="2"/>
      <c r="X18" s="2"/>
      <c r="Y18" s="1"/>
      <c r="Z18" s="1"/>
      <c r="AA18" s="1"/>
      <c r="AB18" s="3"/>
      <c r="AC18" s="3"/>
    </row>
    <row r="19" spans="1:29" x14ac:dyDescent="0.25">
      <c r="B19" s="2">
        <v>800</v>
      </c>
      <c r="C19" s="18">
        <v>53.4452</v>
      </c>
      <c r="D19" s="13">
        <v>54.889416666666676</v>
      </c>
      <c r="E19" s="13">
        <v>60.611924999999999</v>
      </c>
      <c r="F19" s="2">
        <v>800</v>
      </c>
      <c r="G19" s="15">
        <v>55.077449999999999</v>
      </c>
      <c r="H19" s="15">
        <v>58.83753333333334</v>
      </c>
      <c r="I19" s="15">
        <v>64.229762499999993</v>
      </c>
      <c r="J19">
        <f t="shared" si="1"/>
        <v>1.6322499999999991</v>
      </c>
      <c r="K19">
        <f t="shared" si="2"/>
        <v>3.9481166666666638</v>
      </c>
      <c r="L19">
        <f t="shared" si="3"/>
        <v>3.6178374999999932</v>
      </c>
      <c r="Q19" s="2"/>
      <c r="R19" s="2"/>
      <c r="S19" s="2"/>
      <c r="T19" s="2"/>
      <c r="U19" s="2"/>
      <c r="V19" s="2"/>
      <c r="W19" s="2"/>
      <c r="X19" s="2"/>
      <c r="Y19" s="1"/>
      <c r="Z19" s="1"/>
      <c r="AA19" s="1"/>
      <c r="AB19" s="3"/>
      <c r="AC19" s="3"/>
    </row>
    <row r="20" spans="1:29" x14ac:dyDescent="0.25">
      <c r="B20" s="2">
        <v>1000</v>
      </c>
      <c r="C20" s="18">
        <v>47.371266666666664</v>
      </c>
      <c r="D20" s="13">
        <v>50.037500000000001</v>
      </c>
      <c r="E20" s="13">
        <v>53.935400000000001</v>
      </c>
      <c r="F20" s="2">
        <v>1000</v>
      </c>
      <c r="G20" s="15">
        <v>50.539649999999995</v>
      </c>
      <c r="H20" s="15">
        <v>53.777950000000004</v>
      </c>
      <c r="I20" s="15">
        <v>57.916475000000005</v>
      </c>
      <c r="J20">
        <f t="shared" si="1"/>
        <v>3.1683833333333311</v>
      </c>
      <c r="K20">
        <f t="shared" si="2"/>
        <v>3.7404500000000027</v>
      </c>
      <c r="L20">
        <f t="shared" si="3"/>
        <v>3.9810750000000041</v>
      </c>
      <c r="Q20" s="2"/>
      <c r="R20" s="2"/>
      <c r="S20" s="2"/>
      <c r="T20" s="2"/>
      <c r="U20" s="2"/>
      <c r="V20" s="2"/>
      <c r="W20" s="2"/>
      <c r="X20" s="2"/>
      <c r="Y20" s="1"/>
      <c r="Z20" s="1"/>
      <c r="AA20" s="1"/>
      <c r="AB20" s="3"/>
      <c r="AC20" s="3"/>
    </row>
    <row r="21" spans="1:29" x14ac:dyDescent="0.25">
      <c r="B21" s="2">
        <v>1250</v>
      </c>
      <c r="C21" s="18">
        <v>44.139983333333326</v>
      </c>
      <c r="D21" s="13">
        <v>46.974666666666664</v>
      </c>
      <c r="E21" s="13">
        <v>50.675725</v>
      </c>
      <c r="F21" s="2">
        <v>1250</v>
      </c>
      <c r="G21" s="15">
        <v>45.632050000000007</v>
      </c>
      <c r="H21" s="15">
        <v>48.293733333333336</v>
      </c>
      <c r="I21" s="15">
        <v>51.234887500000006</v>
      </c>
      <c r="J21">
        <f t="shared" si="1"/>
        <v>1.4920666666666804</v>
      </c>
      <c r="K21">
        <f t="shared" si="2"/>
        <v>1.3190666666666715</v>
      </c>
      <c r="L21">
        <f t="shared" si="3"/>
        <v>0.55916250000000645</v>
      </c>
      <c r="Q21" s="2"/>
      <c r="R21" s="2"/>
      <c r="S21" s="2"/>
      <c r="T21" s="2"/>
      <c r="U21" s="2"/>
      <c r="V21" s="2"/>
      <c r="W21" s="2"/>
      <c r="X21" s="2"/>
      <c r="Y21" s="1"/>
      <c r="Z21" s="1"/>
      <c r="AA21" s="1"/>
      <c r="AB21" s="3"/>
      <c r="AC21" s="3"/>
    </row>
    <row r="22" spans="1:29" x14ac:dyDescent="0.25">
      <c r="B22" s="2">
        <v>1600</v>
      </c>
      <c r="C22" s="18">
        <v>41.37148333333333</v>
      </c>
      <c r="D22" s="13">
        <v>44.997333333333337</v>
      </c>
      <c r="E22" s="13">
        <v>48.23756250000001</v>
      </c>
      <c r="F22" s="2">
        <v>1600</v>
      </c>
      <c r="G22" s="15">
        <v>42.912683333333334</v>
      </c>
      <c r="H22" s="15">
        <v>45.238200000000006</v>
      </c>
      <c r="I22" s="15">
        <v>48.286012499999998</v>
      </c>
      <c r="J22">
        <f t="shared" si="1"/>
        <v>1.5412000000000035</v>
      </c>
      <c r="K22">
        <f t="shared" si="2"/>
        <v>0.240866666666669</v>
      </c>
      <c r="L22">
        <f t="shared" si="3"/>
        <v>4.8449999999988336E-2</v>
      </c>
      <c r="Q22" s="2"/>
      <c r="R22" s="2"/>
      <c r="S22" s="2"/>
      <c r="T22" s="2"/>
      <c r="U22" s="2"/>
      <c r="V22" s="2"/>
      <c r="W22" s="2"/>
      <c r="X22" s="2"/>
      <c r="Y22" s="1"/>
      <c r="Z22" s="1"/>
      <c r="AA22" s="1"/>
      <c r="AB22" s="3"/>
      <c r="AC22" s="3"/>
    </row>
    <row r="23" spans="1:29" x14ac:dyDescent="0.25">
      <c r="B23" s="2">
        <v>2000</v>
      </c>
      <c r="C23" s="18">
        <v>39.807450000000003</v>
      </c>
      <c r="D23" s="13">
        <v>42.694049999999997</v>
      </c>
      <c r="E23" s="13">
        <v>46.616025</v>
      </c>
      <c r="F23" s="2">
        <v>2000</v>
      </c>
      <c r="G23" s="15">
        <v>41.208150000000003</v>
      </c>
      <c r="H23" s="15">
        <v>43.289683333333329</v>
      </c>
      <c r="I23" s="15">
        <v>45.9641375</v>
      </c>
      <c r="J23">
        <f t="shared" si="1"/>
        <v>1.4007000000000005</v>
      </c>
      <c r="K23">
        <f t="shared" si="2"/>
        <v>0.5956333333333319</v>
      </c>
      <c r="L23">
        <f t="shared" si="3"/>
        <v>-0.65188750000000084</v>
      </c>
      <c r="Q23" s="2"/>
      <c r="R23" s="2"/>
      <c r="S23" s="2"/>
      <c r="T23" s="2"/>
      <c r="U23" s="2"/>
      <c r="V23" s="2"/>
      <c r="W23" s="2"/>
      <c r="X23" s="2"/>
      <c r="Y23" s="1"/>
      <c r="Z23" s="1"/>
      <c r="AA23" s="1"/>
      <c r="AB23" s="3"/>
      <c r="AC23" s="3"/>
    </row>
    <row r="24" spans="1:29" x14ac:dyDescent="0.25">
      <c r="B24" s="2">
        <v>2500</v>
      </c>
      <c r="C24" s="18">
        <v>38.119999999999997</v>
      </c>
      <c r="D24" s="13">
        <v>40.835850000000008</v>
      </c>
      <c r="E24" s="13">
        <v>44.902012499999998</v>
      </c>
      <c r="F24" s="2">
        <v>2500</v>
      </c>
      <c r="G24" s="15">
        <v>39.27793333333333</v>
      </c>
      <c r="H24" s="15">
        <v>40.732550000000003</v>
      </c>
      <c r="I24" s="15">
        <v>43.275225000000006</v>
      </c>
      <c r="J24">
        <f t="shared" si="1"/>
        <v>1.1579333333333324</v>
      </c>
      <c r="K24">
        <f t="shared" si="2"/>
        <v>-0.10330000000000439</v>
      </c>
      <c r="L24">
        <f t="shared" si="3"/>
        <v>-1.6267874999999918</v>
      </c>
      <c r="Q24" s="2"/>
      <c r="R24" s="2"/>
      <c r="S24" s="2"/>
      <c r="T24" s="2"/>
      <c r="U24" s="2"/>
      <c r="V24" s="2"/>
      <c r="W24" s="2"/>
      <c r="X24" s="2"/>
      <c r="Y24" s="1"/>
      <c r="Z24" s="1"/>
      <c r="AA24" s="1"/>
      <c r="AB24" s="3"/>
      <c r="AC24" s="3"/>
    </row>
    <row r="25" spans="1:29" x14ac:dyDescent="0.25">
      <c r="B25" s="2">
        <v>3150</v>
      </c>
      <c r="C25" s="18">
        <v>40.610416666666666</v>
      </c>
      <c r="D25" s="13">
        <v>42.37703333333333</v>
      </c>
      <c r="E25" s="13">
        <v>46.443925</v>
      </c>
      <c r="F25" s="2">
        <v>3150</v>
      </c>
      <c r="G25" s="15">
        <v>40.712533333333333</v>
      </c>
      <c r="H25" s="15">
        <v>41.672583333333336</v>
      </c>
      <c r="I25" s="15">
        <v>43.293524999999995</v>
      </c>
      <c r="J25">
        <f t="shared" si="1"/>
        <v>0.1021166666666673</v>
      </c>
      <c r="K25">
        <f t="shared" si="2"/>
        <v>-0.70444999999999425</v>
      </c>
      <c r="L25">
        <f t="shared" si="3"/>
        <v>-3.1504000000000048</v>
      </c>
      <c r="Q25" s="2"/>
      <c r="R25" s="2"/>
      <c r="S25" s="2"/>
      <c r="T25" s="2"/>
      <c r="U25" s="2"/>
      <c r="V25" s="2"/>
      <c r="W25" s="2"/>
      <c r="X25" s="2"/>
      <c r="Y25" s="1"/>
      <c r="Z25" s="1"/>
      <c r="AA25" s="1"/>
      <c r="AB25" s="3"/>
      <c r="AC25" s="3"/>
    </row>
    <row r="26" spans="1:29" x14ac:dyDescent="0.25">
      <c r="B26" s="2">
        <v>4000</v>
      </c>
      <c r="C26" s="18">
        <v>36.340649999999997</v>
      </c>
      <c r="D26" s="13">
        <v>39.560466666666663</v>
      </c>
      <c r="E26" s="13">
        <v>43.7967625</v>
      </c>
      <c r="F26" s="2">
        <v>4000</v>
      </c>
      <c r="G26" s="15">
        <v>37.679833333333335</v>
      </c>
      <c r="H26" s="15">
        <v>38.915899999999993</v>
      </c>
      <c r="I26" s="15">
        <v>40.926874999999995</v>
      </c>
      <c r="J26">
        <f t="shared" si="1"/>
        <v>1.3391833333333381</v>
      </c>
      <c r="K26">
        <f t="shared" si="2"/>
        <v>-0.64456666666666962</v>
      </c>
      <c r="L26">
        <f t="shared" si="3"/>
        <v>-2.8698875000000044</v>
      </c>
      <c r="Q26" s="2"/>
      <c r="R26"/>
      <c r="S26"/>
      <c r="T26"/>
      <c r="U26"/>
      <c r="V26"/>
      <c r="W26"/>
      <c r="X26"/>
      <c r="Y26" s="1"/>
      <c r="Z26" s="1"/>
      <c r="AA26" s="1"/>
      <c r="AB26" s="3"/>
      <c r="AC26" s="3"/>
    </row>
    <row r="27" spans="1:29" x14ac:dyDescent="0.25">
      <c r="B27" s="2">
        <v>5000</v>
      </c>
      <c r="C27" s="18">
        <v>36.024249999999995</v>
      </c>
      <c r="D27" s="13">
        <v>38.803150000000002</v>
      </c>
      <c r="E27" s="13">
        <v>42.576499999999996</v>
      </c>
      <c r="F27" s="2">
        <v>5000</v>
      </c>
      <c r="G27" s="15">
        <v>37.236083333333333</v>
      </c>
      <c r="H27" s="15">
        <v>38.289450000000002</v>
      </c>
      <c r="I27" s="15">
        <v>39.880274999999997</v>
      </c>
      <c r="J27">
        <f t="shared" si="1"/>
        <v>1.2118333333333382</v>
      </c>
      <c r="K27">
        <f t="shared" si="2"/>
        <v>-0.51370000000000005</v>
      </c>
      <c r="L27">
        <f t="shared" si="3"/>
        <v>-2.6962249999999983</v>
      </c>
      <c r="Q27" s="2"/>
      <c r="R27"/>
      <c r="S27"/>
      <c r="T27"/>
      <c r="U27"/>
      <c r="V27"/>
      <c r="W27"/>
      <c r="X27"/>
      <c r="Y27" s="1"/>
      <c r="Z27" s="1"/>
      <c r="AA27" s="1"/>
      <c r="AB27" s="3"/>
      <c r="AC27" s="3"/>
    </row>
    <row r="28" spans="1:29" x14ac:dyDescent="0.25">
      <c r="B28" s="2">
        <v>6300</v>
      </c>
      <c r="C28" s="18">
        <v>32.421333333333337</v>
      </c>
      <c r="D28" s="13">
        <v>34.799266666666668</v>
      </c>
      <c r="E28" s="13">
        <v>38.2276375</v>
      </c>
      <c r="F28" s="2">
        <v>6300</v>
      </c>
      <c r="G28" s="15">
        <v>33.505749999999992</v>
      </c>
      <c r="H28" s="15">
        <v>34.35156666666667</v>
      </c>
      <c r="I28" s="15">
        <v>35.522225000000006</v>
      </c>
      <c r="Q28" s="2"/>
      <c r="R28"/>
      <c r="S28"/>
      <c r="T28"/>
      <c r="U28"/>
      <c r="V28"/>
      <c r="W28"/>
      <c r="X28"/>
      <c r="Y28" s="1"/>
      <c r="Z28" s="1"/>
      <c r="AA28" s="1"/>
      <c r="AB28" s="3"/>
      <c r="AC28" s="3"/>
    </row>
    <row r="29" spans="1:29" x14ac:dyDescent="0.25">
      <c r="B29" s="2" t="s">
        <v>0</v>
      </c>
      <c r="C29" s="11">
        <f>MAX(C3:C27)</f>
        <v>73.242866666666657</v>
      </c>
      <c r="D29" s="11">
        <f>MAX(D3:D27)</f>
        <v>74.189149999999998</v>
      </c>
      <c r="E29" s="11">
        <f>MAX(E3:E27)</f>
        <v>75.191499999999991</v>
      </c>
      <c r="F29" s="17" t="s">
        <v>1</v>
      </c>
      <c r="G29" s="11">
        <f>MAX(G3:G27)</f>
        <v>75.451999999999998</v>
      </c>
      <c r="H29" s="11">
        <f>MAX(H3:H27)</f>
        <v>75.835333333333324</v>
      </c>
      <c r="I29" s="11">
        <f>MAX(I3:I27)</f>
        <v>75.953800000000001</v>
      </c>
      <c r="J29" s="1"/>
      <c r="K29"/>
      <c r="Q29" s="2"/>
      <c r="R29"/>
      <c r="S29"/>
      <c r="T29"/>
      <c r="U29"/>
      <c r="V29"/>
      <c r="W29"/>
      <c r="X29"/>
      <c r="Y29" s="1"/>
      <c r="AA29" s="3"/>
      <c r="AB29" s="3"/>
      <c r="AC29" s="3"/>
    </row>
    <row r="30" spans="1:29" x14ac:dyDescent="0.25">
      <c r="B30" s="2" t="s">
        <v>2</v>
      </c>
      <c r="C30" s="11">
        <f>MIN(C3:C27)</f>
        <v>36.024249999999995</v>
      </c>
      <c r="D30" s="11">
        <f t="shared" ref="D30:E30" si="4">MIN(D3:D27)</f>
        <v>38.803150000000002</v>
      </c>
      <c r="E30" s="11">
        <f t="shared" si="4"/>
        <v>42.576499999999996</v>
      </c>
      <c r="F30" s="17">
        <f>MAX(C29:I29)</f>
        <v>75.953800000000001</v>
      </c>
      <c r="G30" s="11">
        <f>MIN(G3:G27)</f>
        <v>37.236083333333333</v>
      </c>
      <c r="H30" s="11">
        <f t="shared" ref="H30:I30" si="5">MIN(H3:H27)</f>
        <v>38.289450000000002</v>
      </c>
      <c r="I30" s="11">
        <f t="shared" si="5"/>
        <v>39.880274999999997</v>
      </c>
      <c r="J30" s="1"/>
      <c r="K30"/>
      <c r="R30"/>
      <c r="S30"/>
      <c r="T30"/>
      <c r="U30"/>
      <c r="V30"/>
      <c r="W30"/>
      <c r="X30"/>
      <c r="Y30" s="1"/>
      <c r="AA30" s="3"/>
      <c r="AB30" s="3"/>
      <c r="AC30" s="3"/>
    </row>
    <row r="31" spans="1:29" x14ac:dyDescent="0.25">
      <c r="A31" s="2"/>
      <c r="B31" s="3"/>
      <c r="C31" s="3"/>
      <c r="D31" s="3"/>
      <c r="E31" s="3"/>
      <c r="F31" s="3"/>
      <c r="G31" s="3"/>
      <c r="H31" s="3"/>
      <c r="I31" s="3"/>
      <c r="K31" s="3"/>
      <c r="Q31" s="3"/>
      <c r="R31" s="2"/>
      <c r="S31" s="2"/>
      <c r="T31" s="2"/>
      <c r="U31" s="2"/>
      <c r="V31" s="2"/>
      <c r="W31" s="2"/>
      <c r="X31" s="2"/>
    </row>
    <row r="32" spans="1:29" x14ac:dyDescent="0.25">
      <c r="A32" s="3" t="s">
        <v>10</v>
      </c>
      <c r="B32" s="3"/>
      <c r="C32" s="3"/>
      <c r="D32" s="3"/>
      <c r="E32" s="3"/>
      <c r="F32" s="3"/>
      <c r="G32" s="3"/>
      <c r="H32" s="3"/>
      <c r="I32" s="3"/>
      <c r="K32" s="3"/>
      <c r="Q32" s="3"/>
      <c r="R32" s="2"/>
      <c r="S32" s="2"/>
      <c r="T32" s="2"/>
      <c r="U32" s="2"/>
      <c r="V32" s="2"/>
      <c r="W32" s="2"/>
      <c r="X32" s="2"/>
    </row>
    <row r="33" spans="1:24" x14ac:dyDescent="0.25">
      <c r="A33" s="2"/>
      <c r="B33" s="2"/>
      <c r="C33" s="2"/>
      <c r="D33" s="2"/>
      <c r="E33" s="2"/>
      <c r="F33" s="2"/>
      <c r="G33" s="2"/>
      <c r="H33" s="2"/>
      <c r="I33" s="2"/>
      <c r="K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2"/>
      <c r="B34" s="3"/>
      <c r="C34" s="3"/>
      <c r="D34" s="3"/>
      <c r="E34" s="3"/>
      <c r="F34" s="3"/>
      <c r="G34" s="3"/>
      <c r="H34" s="3"/>
      <c r="I34" s="3"/>
      <c r="K34" s="3"/>
      <c r="Q34" s="3"/>
      <c r="R34" s="2"/>
      <c r="S34" s="2"/>
      <c r="T34" s="2"/>
      <c r="U34" s="2"/>
      <c r="V34" s="2"/>
      <c r="W34" s="2"/>
      <c r="X34" s="2"/>
    </row>
    <row r="35" spans="1:24" x14ac:dyDescent="0.25">
      <c r="A35" s="2"/>
      <c r="B35" s="3"/>
      <c r="C35" s="3"/>
      <c r="D35" s="3"/>
      <c r="E35" s="3"/>
      <c r="F35" s="3"/>
      <c r="G35" s="3"/>
      <c r="H35" s="3"/>
      <c r="I35" s="3"/>
      <c r="K35" s="3"/>
      <c r="Q35" s="3"/>
      <c r="R35" s="2"/>
      <c r="S35" s="2"/>
      <c r="T35" s="2"/>
      <c r="U35" s="2"/>
      <c r="V35" s="2"/>
      <c r="W35" s="2"/>
      <c r="X35" s="2"/>
    </row>
    <row r="36" spans="1:24" x14ac:dyDescent="0.25">
      <c r="A36" s="2"/>
      <c r="B36" s="3"/>
      <c r="C36" s="2"/>
      <c r="D36" s="2"/>
      <c r="E36" s="2"/>
      <c r="F36" s="2"/>
      <c r="G36" s="2"/>
      <c r="H36" s="2"/>
      <c r="I36" s="2"/>
      <c r="K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2"/>
      <c r="B37" s="3"/>
      <c r="C37" s="3"/>
      <c r="D37" s="3"/>
      <c r="E37" s="3"/>
      <c r="F37" s="3"/>
      <c r="G37" s="3"/>
      <c r="H37" s="3"/>
      <c r="I37" s="3"/>
      <c r="K37" s="3"/>
      <c r="Q37" s="3"/>
      <c r="R37" s="2"/>
      <c r="S37" s="2"/>
      <c r="T37" s="2"/>
      <c r="U37" s="2"/>
      <c r="V37" s="2"/>
      <c r="W37" s="2"/>
      <c r="X37" s="2"/>
    </row>
    <row r="38" spans="1:24" x14ac:dyDescent="0.25">
      <c r="A38" s="2"/>
      <c r="B38" s="3"/>
      <c r="C38" s="3"/>
      <c r="D38" s="3"/>
      <c r="E38" s="3"/>
      <c r="F38" s="3"/>
      <c r="G38" s="3"/>
      <c r="H38" s="3"/>
      <c r="I38" s="3"/>
      <c r="K38" s="3"/>
      <c r="Q38" s="3"/>
      <c r="R38" s="2"/>
      <c r="S38" s="2"/>
      <c r="T38" s="2"/>
      <c r="U38" s="2"/>
      <c r="V38" s="2"/>
      <c r="W38" s="2"/>
      <c r="X38" s="2"/>
    </row>
    <row r="39" spans="1:24" x14ac:dyDescent="0.25">
      <c r="A39" s="2"/>
      <c r="B39" s="3"/>
      <c r="C39" s="2"/>
      <c r="D39" s="2"/>
      <c r="E39" s="2"/>
      <c r="F39" s="2"/>
      <c r="G39" s="2"/>
      <c r="H39" s="2"/>
      <c r="I39" s="2"/>
      <c r="K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2"/>
      <c r="B40" s="3"/>
      <c r="C40" s="3"/>
      <c r="D40" s="3"/>
      <c r="E40" s="3"/>
      <c r="F40" s="3"/>
      <c r="G40" s="3"/>
      <c r="H40" s="3"/>
      <c r="I40" s="3"/>
      <c r="K40" s="3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2"/>
      <c r="B41" s="3"/>
      <c r="C41" s="3"/>
      <c r="D41" s="3"/>
      <c r="E41" s="3"/>
      <c r="F41" s="3"/>
      <c r="G41" s="3"/>
      <c r="H41" s="3"/>
      <c r="I41" s="3"/>
      <c r="K41" s="3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K42" s="2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4"/>
      <c r="B43" s="4"/>
      <c r="C43" s="4"/>
      <c r="D43" s="4"/>
      <c r="E43" s="4"/>
      <c r="F43" s="4"/>
      <c r="G43" s="4"/>
      <c r="H43" s="4"/>
      <c r="I43" s="4"/>
      <c r="K43" s="4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4"/>
      <c r="B44" s="5"/>
      <c r="C44" s="5"/>
      <c r="D44" s="5"/>
      <c r="E44" s="5"/>
      <c r="F44" s="5"/>
      <c r="G44" s="5"/>
      <c r="H44" s="5"/>
      <c r="I44" s="5"/>
      <c r="K44" s="5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K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2"/>
      <c r="B46" s="3"/>
      <c r="C46" s="3"/>
      <c r="D46" s="3"/>
      <c r="E46" s="3"/>
      <c r="F46" s="3"/>
      <c r="G46" s="3"/>
      <c r="H46" s="3"/>
      <c r="I46" s="3"/>
      <c r="K46" s="3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2"/>
      <c r="B47" s="3"/>
      <c r="C47" s="3"/>
      <c r="D47" s="3"/>
      <c r="E47" s="3"/>
      <c r="F47" s="3"/>
      <c r="G47" s="3"/>
      <c r="H47" s="3"/>
      <c r="I47" s="3"/>
      <c r="K47" s="3"/>
      <c r="Q47" s="2"/>
      <c r="R47" s="2"/>
      <c r="S47" s="2"/>
      <c r="T47" s="2"/>
      <c r="U47" s="2"/>
      <c r="V47" s="2"/>
      <c r="W47" s="2"/>
      <c r="X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K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K49" s="2"/>
      <c r="Q49" s="2"/>
      <c r="R49" s="2"/>
      <c r="S49" s="2"/>
      <c r="T49" s="2"/>
      <c r="U49" s="2"/>
      <c r="V49" s="2"/>
      <c r="W49" s="2"/>
      <c r="X49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50"/>
  <sheetViews>
    <sheetView topLeftCell="A28" zoomScale="75" zoomScaleNormal="75" workbookViewId="0">
      <selection activeCell="Q17" sqref="Q17"/>
    </sheetView>
  </sheetViews>
  <sheetFormatPr defaultColWidth="8.81640625" defaultRowHeight="14" x14ac:dyDescent="0.25"/>
  <cols>
    <col min="1" max="1" width="8.7265625" style="1" customWidth="1"/>
    <col min="2" max="10" width="8.81640625" style="1"/>
    <col min="12" max="14" width="9"/>
    <col min="17" max="24" width="8.81640625" style="1"/>
    <col min="25" max="30" width="8.81640625" style="2"/>
    <col min="31" max="16384" width="8.81640625" style="1"/>
  </cols>
  <sheetData>
    <row r="1" spans="1:29" s="1" customFormat="1" x14ac:dyDescent="0.25">
      <c r="A1" s="10" t="s">
        <v>8</v>
      </c>
      <c r="B1" s="8" t="s">
        <v>7</v>
      </c>
      <c r="C1" s="3" t="s">
        <v>4</v>
      </c>
      <c r="D1" s="9"/>
      <c r="F1" s="8" t="s">
        <v>7</v>
      </c>
      <c r="G1" s="3" t="s">
        <v>5</v>
      </c>
      <c r="H1" s="9"/>
      <c r="K1"/>
      <c r="L1"/>
      <c r="M1"/>
      <c r="N1"/>
      <c r="O1"/>
      <c r="P1"/>
      <c r="Q1"/>
      <c r="R1"/>
      <c r="S1"/>
      <c r="T1"/>
      <c r="U1"/>
      <c r="V1"/>
      <c r="W1"/>
      <c r="X1"/>
      <c r="Z1" s="2"/>
      <c r="AA1" s="2"/>
      <c r="AB1" s="2"/>
      <c r="AC1" s="2"/>
    </row>
    <row r="2" spans="1:29" s="1" customFormat="1" x14ac:dyDescent="0.25">
      <c r="B2" s="6" t="s">
        <v>9</v>
      </c>
      <c r="C2" s="1" t="s">
        <v>12</v>
      </c>
      <c r="D2" s="1" t="s">
        <v>13</v>
      </c>
      <c r="E2" s="1" t="s">
        <v>14</v>
      </c>
      <c r="F2" s="6" t="s">
        <v>9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/>
      <c r="N2"/>
      <c r="O2"/>
      <c r="P2"/>
      <c r="Q2"/>
      <c r="R2"/>
      <c r="S2"/>
      <c r="T2"/>
      <c r="U2"/>
      <c r="V2"/>
      <c r="W2"/>
      <c r="X2"/>
      <c r="Z2" s="2"/>
      <c r="AA2" s="3"/>
      <c r="AB2" s="3"/>
      <c r="AC2" s="3"/>
    </row>
    <row r="3" spans="1:29" s="1" customFormat="1" x14ac:dyDescent="0.25">
      <c r="B3" s="7">
        <v>20</v>
      </c>
      <c r="C3" s="11">
        <v>70.420866666666655</v>
      </c>
      <c r="D3" s="11">
        <v>71.694999999999993</v>
      </c>
      <c r="E3" s="11">
        <v>74.085762500000001</v>
      </c>
      <c r="F3" s="7">
        <v>20</v>
      </c>
      <c r="G3" s="12">
        <v>71.884483333333321</v>
      </c>
      <c r="H3" s="12">
        <v>71.010099999999994</v>
      </c>
      <c r="I3" s="12">
        <v>73.401462500000008</v>
      </c>
      <c r="J3" s="1">
        <f>G3-C3</f>
        <v>1.4636166666666668</v>
      </c>
      <c r="K3" s="1">
        <f t="shared" ref="K3:L3" si="0">H3-D3</f>
        <v>-0.68489999999999895</v>
      </c>
      <c r="L3" s="1">
        <f t="shared" si="0"/>
        <v>-0.68429999999999325</v>
      </c>
      <c r="M3"/>
      <c r="N3"/>
      <c r="O3"/>
      <c r="P3"/>
      <c r="Q3"/>
      <c r="R3"/>
      <c r="S3"/>
      <c r="T3"/>
      <c r="U3"/>
      <c r="V3"/>
      <c r="W3"/>
      <c r="X3"/>
      <c r="Z3" s="2"/>
      <c r="AA3" s="3"/>
      <c r="AB3" s="3"/>
      <c r="AC3" s="3"/>
    </row>
    <row r="4" spans="1:29" s="1" customFormat="1" x14ac:dyDescent="0.25">
      <c r="B4" s="7">
        <v>25</v>
      </c>
      <c r="C4" s="11">
        <v>71.554233333333343</v>
      </c>
      <c r="D4" s="11">
        <v>73.994683333333342</v>
      </c>
      <c r="E4" s="11">
        <v>75.429550000000006</v>
      </c>
      <c r="F4" s="7">
        <v>25</v>
      </c>
      <c r="G4" s="12">
        <v>74.056116666666668</v>
      </c>
      <c r="H4" s="12">
        <v>72.673333333333318</v>
      </c>
      <c r="I4" s="12">
        <v>74.204149999999998</v>
      </c>
      <c r="J4" s="1">
        <f t="shared" ref="J4:J27" si="1">G4-C4</f>
        <v>2.5018833333333248</v>
      </c>
      <c r="K4" s="1">
        <f t="shared" ref="K4:K27" si="2">H4-D4</f>
        <v>-1.3213500000000238</v>
      </c>
      <c r="L4" s="1">
        <f t="shared" ref="L4:L27" si="3">I4-E4</f>
        <v>-1.2254000000000076</v>
      </c>
      <c r="M4"/>
      <c r="N4"/>
      <c r="O4"/>
      <c r="P4"/>
      <c r="Q4"/>
      <c r="R4"/>
      <c r="S4"/>
      <c r="T4"/>
      <c r="U4"/>
      <c r="V4"/>
      <c r="W4"/>
      <c r="X4"/>
      <c r="Z4" s="2"/>
      <c r="AA4" s="3"/>
      <c r="AB4" s="3"/>
      <c r="AC4" s="3"/>
    </row>
    <row r="5" spans="1:29" s="1" customFormat="1" x14ac:dyDescent="0.25">
      <c r="B5" s="2">
        <v>31.5</v>
      </c>
      <c r="C5" s="11">
        <v>68.166016666666664</v>
      </c>
      <c r="D5" s="11">
        <v>71.961849999999998</v>
      </c>
      <c r="E5" s="11">
        <v>72.515637499999997</v>
      </c>
      <c r="F5" s="2">
        <v>31.5</v>
      </c>
      <c r="G5" s="12">
        <v>70.090683333333331</v>
      </c>
      <c r="H5" s="12">
        <v>71.544983333333334</v>
      </c>
      <c r="I5" s="12">
        <v>70.378837500000003</v>
      </c>
      <c r="J5" s="1">
        <f t="shared" si="1"/>
        <v>1.924666666666667</v>
      </c>
      <c r="K5" s="1">
        <f t="shared" si="2"/>
        <v>-0.41686666666666383</v>
      </c>
      <c r="L5" s="1">
        <f t="shared" si="3"/>
        <v>-2.1367999999999938</v>
      </c>
      <c r="M5"/>
      <c r="N5"/>
      <c r="O5"/>
      <c r="P5"/>
      <c r="Q5" s="2"/>
      <c r="R5"/>
      <c r="S5"/>
      <c r="T5"/>
      <c r="U5"/>
      <c r="V5"/>
      <c r="W5"/>
      <c r="X5"/>
      <c r="Z5" s="2"/>
      <c r="AA5" s="3"/>
      <c r="AB5" s="3"/>
      <c r="AC5" s="3"/>
    </row>
    <row r="6" spans="1:29" s="1" customFormat="1" x14ac:dyDescent="0.25">
      <c r="B6" s="7">
        <v>40</v>
      </c>
      <c r="C6" s="11">
        <v>62.986999999999995</v>
      </c>
      <c r="D6" s="11">
        <v>65.066116666666659</v>
      </c>
      <c r="E6" s="11">
        <v>65.721175000000002</v>
      </c>
      <c r="F6" s="7">
        <v>40</v>
      </c>
      <c r="G6" s="12">
        <v>64.275083333333328</v>
      </c>
      <c r="H6" s="12">
        <v>63.561116666666663</v>
      </c>
      <c r="I6" s="12">
        <v>64.669037500000002</v>
      </c>
      <c r="J6" s="1">
        <f t="shared" si="1"/>
        <v>1.2880833333333328</v>
      </c>
      <c r="K6" s="1">
        <f t="shared" si="2"/>
        <v>-1.5049999999999955</v>
      </c>
      <c r="L6" s="1">
        <f t="shared" si="3"/>
        <v>-1.0521375000000006</v>
      </c>
      <c r="M6"/>
      <c r="N6"/>
      <c r="O6"/>
      <c r="P6"/>
      <c r="Q6" s="7"/>
      <c r="R6"/>
      <c r="S6"/>
      <c r="T6"/>
      <c r="U6"/>
      <c r="V6"/>
      <c r="W6"/>
      <c r="X6"/>
      <c r="Z6" s="2"/>
      <c r="AA6" s="3"/>
      <c r="AB6" s="3"/>
      <c r="AC6" s="3"/>
    </row>
    <row r="7" spans="1:29" s="1" customFormat="1" x14ac:dyDescent="0.25">
      <c r="B7" s="7">
        <v>50</v>
      </c>
      <c r="C7" s="11">
        <v>65.63751666666667</v>
      </c>
      <c r="D7" s="11">
        <v>65.946033333333332</v>
      </c>
      <c r="E7" s="11">
        <v>67.793012500000003</v>
      </c>
      <c r="F7" s="7">
        <v>50</v>
      </c>
      <c r="G7" s="12">
        <v>65.165916666666675</v>
      </c>
      <c r="H7" s="12">
        <v>64.8553</v>
      </c>
      <c r="I7" s="12">
        <v>67.230812499999999</v>
      </c>
      <c r="J7" s="1">
        <f t="shared" si="1"/>
        <v>-0.47159999999999513</v>
      </c>
      <c r="K7" s="1">
        <f t="shared" si="2"/>
        <v>-1.0907333333333327</v>
      </c>
      <c r="L7" s="1">
        <f t="shared" si="3"/>
        <v>-0.56220000000000425</v>
      </c>
      <c r="M7"/>
      <c r="N7"/>
      <c r="O7"/>
      <c r="P7"/>
      <c r="Q7" s="7"/>
      <c r="R7"/>
      <c r="S7"/>
      <c r="T7"/>
      <c r="U7"/>
      <c r="V7"/>
      <c r="W7"/>
      <c r="X7"/>
      <c r="Z7" s="2"/>
      <c r="AA7" s="3"/>
      <c r="AB7" s="3"/>
      <c r="AC7" s="3"/>
    </row>
    <row r="8" spans="1:29" s="1" customFormat="1" x14ac:dyDescent="0.25">
      <c r="B8" s="7">
        <v>63</v>
      </c>
      <c r="C8" s="11">
        <v>62.27525</v>
      </c>
      <c r="D8" s="11">
        <v>66.15528333333333</v>
      </c>
      <c r="E8" s="11">
        <v>67.218287500000002</v>
      </c>
      <c r="F8" s="7">
        <v>63</v>
      </c>
      <c r="G8" s="12">
        <v>62.176433333333335</v>
      </c>
      <c r="H8" s="12">
        <v>62.612750000000005</v>
      </c>
      <c r="I8" s="12">
        <v>64.328162500000005</v>
      </c>
      <c r="J8" s="1">
        <f t="shared" si="1"/>
        <v>-9.8816666666664332E-2</v>
      </c>
      <c r="K8" s="1">
        <f t="shared" si="2"/>
        <v>-3.5425333333333242</v>
      </c>
      <c r="L8" s="1">
        <f t="shared" si="3"/>
        <v>-2.8901249999999976</v>
      </c>
      <c r="M8"/>
      <c r="N8"/>
      <c r="O8"/>
      <c r="P8"/>
      <c r="Q8" s="7"/>
      <c r="R8"/>
      <c r="S8"/>
      <c r="T8"/>
      <c r="U8"/>
      <c r="V8"/>
      <c r="W8"/>
      <c r="X8"/>
      <c r="Z8" s="2"/>
      <c r="AA8" s="3"/>
      <c r="AB8" s="3"/>
      <c r="AC8" s="3"/>
    </row>
    <row r="9" spans="1:29" s="1" customFormat="1" x14ac:dyDescent="0.25">
      <c r="B9" s="7">
        <v>80</v>
      </c>
      <c r="C9" s="11">
        <v>67.396000000000001</v>
      </c>
      <c r="D9" s="11">
        <v>69.66106666666667</v>
      </c>
      <c r="E9" s="11">
        <v>69.021087499999993</v>
      </c>
      <c r="F9" s="7">
        <v>80</v>
      </c>
      <c r="G9" s="12">
        <v>69.273449999999997</v>
      </c>
      <c r="H9" s="12">
        <v>68.55735</v>
      </c>
      <c r="I9" s="12">
        <v>67.299049999999994</v>
      </c>
      <c r="J9" s="1">
        <f t="shared" si="1"/>
        <v>1.8774499999999961</v>
      </c>
      <c r="K9" s="1">
        <f t="shared" si="2"/>
        <v>-1.1037166666666707</v>
      </c>
      <c r="L9" s="1">
        <f t="shared" si="3"/>
        <v>-1.722037499999999</v>
      </c>
      <c r="M9"/>
      <c r="N9"/>
      <c r="O9"/>
      <c r="P9"/>
      <c r="Q9" s="7"/>
      <c r="R9"/>
      <c r="S9"/>
      <c r="T9"/>
      <c r="U9"/>
      <c r="V9"/>
      <c r="W9"/>
      <c r="X9"/>
      <c r="Z9" s="2"/>
      <c r="AA9" s="3"/>
      <c r="AB9" s="3"/>
      <c r="AC9" s="3"/>
    </row>
    <row r="10" spans="1:29" s="1" customFormat="1" x14ac:dyDescent="0.25">
      <c r="B10" s="2">
        <v>100</v>
      </c>
      <c r="C10" s="11">
        <v>69.485550000000003</v>
      </c>
      <c r="D10" s="11">
        <v>68.208183333333352</v>
      </c>
      <c r="E10" s="11">
        <v>69.040187500000002</v>
      </c>
      <c r="F10" s="2">
        <v>100</v>
      </c>
      <c r="G10" s="12">
        <v>71.936733333333336</v>
      </c>
      <c r="H10" s="12">
        <v>70.385549999999995</v>
      </c>
      <c r="I10" s="12">
        <v>71.710025000000002</v>
      </c>
      <c r="J10" s="1">
        <f t="shared" si="1"/>
        <v>2.4511833333333328</v>
      </c>
      <c r="K10" s="1">
        <f t="shared" si="2"/>
        <v>2.1773666666666429</v>
      </c>
      <c r="L10" s="1">
        <f t="shared" si="3"/>
        <v>2.6698374999999999</v>
      </c>
      <c r="M10"/>
      <c r="N10"/>
      <c r="O10"/>
      <c r="P10"/>
      <c r="Q10" s="2"/>
      <c r="R10"/>
      <c r="S10"/>
      <c r="T10"/>
      <c r="U10"/>
      <c r="V10"/>
      <c r="W10"/>
      <c r="X10"/>
      <c r="Z10" s="2"/>
      <c r="AA10" s="3"/>
      <c r="AB10" s="3"/>
      <c r="AC10" s="3"/>
    </row>
    <row r="11" spans="1:29" s="1" customFormat="1" x14ac:dyDescent="0.25">
      <c r="B11" s="2">
        <v>125</v>
      </c>
      <c r="C11" s="11">
        <v>76.606250000000017</v>
      </c>
      <c r="D11" s="11">
        <v>78.094333333333338</v>
      </c>
      <c r="E11" s="11">
        <v>78.742037500000009</v>
      </c>
      <c r="F11" s="2">
        <v>125</v>
      </c>
      <c r="G11" s="12">
        <v>80.4041</v>
      </c>
      <c r="H11" s="12">
        <v>81.564633333333333</v>
      </c>
      <c r="I11" s="12">
        <v>82.322075000000012</v>
      </c>
      <c r="J11" s="1">
        <f t="shared" si="1"/>
        <v>3.7978499999999826</v>
      </c>
      <c r="K11" s="1">
        <f t="shared" si="2"/>
        <v>3.4702999999999946</v>
      </c>
      <c r="L11" s="1">
        <f t="shared" si="3"/>
        <v>3.5800375000000031</v>
      </c>
      <c r="M11"/>
      <c r="N11"/>
      <c r="O11"/>
      <c r="P11"/>
      <c r="Q11" s="2"/>
      <c r="R11"/>
      <c r="S11"/>
      <c r="T11"/>
      <c r="U11"/>
      <c r="V11"/>
      <c r="W11"/>
      <c r="X11"/>
      <c r="Z11" s="2"/>
      <c r="AA11" s="3"/>
      <c r="AB11" s="3"/>
      <c r="AC11" s="3"/>
    </row>
    <row r="12" spans="1:29" s="1" customFormat="1" x14ac:dyDescent="0.25">
      <c r="B12" s="2">
        <v>160</v>
      </c>
      <c r="C12" s="11">
        <v>78.556233333333324</v>
      </c>
      <c r="D12" s="11">
        <v>80.031783333333337</v>
      </c>
      <c r="E12" s="11">
        <v>81.540837500000009</v>
      </c>
      <c r="F12" s="2">
        <v>160</v>
      </c>
      <c r="G12" s="12">
        <v>81.297766666666661</v>
      </c>
      <c r="H12" s="12">
        <v>82.043000000000006</v>
      </c>
      <c r="I12" s="12">
        <v>82.033237500000013</v>
      </c>
      <c r="J12" s="1">
        <f t="shared" si="1"/>
        <v>2.7415333333333365</v>
      </c>
      <c r="K12" s="1">
        <f t="shared" si="2"/>
        <v>2.0112166666666695</v>
      </c>
      <c r="L12" s="1">
        <f t="shared" si="3"/>
        <v>0.4924000000000035</v>
      </c>
      <c r="M12"/>
      <c r="N12"/>
      <c r="O12"/>
      <c r="P12"/>
      <c r="Q12" s="2"/>
      <c r="R12"/>
      <c r="S12"/>
      <c r="T12"/>
      <c r="U12"/>
      <c r="V12"/>
      <c r="W12"/>
      <c r="X12"/>
      <c r="Z12" s="2"/>
      <c r="AA12" s="3"/>
      <c r="AB12" s="3"/>
      <c r="AC12" s="3"/>
    </row>
    <row r="13" spans="1:29" s="1" customFormat="1" x14ac:dyDescent="0.25">
      <c r="B13" s="2">
        <v>200</v>
      </c>
      <c r="C13" s="11">
        <v>80.615733333333338</v>
      </c>
      <c r="D13" s="11">
        <v>83.689733333333336</v>
      </c>
      <c r="E13" s="11">
        <v>85.196275000000014</v>
      </c>
      <c r="F13" s="2">
        <v>200</v>
      </c>
      <c r="G13" s="12">
        <v>83.919333333333327</v>
      </c>
      <c r="H13" s="12">
        <v>84.563633333333343</v>
      </c>
      <c r="I13" s="12">
        <v>86.0675375</v>
      </c>
      <c r="J13" s="1">
        <f t="shared" si="1"/>
        <v>3.3035999999999888</v>
      </c>
      <c r="K13" s="1">
        <f t="shared" si="2"/>
        <v>0.87390000000000612</v>
      </c>
      <c r="L13" s="1">
        <f t="shared" si="3"/>
        <v>0.87126249999998606</v>
      </c>
      <c r="M13"/>
      <c r="N13"/>
      <c r="O13"/>
      <c r="P13"/>
      <c r="Q13" s="2"/>
      <c r="R13"/>
      <c r="S13"/>
      <c r="T13"/>
      <c r="U13"/>
      <c r="V13"/>
      <c r="W13"/>
      <c r="X13"/>
      <c r="Z13" s="2"/>
      <c r="AA13" s="3"/>
      <c r="AB13" s="3"/>
      <c r="AC13" s="3"/>
    </row>
    <row r="14" spans="1:29" s="1" customFormat="1" x14ac:dyDescent="0.25">
      <c r="B14" s="2">
        <v>250</v>
      </c>
      <c r="C14" s="11">
        <v>69.974383333333321</v>
      </c>
      <c r="D14" s="11">
        <v>73.753866666666667</v>
      </c>
      <c r="E14" s="11">
        <v>74.189512500000006</v>
      </c>
      <c r="F14" s="2">
        <v>250</v>
      </c>
      <c r="G14" s="12">
        <v>71.525483333333327</v>
      </c>
      <c r="H14" s="12">
        <v>73.986099999999993</v>
      </c>
      <c r="I14" s="12">
        <v>73.557137499999996</v>
      </c>
      <c r="J14" s="1">
        <f t="shared" si="1"/>
        <v>1.5511000000000053</v>
      </c>
      <c r="K14" s="1">
        <f t="shared" si="2"/>
        <v>0.23223333333332619</v>
      </c>
      <c r="L14" s="1">
        <f t="shared" si="3"/>
        <v>-0.63237500000001035</v>
      </c>
      <c r="M14"/>
      <c r="N14"/>
      <c r="O14"/>
      <c r="P14"/>
      <c r="Q14" s="2"/>
      <c r="R14"/>
      <c r="S14"/>
      <c r="T14"/>
      <c r="U14"/>
      <c r="V14"/>
      <c r="W14"/>
      <c r="X14"/>
      <c r="Z14" s="2"/>
      <c r="AA14" s="3"/>
      <c r="AB14" s="3"/>
      <c r="AC14" s="3"/>
    </row>
    <row r="15" spans="1:29" s="1" customFormat="1" x14ac:dyDescent="0.25">
      <c r="B15" s="2">
        <v>315</v>
      </c>
      <c r="C15" s="11">
        <v>65.769100000000009</v>
      </c>
      <c r="D15" s="11">
        <v>70.155233333333328</v>
      </c>
      <c r="E15" s="11">
        <v>72.871799999999993</v>
      </c>
      <c r="F15" s="2">
        <v>315</v>
      </c>
      <c r="G15" s="12">
        <v>69.965433333333337</v>
      </c>
      <c r="H15" s="12">
        <v>72.946266666666673</v>
      </c>
      <c r="I15" s="12">
        <v>74.213962500000008</v>
      </c>
      <c r="J15" s="1">
        <f t="shared" si="1"/>
        <v>4.1963333333333281</v>
      </c>
      <c r="K15" s="1">
        <f t="shared" si="2"/>
        <v>2.7910333333333455</v>
      </c>
      <c r="L15" s="1">
        <f t="shared" si="3"/>
        <v>1.3421625000000148</v>
      </c>
      <c r="M15"/>
      <c r="N15"/>
      <c r="O15"/>
      <c r="P15"/>
      <c r="Q15" s="2"/>
      <c r="R15"/>
      <c r="S15"/>
      <c r="T15"/>
      <c r="U15"/>
      <c r="V15"/>
      <c r="W15"/>
      <c r="X15"/>
      <c r="Z15" s="2"/>
      <c r="AA15" s="3"/>
      <c r="AB15" s="3"/>
      <c r="AC15" s="3"/>
    </row>
    <row r="16" spans="1:29" s="1" customFormat="1" x14ac:dyDescent="0.25">
      <c r="B16" s="2">
        <v>400</v>
      </c>
      <c r="C16" s="11">
        <v>60.744550000000004</v>
      </c>
      <c r="D16" s="11">
        <v>65.978466666666662</v>
      </c>
      <c r="E16" s="11">
        <v>69.008025000000004</v>
      </c>
      <c r="F16" s="2">
        <v>400</v>
      </c>
      <c r="G16" s="12">
        <v>64.874166666666667</v>
      </c>
      <c r="H16" s="12">
        <v>68.886750000000006</v>
      </c>
      <c r="I16" s="12">
        <v>70.40270000000001</v>
      </c>
      <c r="J16" s="1">
        <f t="shared" si="1"/>
        <v>4.1296166666666636</v>
      </c>
      <c r="K16" s="1">
        <f t="shared" si="2"/>
        <v>2.908283333333344</v>
      </c>
      <c r="L16" s="1">
        <f t="shared" si="3"/>
        <v>1.3946750000000065</v>
      </c>
      <c r="M16"/>
      <c r="N16"/>
      <c r="O16"/>
      <c r="P16"/>
      <c r="Q16" s="2"/>
      <c r="R16"/>
      <c r="S16"/>
      <c r="T16"/>
      <c r="U16"/>
      <c r="V16"/>
      <c r="W16"/>
      <c r="X16"/>
      <c r="Z16" s="2"/>
      <c r="AA16" s="3"/>
      <c r="AB16" s="3"/>
      <c r="AC16" s="3"/>
    </row>
    <row r="17" spans="1:30" x14ac:dyDescent="0.25">
      <c r="B17" s="2">
        <v>500</v>
      </c>
      <c r="C17" s="11">
        <v>56.560833333333335</v>
      </c>
      <c r="D17" s="11">
        <v>62.689400000000006</v>
      </c>
      <c r="E17" s="11">
        <v>66.747474999999994</v>
      </c>
      <c r="F17" s="2">
        <v>500</v>
      </c>
      <c r="G17" s="12">
        <v>60.921933333333328</v>
      </c>
      <c r="H17" s="12">
        <v>64.82419999999999</v>
      </c>
      <c r="I17" s="12">
        <v>68.506274999999988</v>
      </c>
      <c r="J17" s="1">
        <f t="shared" si="1"/>
        <v>4.3610999999999933</v>
      </c>
      <c r="K17" s="1">
        <f t="shared" si="2"/>
        <v>2.1347999999999843</v>
      </c>
      <c r="L17" s="1">
        <f t="shared" si="3"/>
        <v>1.7587999999999937</v>
      </c>
      <c r="Q17" s="2"/>
      <c r="R17" s="2"/>
      <c r="S17" s="2"/>
      <c r="T17" s="2"/>
      <c r="U17" s="2"/>
      <c r="V17" s="2"/>
      <c r="W17" s="2"/>
      <c r="X17" s="2"/>
      <c r="Y17" s="1"/>
      <c r="AA17" s="3"/>
      <c r="AB17" s="3"/>
      <c r="AC17" s="3"/>
      <c r="AD17" s="1"/>
    </row>
    <row r="18" spans="1:30" x14ac:dyDescent="0.25">
      <c r="B18" s="2">
        <v>630</v>
      </c>
      <c r="C18" s="11">
        <v>56.615316666666672</v>
      </c>
      <c r="D18" s="11">
        <v>62.069200000000009</v>
      </c>
      <c r="E18" s="11">
        <v>66.787637500000002</v>
      </c>
      <c r="F18" s="2">
        <v>630</v>
      </c>
      <c r="G18" s="12">
        <v>61.522816666666671</v>
      </c>
      <c r="H18" s="12">
        <v>65.755050000000011</v>
      </c>
      <c r="I18" s="12">
        <v>69.537512500000005</v>
      </c>
      <c r="J18" s="1">
        <f t="shared" si="1"/>
        <v>4.9074999999999989</v>
      </c>
      <c r="K18" s="1">
        <f t="shared" si="2"/>
        <v>3.6858500000000021</v>
      </c>
      <c r="L18" s="1">
        <f t="shared" si="3"/>
        <v>2.749875000000003</v>
      </c>
      <c r="Q18" s="2"/>
      <c r="R18" s="2"/>
      <c r="S18" s="2"/>
      <c r="T18" s="2"/>
      <c r="U18" s="2"/>
      <c r="V18" s="2"/>
      <c r="W18" s="2"/>
      <c r="X18" s="2"/>
      <c r="Y18" s="1"/>
      <c r="AA18" s="3"/>
      <c r="AB18" s="3"/>
      <c r="AC18" s="3"/>
      <c r="AD18" s="1"/>
    </row>
    <row r="19" spans="1:30" x14ac:dyDescent="0.25">
      <c r="B19" s="2">
        <v>800</v>
      </c>
      <c r="C19" s="11">
        <v>55.985600000000005</v>
      </c>
      <c r="D19" s="11">
        <v>59.608066666666666</v>
      </c>
      <c r="E19" s="11">
        <v>64.151337500000011</v>
      </c>
      <c r="F19" s="2">
        <v>800</v>
      </c>
      <c r="G19" s="12">
        <v>59.934433333333331</v>
      </c>
      <c r="H19" s="12">
        <v>63.431816666666663</v>
      </c>
      <c r="I19" s="12">
        <v>67.691924999999998</v>
      </c>
      <c r="J19" s="1">
        <f t="shared" si="1"/>
        <v>3.9488333333333259</v>
      </c>
      <c r="K19" s="1">
        <f t="shared" si="2"/>
        <v>3.8237499999999969</v>
      </c>
      <c r="L19" s="1">
        <f t="shared" si="3"/>
        <v>3.5405874999999867</v>
      </c>
      <c r="Q19" s="2"/>
      <c r="R19" s="2"/>
      <c r="S19" s="2"/>
      <c r="T19" s="2"/>
      <c r="U19" s="2"/>
      <c r="V19" s="2"/>
      <c r="W19" s="2"/>
      <c r="X19" s="2"/>
      <c r="Y19" s="1"/>
      <c r="AA19" s="3"/>
      <c r="AB19" s="3"/>
      <c r="AC19" s="3"/>
      <c r="AD19" s="1"/>
    </row>
    <row r="20" spans="1:30" x14ac:dyDescent="0.25">
      <c r="B20" s="2">
        <v>1000</v>
      </c>
      <c r="C20" s="11">
        <v>52.873766666666668</v>
      </c>
      <c r="D20" s="11">
        <v>55.919499999999999</v>
      </c>
      <c r="E20" s="11">
        <v>59.271037499999998</v>
      </c>
      <c r="F20" s="2">
        <v>1000</v>
      </c>
      <c r="G20" s="12">
        <v>56.51786666666667</v>
      </c>
      <c r="H20" s="12">
        <v>59.545566666666659</v>
      </c>
      <c r="I20" s="12">
        <v>62.507649999999998</v>
      </c>
      <c r="J20" s="1">
        <f t="shared" si="1"/>
        <v>3.6441000000000017</v>
      </c>
      <c r="K20" s="1">
        <f t="shared" si="2"/>
        <v>3.6260666666666594</v>
      </c>
      <c r="L20" s="1">
        <f t="shared" si="3"/>
        <v>3.2366124999999997</v>
      </c>
      <c r="Q20" s="2"/>
      <c r="R20" s="2"/>
      <c r="S20" s="2"/>
      <c r="T20" s="2"/>
      <c r="U20" s="2"/>
      <c r="V20" s="2"/>
      <c r="W20" s="2"/>
      <c r="X20" s="2"/>
      <c r="Y20" s="1"/>
      <c r="AA20" s="3"/>
      <c r="AB20" s="3"/>
      <c r="AC20" s="3"/>
      <c r="AD20" s="1"/>
    </row>
    <row r="21" spans="1:30" x14ac:dyDescent="0.25">
      <c r="B21" s="2">
        <v>1250</v>
      </c>
      <c r="C21" s="11">
        <v>47.630916666666664</v>
      </c>
      <c r="D21" s="11">
        <v>53.113033333333334</v>
      </c>
      <c r="E21" s="11">
        <v>56.219887499999999</v>
      </c>
      <c r="F21" s="2">
        <v>1250</v>
      </c>
      <c r="G21" s="12">
        <v>51.152216666666661</v>
      </c>
      <c r="H21" s="12">
        <v>53.780500000000004</v>
      </c>
      <c r="I21" s="12">
        <v>56.618162499999997</v>
      </c>
      <c r="J21" s="1">
        <f t="shared" si="1"/>
        <v>3.5212999999999965</v>
      </c>
      <c r="K21" s="1">
        <f t="shared" si="2"/>
        <v>0.66746666666666954</v>
      </c>
      <c r="L21" s="1">
        <f t="shared" si="3"/>
        <v>0.39827499999999816</v>
      </c>
      <c r="Q21" s="2"/>
      <c r="R21" s="2"/>
      <c r="S21" s="2"/>
      <c r="T21" s="2"/>
      <c r="U21" s="2"/>
      <c r="V21" s="2"/>
      <c r="W21" s="2"/>
      <c r="X21" s="2"/>
      <c r="Y21" s="1"/>
      <c r="AA21" s="3"/>
      <c r="AB21" s="3"/>
      <c r="AC21" s="3"/>
      <c r="AD21" s="1"/>
    </row>
    <row r="22" spans="1:30" x14ac:dyDescent="0.25">
      <c r="B22" s="2">
        <v>1600</v>
      </c>
      <c r="C22" s="11">
        <v>44.968050000000005</v>
      </c>
      <c r="D22" s="11">
        <v>50.641783333333329</v>
      </c>
      <c r="E22" s="11">
        <v>53.157912500000002</v>
      </c>
      <c r="F22" s="2">
        <v>1600</v>
      </c>
      <c r="G22" s="12">
        <v>48.077799999999996</v>
      </c>
      <c r="H22" s="12">
        <v>50.607616666666672</v>
      </c>
      <c r="I22" s="12">
        <v>53.234137499999996</v>
      </c>
      <c r="J22" s="1">
        <f t="shared" si="1"/>
        <v>3.1097499999999911</v>
      </c>
      <c r="K22" s="1">
        <f t="shared" si="2"/>
        <v>-3.4166666666656909E-2</v>
      </c>
      <c r="L22" s="1">
        <f t="shared" si="3"/>
        <v>7.622499999999377E-2</v>
      </c>
      <c r="Q22" s="2"/>
      <c r="R22" s="2"/>
      <c r="S22" s="2"/>
      <c r="T22" s="2"/>
      <c r="U22" s="2"/>
      <c r="V22" s="2"/>
      <c r="W22" s="2"/>
      <c r="X22" s="2"/>
      <c r="Y22" s="1"/>
      <c r="AA22" s="3"/>
      <c r="AB22" s="3"/>
      <c r="AC22" s="3"/>
      <c r="AD22" s="1"/>
    </row>
    <row r="23" spans="1:30" x14ac:dyDescent="0.25">
      <c r="B23" s="2">
        <v>2000</v>
      </c>
      <c r="C23" s="11">
        <v>43.829816666666666</v>
      </c>
      <c r="D23" s="11">
        <v>47.408683333333343</v>
      </c>
      <c r="E23" s="11">
        <v>50.810749999999999</v>
      </c>
      <c r="F23" s="2">
        <v>2000</v>
      </c>
      <c r="G23" s="12">
        <v>46.379700000000007</v>
      </c>
      <c r="H23" s="12">
        <v>49.201183333333333</v>
      </c>
      <c r="I23" s="12">
        <v>51.405187499999997</v>
      </c>
      <c r="J23" s="1">
        <f t="shared" si="1"/>
        <v>2.5498833333333408</v>
      </c>
      <c r="K23" s="1">
        <f t="shared" si="2"/>
        <v>1.7924999999999898</v>
      </c>
      <c r="L23" s="1">
        <f t="shared" si="3"/>
        <v>0.59443749999999795</v>
      </c>
      <c r="Q23" s="2"/>
      <c r="R23" s="2"/>
      <c r="S23" s="2"/>
      <c r="T23" s="2"/>
      <c r="U23" s="2"/>
      <c r="V23" s="2"/>
      <c r="W23" s="2"/>
      <c r="X23" s="2"/>
      <c r="Y23" s="1"/>
      <c r="AA23" s="3"/>
      <c r="AB23" s="3"/>
      <c r="AC23" s="3"/>
      <c r="AD23" s="1"/>
    </row>
    <row r="24" spans="1:30" x14ac:dyDescent="0.25">
      <c r="B24" s="2">
        <v>2500</v>
      </c>
      <c r="C24" s="11">
        <v>41.763649999999998</v>
      </c>
      <c r="D24" s="11">
        <v>46.007666666666665</v>
      </c>
      <c r="E24" s="11">
        <v>49.027912499999999</v>
      </c>
      <c r="F24" s="2">
        <v>2500</v>
      </c>
      <c r="G24" s="12">
        <v>45.001733333333334</v>
      </c>
      <c r="H24" s="12">
        <v>46.637749999999997</v>
      </c>
      <c r="I24" s="12">
        <v>49.064624999999999</v>
      </c>
      <c r="J24" s="1">
        <f t="shared" si="1"/>
        <v>3.2380833333333356</v>
      </c>
      <c r="K24" s="1">
        <f t="shared" si="2"/>
        <v>0.63008333333333155</v>
      </c>
      <c r="L24" s="1">
        <f t="shared" si="3"/>
        <v>3.6712500000000148E-2</v>
      </c>
      <c r="Q24" s="2"/>
      <c r="R24" s="2"/>
      <c r="S24" s="2"/>
      <c r="T24" s="2"/>
      <c r="U24" s="2"/>
      <c r="V24" s="2"/>
      <c r="W24" s="2"/>
      <c r="X24" s="2"/>
      <c r="Y24" s="1"/>
      <c r="AA24" s="3"/>
      <c r="AB24" s="3"/>
      <c r="AC24" s="3"/>
      <c r="AD24" s="1"/>
    </row>
    <row r="25" spans="1:30" x14ac:dyDescent="0.25">
      <c r="B25" s="2">
        <v>3150</v>
      </c>
      <c r="C25" s="11">
        <v>41.684950000000001</v>
      </c>
      <c r="D25" s="11">
        <v>47.338166666666659</v>
      </c>
      <c r="E25" s="11">
        <v>51.985500000000002</v>
      </c>
      <c r="F25" s="2">
        <v>3150</v>
      </c>
      <c r="G25" s="12">
        <v>44.82268333333333</v>
      </c>
      <c r="H25" s="12">
        <v>46.787183333333338</v>
      </c>
      <c r="I25" s="12">
        <v>49.2971</v>
      </c>
      <c r="J25" s="1">
        <f t="shared" si="1"/>
        <v>3.1377333333333297</v>
      </c>
      <c r="K25" s="1">
        <f t="shared" si="2"/>
        <v>-0.5509833333333205</v>
      </c>
      <c r="L25" s="1">
        <f t="shared" si="3"/>
        <v>-2.6884000000000015</v>
      </c>
      <c r="Q25" s="2"/>
      <c r="R25" s="2"/>
      <c r="S25" s="2"/>
      <c r="T25" s="2"/>
      <c r="U25" s="2"/>
      <c r="V25" s="2"/>
      <c r="W25" s="2"/>
      <c r="X25" s="2"/>
      <c r="Y25" s="1"/>
      <c r="AA25" s="3"/>
      <c r="AB25" s="3"/>
      <c r="AC25" s="3"/>
      <c r="AD25" s="1"/>
    </row>
    <row r="26" spans="1:30" x14ac:dyDescent="0.25">
      <c r="B26" s="2">
        <v>4000</v>
      </c>
      <c r="C26" s="11">
        <v>40.903916666666667</v>
      </c>
      <c r="D26" s="11">
        <v>45.661216666666675</v>
      </c>
      <c r="E26" s="11">
        <v>48.509074999999996</v>
      </c>
      <c r="F26" s="2">
        <v>4000</v>
      </c>
      <c r="G26" s="12">
        <v>44.18965</v>
      </c>
      <c r="H26" s="12">
        <v>45.562300000000008</v>
      </c>
      <c r="I26" s="12">
        <v>46.979275000000001</v>
      </c>
      <c r="J26" s="1">
        <f t="shared" si="1"/>
        <v>3.285733333333333</v>
      </c>
      <c r="K26" s="1">
        <f t="shared" si="2"/>
        <v>-9.8916666666667652E-2</v>
      </c>
      <c r="L26" s="1">
        <f t="shared" si="3"/>
        <v>-1.5297999999999945</v>
      </c>
      <c r="Q26" s="2"/>
      <c r="R26" s="2"/>
      <c r="S26" s="2"/>
      <c r="T26" s="2"/>
      <c r="U26" s="2"/>
      <c r="V26" s="2"/>
      <c r="W26" s="2"/>
      <c r="X26" s="2"/>
      <c r="Y26" s="1"/>
      <c r="AA26" s="3"/>
      <c r="AB26" s="3"/>
      <c r="AC26" s="3"/>
      <c r="AD26" s="1"/>
    </row>
    <row r="27" spans="1:30" x14ac:dyDescent="0.25">
      <c r="B27" s="2">
        <v>5000</v>
      </c>
      <c r="C27" s="11">
        <v>39.582866666666668</v>
      </c>
      <c r="D27" s="11">
        <v>43.958883333333333</v>
      </c>
      <c r="E27" s="11">
        <v>46.072412499999999</v>
      </c>
      <c r="F27" s="2">
        <v>5000</v>
      </c>
      <c r="G27" s="12">
        <v>42.515466666666661</v>
      </c>
      <c r="H27" s="12">
        <v>44.572649999999996</v>
      </c>
      <c r="I27" s="12">
        <v>46.04717500000001</v>
      </c>
      <c r="J27" s="1">
        <f t="shared" si="1"/>
        <v>2.9325999999999937</v>
      </c>
      <c r="K27" s="1">
        <f t="shared" si="2"/>
        <v>0.61376666666666324</v>
      </c>
      <c r="L27" s="1">
        <f t="shared" si="3"/>
        <v>-2.52374999999887E-2</v>
      </c>
      <c r="Q27" s="2"/>
      <c r="R27" s="2"/>
      <c r="S27" s="2"/>
      <c r="T27" s="2"/>
      <c r="U27" s="2"/>
      <c r="V27" s="2"/>
      <c r="W27" s="2"/>
      <c r="X27" s="2"/>
      <c r="Y27" s="1"/>
      <c r="AA27" s="3"/>
      <c r="AB27" s="3"/>
      <c r="AC27" s="3"/>
      <c r="AD27" s="1"/>
    </row>
    <row r="28" spans="1:30" x14ac:dyDescent="0.25">
      <c r="B28" s="2">
        <v>6300</v>
      </c>
      <c r="C28" s="11">
        <v>35.107583333333338</v>
      </c>
      <c r="D28" s="11">
        <v>38.855599999999995</v>
      </c>
      <c r="E28" s="11">
        <v>40.526537500000003</v>
      </c>
      <c r="F28" s="2">
        <v>6300</v>
      </c>
      <c r="G28" s="12">
        <v>37.889683333333338</v>
      </c>
      <c r="H28" s="12">
        <v>40.088933333333337</v>
      </c>
      <c r="I28" s="12">
        <v>40.847587500000003</v>
      </c>
      <c r="Q28" s="2"/>
      <c r="R28" s="2"/>
      <c r="S28" s="2"/>
      <c r="T28" s="2"/>
      <c r="U28" s="2"/>
      <c r="V28" s="2"/>
      <c r="W28" s="2"/>
      <c r="X28" s="2"/>
      <c r="Y28" s="1"/>
      <c r="AA28" s="3"/>
      <c r="AB28" s="3"/>
      <c r="AC28" s="3"/>
      <c r="AD28" s="1"/>
    </row>
    <row r="29" spans="1:30" x14ac:dyDescent="0.25">
      <c r="B29" s="2" t="s">
        <v>0</v>
      </c>
      <c r="C29" s="11">
        <f>MAX(C3:C27)</f>
        <v>80.615733333333338</v>
      </c>
      <c r="D29" s="11">
        <f>MAX(D3:D27)</f>
        <v>83.689733333333336</v>
      </c>
      <c r="E29" s="11">
        <f>MAX(E3:E27)</f>
        <v>85.196275000000014</v>
      </c>
      <c r="F29" s="17" t="s">
        <v>1</v>
      </c>
      <c r="G29" s="11">
        <f>MAX(G3:G27)</f>
        <v>83.919333333333327</v>
      </c>
      <c r="H29" s="11">
        <f>MAX(H3:H27)</f>
        <v>84.563633333333343</v>
      </c>
      <c r="I29" s="11">
        <f>MAX(I3:I27)</f>
        <v>86.0675375</v>
      </c>
      <c r="Q29" s="2"/>
      <c r="R29" s="2"/>
      <c r="S29" s="2"/>
      <c r="T29" s="2"/>
      <c r="U29"/>
      <c r="V29" s="2"/>
      <c r="W29" s="2"/>
      <c r="X29" s="2"/>
      <c r="Y29" s="1"/>
      <c r="AA29" s="3"/>
      <c r="AB29" s="3"/>
      <c r="AC29" s="3"/>
      <c r="AD29" s="1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Q30" s="2"/>
      <c r="R30" s="2"/>
      <c r="S30" s="2"/>
      <c r="T30" s="2"/>
      <c r="U30" s="2"/>
      <c r="V30" s="2"/>
      <c r="W30" s="2"/>
      <c r="X30" s="2"/>
      <c r="AD30" s="1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Q31" s="2"/>
      <c r="R31" s="2"/>
      <c r="S31" s="2"/>
      <c r="T31" s="2"/>
      <c r="U31" s="2"/>
      <c r="V31" s="2"/>
      <c r="W31" s="2"/>
      <c r="X31" s="2"/>
      <c r="Z31" s="2" t="s">
        <v>11</v>
      </c>
      <c r="AD31" s="1"/>
    </row>
    <row r="32" spans="1:30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Q32" s="3"/>
      <c r="S32" s="2"/>
      <c r="T32" s="2"/>
      <c r="U32" s="2"/>
      <c r="V32" s="2"/>
      <c r="W32" s="2"/>
      <c r="X32" s="2"/>
      <c r="AD32" s="1"/>
    </row>
    <row r="33" spans="1:30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Q33" s="3"/>
      <c r="R33" s="2"/>
      <c r="S33" s="2"/>
      <c r="T33" s="2"/>
      <c r="U33" s="2"/>
      <c r="V33" s="2"/>
      <c r="W33" s="2"/>
      <c r="X33" s="2"/>
      <c r="AD33" s="1"/>
    </row>
    <row r="34" spans="1:30" x14ac:dyDescent="0.25">
      <c r="A34" s="3" t="s">
        <v>18</v>
      </c>
      <c r="B34" s="2"/>
      <c r="C34" s="2"/>
      <c r="D34" s="2"/>
      <c r="E34" s="2"/>
      <c r="F34" s="2"/>
      <c r="G34" s="2"/>
      <c r="H34" s="2"/>
      <c r="I34" s="2"/>
      <c r="J34" s="2"/>
      <c r="Q34" s="2"/>
      <c r="R34" s="2"/>
      <c r="S34" s="2"/>
      <c r="T34" s="2"/>
      <c r="U34" s="2"/>
      <c r="V34" s="2"/>
      <c r="W34" s="2"/>
      <c r="X34" s="2"/>
      <c r="AD34" s="1"/>
    </row>
    <row r="35" spans="1:30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Q35" s="3"/>
      <c r="R35" s="2"/>
      <c r="S35" s="2"/>
      <c r="T35" s="2"/>
      <c r="U35" s="2"/>
      <c r="V35" s="2"/>
      <c r="W35" s="2"/>
      <c r="X35" s="2"/>
      <c r="AD35" s="1"/>
    </row>
    <row r="36" spans="1:30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Q36" s="3"/>
      <c r="R36" s="2"/>
      <c r="S36" s="2"/>
      <c r="T36" s="2"/>
      <c r="U36" s="2"/>
      <c r="V36" s="2"/>
      <c r="W36" s="2"/>
      <c r="X36" s="2"/>
      <c r="AD36" s="1"/>
    </row>
    <row r="37" spans="1:30" x14ac:dyDescent="0.25">
      <c r="A37" s="2"/>
      <c r="B37" s="3"/>
      <c r="C37" s="2"/>
      <c r="D37" s="2"/>
      <c r="E37" s="2"/>
      <c r="F37" s="2"/>
      <c r="G37" s="2"/>
      <c r="H37" s="2"/>
      <c r="I37" s="2"/>
      <c r="J37" s="2"/>
      <c r="Q37" s="2"/>
      <c r="R37" s="2"/>
      <c r="S37" s="2"/>
      <c r="T37" s="2"/>
      <c r="U37" s="2"/>
      <c r="V37" s="2"/>
      <c r="W37" s="2"/>
      <c r="X37" s="2"/>
      <c r="AD37" s="1"/>
    </row>
    <row r="38" spans="1:30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Q38" s="3"/>
      <c r="R38" s="2"/>
      <c r="S38" s="2"/>
      <c r="T38" s="2"/>
      <c r="U38" s="2"/>
      <c r="V38" s="2"/>
      <c r="W38" s="2"/>
      <c r="X38" s="2"/>
      <c r="Y38" s="1"/>
      <c r="Z38" s="1"/>
      <c r="AA38" s="1"/>
      <c r="AB38" s="1"/>
      <c r="AC38" s="1"/>
      <c r="AD38" s="1"/>
    </row>
    <row r="39" spans="1:30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Q39" s="3"/>
      <c r="R39" s="2"/>
      <c r="S39" s="2"/>
      <c r="T39" s="2"/>
      <c r="U39" s="2"/>
      <c r="V39" s="2"/>
      <c r="W39" s="2"/>
      <c r="X39" s="2"/>
      <c r="Y39" s="1"/>
      <c r="Z39" s="1"/>
      <c r="AA39" s="1"/>
      <c r="AB39" s="1"/>
      <c r="AC39" s="1"/>
      <c r="AD39" s="1"/>
    </row>
    <row r="40" spans="1:30" x14ac:dyDescent="0.25">
      <c r="A40" s="2"/>
      <c r="B40" s="3"/>
      <c r="C40" s="2"/>
      <c r="D40" s="2"/>
      <c r="E40" s="2"/>
      <c r="F40" s="2"/>
      <c r="G40" s="2"/>
      <c r="H40" s="2"/>
      <c r="I40" s="2"/>
      <c r="J40" s="2"/>
      <c r="Q40" s="2"/>
      <c r="R40" s="2"/>
      <c r="S40" s="2"/>
      <c r="T40" s="2"/>
      <c r="U40" s="2"/>
      <c r="V40" s="2"/>
      <c r="W40" s="2"/>
      <c r="X40" s="2"/>
      <c r="Y40" s="1"/>
      <c r="Z40" s="1"/>
      <c r="AA40" s="1"/>
      <c r="AB40" s="1"/>
      <c r="AC40" s="1"/>
      <c r="AD40" s="1"/>
    </row>
    <row r="41" spans="1:30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Q41" s="2"/>
      <c r="R41" s="2"/>
      <c r="S41" s="2"/>
      <c r="T41" s="2"/>
      <c r="U41" s="2"/>
      <c r="V41" s="2"/>
      <c r="W41" s="2"/>
      <c r="X41" s="2"/>
      <c r="Y41" s="1"/>
      <c r="Z41" s="1"/>
      <c r="AA41" s="1"/>
      <c r="AB41" s="1"/>
      <c r="AC41" s="1"/>
      <c r="AD41" s="1"/>
    </row>
    <row r="42" spans="1:30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Q42" s="2"/>
      <c r="R42" s="2"/>
      <c r="S42" s="2"/>
      <c r="T42" s="2"/>
      <c r="U42" s="2"/>
      <c r="V42" s="2"/>
      <c r="W42" s="2"/>
      <c r="X42" s="2"/>
      <c r="Y42" s="1"/>
      <c r="Z42" s="1"/>
      <c r="AA42" s="1"/>
      <c r="AB42" s="1"/>
      <c r="AC42" s="1"/>
      <c r="AD42" s="1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Q43" s="2"/>
      <c r="R43" s="2"/>
      <c r="S43" s="2"/>
      <c r="T43" s="2"/>
      <c r="U43" s="2"/>
      <c r="V43" s="2"/>
      <c r="W43" s="2"/>
      <c r="X43" s="2"/>
      <c r="Y43" s="1"/>
      <c r="Z43" s="1"/>
      <c r="AA43" s="1"/>
      <c r="AB43" s="1"/>
      <c r="AC43" s="1"/>
      <c r="AD43" s="1"/>
    </row>
    <row r="44" spans="1:3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Q44" s="2"/>
      <c r="R44" s="2"/>
      <c r="S44" s="2"/>
      <c r="T44" s="2"/>
      <c r="U44" s="2"/>
      <c r="V44" s="2"/>
      <c r="W44" s="2"/>
      <c r="X44" s="2"/>
      <c r="Y44" s="1"/>
      <c r="Z44" s="1"/>
      <c r="AA44" s="1"/>
      <c r="AB44" s="1"/>
      <c r="AC44" s="1"/>
      <c r="AD44" s="1"/>
    </row>
    <row r="45" spans="1:30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Q45" s="2"/>
      <c r="R45" s="2"/>
      <c r="S45" s="2"/>
      <c r="T45" s="2"/>
      <c r="U45" s="2"/>
      <c r="V45" s="2"/>
      <c r="W45" s="2"/>
      <c r="X45" s="2"/>
      <c r="Y45" s="1"/>
      <c r="Z45" s="1"/>
      <c r="AA45" s="1"/>
      <c r="AB45" s="1"/>
      <c r="AC45" s="1"/>
      <c r="AD45" s="1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Q46" s="2"/>
      <c r="R46" s="2"/>
      <c r="S46" s="2"/>
      <c r="T46" s="2"/>
      <c r="U46" s="2"/>
      <c r="V46" s="2"/>
      <c r="W46" s="2"/>
      <c r="X46" s="2"/>
      <c r="Y46" s="1"/>
      <c r="Z46" s="1"/>
      <c r="AA46" s="1"/>
      <c r="AB46" s="1"/>
      <c r="AC46" s="1"/>
      <c r="AD46" s="1"/>
    </row>
    <row r="47" spans="1:30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Q47" s="2"/>
      <c r="R47" s="2"/>
      <c r="S47" s="2"/>
      <c r="T47" s="2"/>
      <c r="U47" s="2"/>
      <c r="V47" s="2"/>
      <c r="W47" s="2"/>
      <c r="X47" s="2"/>
      <c r="Y47" s="1"/>
      <c r="Z47" s="1"/>
      <c r="AA47" s="1"/>
      <c r="AB47" s="1"/>
      <c r="AC47" s="1"/>
      <c r="AD47" s="1"/>
    </row>
    <row r="48" spans="1:30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Q48" s="2"/>
      <c r="R48" s="2"/>
      <c r="S48" s="2"/>
      <c r="T48" s="2"/>
      <c r="U48" s="2"/>
      <c r="V48" s="2"/>
      <c r="W48" s="2"/>
      <c r="X48" s="2"/>
      <c r="Y48" s="1"/>
      <c r="Z48" s="1"/>
      <c r="AA48" s="1"/>
      <c r="AB48" s="1"/>
      <c r="AC48" s="1"/>
      <c r="AD48" s="1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Q49" s="2"/>
      <c r="R49" s="2"/>
      <c r="S49" s="2"/>
      <c r="T49" s="2"/>
      <c r="U49" s="2"/>
      <c r="V49" s="2"/>
      <c r="W49" s="2"/>
      <c r="X49" s="2"/>
      <c r="Y49" s="1"/>
      <c r="Z49" s="1"/>
      <c r="AA49" s="1"/>
      <c r="AB49" s="1"/>
      <c r="AC49" s="1"/>
      <c r="AD49" s="1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Q50" s="2"/>
      <c r="R50" s="2"/>
      <c r="S50" s="2"/>
      <c r="T50" s="2"/>
      <c r="U50" s="2"/>
      <c r="V50" s="2"/>
      <c r="W50" s="2"/>
      <c r="X50" s="2"/>
      <c r="Y50" s="1"/>
      <c r="Z50" s="1"/>
      <c r="AA50" s="1"/>
      <c r="AB50" s="1"/>
      <c r="AC50" s="1"/>
      <c r="AD50" s="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(a) Interior difference at M3 </vt:lpstr>
      <vt:lpstr>(b) Interior difference at M5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2018-09-12T16:20:01Z</dcterms:modified>
</cp:coreProperties>
</file>