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3" i="1" l="1"/>
  <c r="C13" i="1"/>
  <c r="G19" i="1"/>
  <c r="C19" i="1"/>
  <c r="G7" i="1"/>
  <c r="C7" i="1"/>
  <c r="F19" i="1" l="1"/>
  <c r="E19" i="1"/>
  <c r="D19" i="1"/>
  <c r="F13" i="1"/>
  <c r="E13" i="1"/>
  <c r="D13" i="1"/>
  <c r="F7" i="1"/>
  <c r="E7" i="1"/>
  <c r="D7" i="1"/>
  <c r="O21" i="1" l="1"/>
  <c r="N13" i="1"/>
  <c r="O11" i="1" s="1"/>
  <c r="N19" i="1" l="1"/>
  <c r="O16" i="1" s="1"/>
  <c r="N7" i="1"/>
  <c r="O5" i="1" s="1"/>
</calcChain>
</file>

<file path=xl/sharedStrings.xml><?xml version="1.0" encoding="utf-8"?>
<sst xmlns="http://schemas.openxmlformats.org/spreadsheetml/2006/main" count="84" uniqueCount="38">
  <si>
    <t>18 hr</t>
  </si>
  <si>
    <t>Total WEA Volume</t>
  </si>
  <si>
    <t>1st Measurement (um)</t>
  </si>
  <si>
    <t>Middle measurement (um)</t>
  </si>
  <si>
    <t>3rd measurement (um)</t>
  </si>
  <si>
    <t>1st to Start length (um)</t>
  </si>
  <si>
    <t>Middle to 1st length (um)</t>
  </si>
  <si>
    <t>3rd to End length (um)</t>
  </si>
  <si>
    <t>Middle to 3rd length (um)</t>
  </si>
  <si>
    <t>WEC 8.5</t>
  </si>
  <si>
    <t>12 hr</t>
  </si>
  <si>
    <t>6 hr</t>
  </si>
  <si>
    <t>WEC 7</t>
  </si>
  <si>
    <t>WEC 5</t>
  </si>
  <si>
    <t>WEC 9</t>
  </si>
  <si>
    <t>WEC 3</t>
  </si>
  <si>
    <t>WEC 7 R3</t>
  </si>
  <si>
    <t>WEC 11 R2</t>
  </si>
  <si>
    <t>4 hr</t>
  </si>
  <si>
    <t>WEA (um^2)</t>
  </si>
  <si>
    <t>WEC 2 (R2)</t>
  </si>
  <si>
    <t>WEC 7 (R3)</t>
  </si>
  <si>
    <t>WEC 2 (R1)</t>
  </si>
  <si>
    <t>WEC 9 (R1)</t>
  </si>
  <si>
    <t>Total WEA Volume (x10^6) um^3</t>
  </si>
  <si>
    <t>Avg Volume (x10^6) um^3</t>
  </si>
  <si>
    <t>WEC 4 (R1)</t>
  </si>
  <si>
    <t>WEC Lengths</t>
  </si>
  <si>
    <t>1st Measurement</t>
  </si>
  <si>
    <t xml:space="preserve">Middle measurement </t>
  </si>
  <si>
    <t xml:space="preserve">3rd measurement </t>
  </si>
  <si>
    <t>WEC axial length (um)</t>
  </si>
  <si>
    <t xml:space="preserve">1st Measurement </t>
  </si>
  <si>
    <t>Middle measurement</t>
  </si>
  <si>
    <t>Start Measurement</t>
  </si>
  <si>
    <t>End Measurement</t>
  </si>
  <si>
    <t>Total</t>
  </si>
  <si>
    <t>2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</si>
</sst>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7" xfId="0" applyBorder="1"/>
    <xf numFmtId="0" fontId="1" fillId="0" borderId="6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5" xfId="0" applyBorder="1"/>
    <xf numFmtId="0" fontId="5" fillId="2" borderId="5" xfId="0" applyFont="1" applyFill="1" applyBorder="1"/>
    <xf numFmtId="0" fontId="5" fillId="2" borderId="8" xfId="0" applyFont="1" applyFill="1" applyBorder="1"/>
    <xf numFmtId="0" fontId="1" fillId="0" borderId="4" xfId="0" applyFont="1" applyBorder="1"/>
    <xf numFmtId="0" fontId="0" fillId="0" borderId="0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" fillId="4" borderId="0" xfId="0" applyFont="1" applyFill="1" applyBorder="1"/>
    <xf numFmtId="0" fontId="1" fillId="3" borderId="2" xfId="0" applyFont="1" applyFill="1" applyBorder="1" applyAlignment="1">
      <alignment horizontal="center"/>
    </xf>
    <xf numFmtId="0" fontId="0" fillId="3" borderId="0" xfId="0" applyFill="1" applyBorder="1"/>
    <xf numFmtId="0" fontId="1" fillId="3" borderId="0" xfId="0" applyFont="1" applyFill="1" applyBorder="1" applyAlignment="1">
      <alignment horizontal="center"/>
    </xf>
    <xf numFmtId="0" fontId="0" fillId="3" borderId="7" xfId="0" applyFill="1" applyBorder="1"/>
    <xf numFmtId="0" fontId="1" fillId="4" borderId="7" xfId="0" applyFont="1" applyFill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3" borderId="0" xfId="0" applyFill="1"/>
    <xf numFmtId="0" fontId="7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4" borderId="0" xfId="0" applyFill="1" applyBorder="1"/>
    <xf numFmtId="0" fontId="0" fillId="4" borderId="0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0" xfId="0" applyFont="1"/>
    <xf numFmtId="0" fontId="7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GB" sz="1400" b="0"/>
              <a:t>Representative</a:t>
            </a:r>
            <a:r>
              <a:rPr lang="en-GB" sz="1400" b="0" baseline="0"/>
              <a:t> WEA across 2-18 hours </a:t>
            </a:r>
            <a:endParaRPr lang="en-GB" sz="1400" b="0"/>
          </a:p>
        </c:rich>
      </c:tx>
      <c:layout>
        <c:manualLayout>
          <c:xMode val="edge"/>
          <c:yMode val="edge"/>
          <c:x val="0.28679975434941368"/>
          <c:y val="4.184277780238740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577412752712879"/>
          <c:y val="0.117724766199995"/>
          <c:w val="0.6429345068038238"/>
          <c:h val="0.744825435616020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Sheet1!$C$24</c:f>
              <c:strCache>
                <c:ptCount val="1"/>
                <c:pt idx="0">
                  <c:v>Start Measurement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Sheet1!$A$48:$A$52</c:f>
              <c:strCache>
                <c:ptCount val="5"/>
                <c:pt idx="0">
                  <c:v>2 hr</c:v>
                </c:pt>
                <c:pt idx="1">
                  <c:v>4 hr</c:v>
                </c:pt>
                <c:pt idx="2">
                  <c:v>6 hr</c:v>
                </c:pt>
                <c:pt idx="3">
                  <c:v>12 hr</c:v>
                </c:pt>
                <c:pt idx="4">
                  <c:v>18 hr</c:v>
                </c:pt>
              </c:strCache>
            </c:strRef>
          </c:cat>
          <c:val>
            <c:numRef>
              <c:f>Sheet1!$C$48:$C$52</c:f>
              <c:numCache>
                <c:formatCode>General</c:formatCode>
                <c:ptCount val="5"/>
                <c:pt idx="0">
                  <c:v>0</c:v>
                </c:pt>
                <c:pt idx="1">
                  <c:v>3.87</c:v>
                </c:pt>
                <c:pt idx="2">
                  <c:v>33</c:v>
                </c:pt>
                <c:pt idx="3">
                  <c:v>241</c:v>
                </c:pt>
                <c:pt idx="4">
                  <c:v>3016</c:v>
                </c:pt>
              </c:numCache>
            </c:numRef>
          </c:val>
        </c:ser>
        <c:ser>
          <c:idx val="1"/>
          <c:order val="1"/>
          <c:tx>
            <c:strRef>
              <c:f>Sheet1!$D$24</c:f>
              <c:strCache>
                <c:ptCount val="1"/>
                <c:pt idx="0">
                  <c:v>1st Measurement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Sheet1!$A$48:$A$52</c:f>
              <c:strCache>
                <c:ptCount val="5"/>
                <c:pt idx="0">
                  <c:v>2 hr</c:v>
                </c:pt>
                <c:pt idx="1">
                  <c:v>4 hr</c:v>
                </c:pt>
                <c:pt idx="2">
                  <c:v>6 hr</c:v>
                </c:pt>
                <c:pt idx="3">
                  <c:v>12 hr</c:v>
                </c:pt>
                <c:pt idx="4">
                  <c:v>18 hr</c:v>
                </c:pt>
              </c:strCache>
            </c:strRef>
          </c:cat>
          <c:val>
            <c:numRef>
              <c:f>Sheet1!$D$48:$D$52</c:f>
              <c:numCache>
                <c:formatCode>General</c:formatCode>
                <c:ptCount val="5"/>
                <c:pt idx="0">
                  <c:v>0</c:v>
                </c:pt>
                <c:pt idx="1">
                  <c:v>3.87</c:v>
                </c:pt>
                <c:pt idx="2">
                  <c:v>155</c:v>
                </c:pt>
                <c:pt idx="3">
                  <c:v>568</c:v>
                </c:pt>
                <c:pt idx="4">
                  <c:v>8359</c:v>
                </c:pt>
              </c:numCache>
            </c:numRef>
          </c:val>
        </c:ser>
        <c:ser>
          <c:idx val="2"/>
          <c:order val="2"/>
          <c:tx>
            <c:strRef>
              <c:f>Sheet1!$E$24</c:f>
              <c:strCache>
                <c:ptCount val="1"/>
                <c:pt idx="0">
                  <c:v>Middle measurement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Sheet1!$A$48:$A$52</c:f>
              <c:strCache>
                <c:ptCount val="5"/>
                <c:pt idx="0">
                  <c:v>2 hr</c:v>
                </c:pt>
                <c:pt idx="1">
                  <c:v>4 hr</c:v>
                </c:pt>
                <c:pt idx="2">
                  <c:v>6 hr</c:v>
                </c:pt>
                <c:pt idx="3">
                  <c:v>12 hr</c:v>
                </c:pt>
                <c:pt idx="4">
                  <c:v>18 hr</c:v>
                </c:pt>
              </c:strCache>
            </c:strRef>
          </c:cat>
          <c:val>
            <c:numRef>
              <c:f>Sheet1!$E$48:$E$52</c:f>
              <c:numCache>
                <c:formatCode>General</c:formatCode>
                <c:ptCount val="5"/>
                <c:pt idx="0">
                  <c:v>0</c:v>
                </c:pt>
                <c:pt idx="1">
                  <c:v>13</c:v>
                </c:pt>
                <c:pt idx="2">
                  <c:v>296</c:v>
                </c:pt>
                <c:pt idx="3">
                  <c:v>884</c:v>
                </c:pt>
                <c:pt idx="4">
                  <c:v>10936</c:v>
                </c:pt>
              </c:numCache>
            </c:numRef>
          </c:val>
        </c:ser>
        <c:ser>
          <c:idx val="3"/>
          <c:order val="3"/>
          <c:tx>
            <c:strRef>
              <c:f>Sheet1!$F$24</c:f>
              <c:strCache>
                <c:ptCount val="1"/>
                <c:pt idx="0">
                  <c:v>3rd measurement 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Sheet1!$A$48:$A$52</c:f>
              <c:strCache>
                <c:ptCount val="5"/>
                <c:pt idx="0">
                  <c:v>2 hr</c:v>
                </c:pt>
                <c:pt idx="1">
                  <c:v>4 hr</c:v>
                </c:pt>
                <c:pt idx="2">
                  <c:v>6 hr</c:v>
                </c:pt>
                <c:pt idx="3">
                  <c:v>12 hr</c:v>
                </c:pt>
                <c:pt idx="4">
                  <c:v>18 hr</c:v>
                </c:pt>
              </c:strCache>
            </c:strRef>
          </c:cat>
          <c:val>
            <c:numRef>
              <c:f>Sheet1!$F$48:$F$52</c:f>
              <c:numCache>
                <c:formatCode>General</c:formatCode>
                <c:ptCount val="5"/>
                <c:pt idx="0">
                  <c:v>0</c:v>
                </c:pt>
                <c:pt idx="1">
                  <c:v>15.7</c:v>
                </c:pt>
                <c:pt idx="2">
                  <c:v>115</c:v>
                </c:pt>
                <c:pt idx="3">
                  <c:v>247</c:v>
                </c:pt>
                <c:pt idx="4">
                  <c:v>7622</c:v>
                </c:pt>
              </c:numCache>
            </c:numRef>
          </c:val>
        </c:ser>
        <c:ser>
          <c:idx val="4"/>
          <c:order val="4"/>
          <c:tx>
            <c:strRef>
              <c:f>Sheet1!$G$24</c:f>
              <c:strCache>
                <c:ptCount val="1"/>
                <c:pt idx="0">
                  <c:v>End Measurement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Sheet1!$A$48:$A$52</c:f>
              <c:strCache>
                <c:ptCount val="5"/>
                <c:pt idx="0">
                  <c:v>2 hr</c:v>
                </c:pt>
                <c:pt idx="1">
                  <c:v>4 hr</c:v>
                </c:pt>
                <c:pt idx="2">
                  <c:v>6 hr</c:v>
                </c:pt>
                <c:pt idx="3">
                  <c:v>12 hr</c:v>
                </c:pt>
                <c:pt idx="4">
                  <c:v>18 hr</c:v>
                </c:pt>
              </c:strCache>
            </c:strRef>
          </c:cat>
          <c:val>
            <c:numRef>
              <c:f>Sheet1!$G$48:$G$52</c:f>
              <c:numCache>
                <c:formatCode>General</c:formatCode>
                <c:ptCount val="5"/>
                <c:pt idx="0">
                  <c:v>0</c:v>
                </c:pt>
                <c:pt idx="1">
                  <c:v>9</c:v>
                </c:pt>
                <c:pt idx="2">
                  <c:v>19</c:v>
                </c:pt>
                <c:pt idx="3">
                  <c:v>117</c:v>
                </c:pt>
                <c:pt idx="4">
                  <c:v>1178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83072"/>
        <c:axId val="184897536"/>
      </c:barChart>
      <c:catAx>
        <c:axId val="18488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Test duration 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4897536"/>
        <c:crosses val="autoZero"/>
        <c:auto val="1"/>
        <c:lblAlgn val="ctr"/>
        <c:lblOffset val="100"/>
        <c:noMultiLvlLbl val="0"/>
      </c:catAx>
      <c:valAx>
        <c:axId val="184897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GB" sz="1400" b="0"/>
                  <a:t>Amount</a:t>
                </a:r>
                <a:r>
                  <a:rPr lang="en-GB" sz="1400" b="0" baseline="0"/>
                  <a:t> of WEA (</a:t>
                </a:r>
                <a:r>
                  <a:rPr lang="el-GR" sz="1400" b="0" baseline="0"/>
                  <a:t>μ</a:t>
                </a:r>
                <a:r>
                  <a:rPr lang="en-GB" sz="1400" b="0" baseline="0"/>
                  <a:t>m</a:t>
                </a:r>
                <a:r>
                  <a:rPr lang="en-GB" sz="1400" b="0" baseline="30000"/>
                  <a:t>2</a:t>
                </a:r>
                <a:r>
                  <a:rPr lang="en-GB" sz="1400" b="0" baseline="0"/>
                  <a:t>)</a:t>
                </a:r>
                <a:endParaRPr lang="en-GB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4883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15407358079446"/>
          <c:y val="0.30956116255498245"/>
          <c:w val="0.19845919854545085"/>
          <c:h val="0.2856807142944911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Total WEA volume vs. axial length of WEC</a:t>
            </a:r>
          </a:p>
        </c:rich>
      </c:tx>
      <c:layout>
        <c:manualLayout>
          <c:xMode val="edge"/>
          <c:yMode val="edge"/>
          <c:x val="0.29834250170783444"/>
          <c:y val="3.671343794105880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815230287994823"/>
          <c:y val="0.11167934292063295"/>
          <c:w val="0.79234142307554023"/>
          <c:h val="0.7457691153929372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Sheet1!$B$30:$B$42</c:f>
              <c:numCache>
                <c:formatCode>General</c:formatCode>
                <c:ptCount val="13"/>
                <c:pt idx="0">
                  <c:v>1406</c:v>
                </c:pt>
                <c:pt idx="1">
                  <c:v>660</c:v>
                </c:pt>
                <c:pt idx="2">
                  <c:v>1007</c:v>
                </c:pt>
                <c:pt idx="3">
                  <c:v>940</c:v>
                </c:pt>
                <c:pt idx="4">
                  <c:v>240</c:v>
                </c:pt>
                <c:pt idx="5">
                  <c:v>300</c:v>
                </c:pt>
                <c:pt idx="6">
                  <c:v>300</c:v>
                </c:pt>
                <c:pt idx="7">
                  <c:v>180</c:v>
                </c:pt>
                <c:pt idx="8">
                  <c:v>350</c:v>
                </c:pt>
                <c:pt idx="9">
                  <c:v>204</c:v>
                </c:pt>
                <c:pt idx="10">
                  <c:v>34</c:v>
                </c:pt>
                <c:pt idx="11">
                  <c:v>34</c:v>
                </c:pt>
                <c:pt idx="12">
                  <c:v>27</c:v>
                </c:pt>
              </c:numCache>
            </c:numRef>
          </c:xVal>
          <c:yVal>
            <c:numRef>
              <c:f>Sheet1!$D$30:$D$42</c:f>
              <c:numCache>
                <c:formatCode>General</c:formatCode>
                <c:ptCount val="13"/>
                <c:pt idx="0">
                  <c:v>1.68</c:v>
                </c:pt>
                <c:pt idx="1">
                  <c:v>3.8</c:v>
                </c:pt>
                <c:pt idx="2">
                  <c:v>0.75800000000000001</c:v>
                </c:pt>
                <c:pt idx="3">
                  <c:v>1.83</c:v>
                </c:pt>
                <c:pt idx="4">
                  <c:v>1.23E-2</c:v>
                </c:pt>
                <c:pt idx="5">
                  <c:v>3.9E-2</c:v>
                </c:pt>
                <c:pt idx="6">
                  <c:v>2.6499999999999999E-2</c:v>
                </c:pt>
                <c:pt idx="7">
                  <c:v>6.2300000000000001E-2</c:v>
                </c:pt>
                <c:pt idx="8">
                  <c:v>3.27E-2</c:v>
                </c:pt>
                <c:pt idx="9">
                  <c:v>1.0999999999999999E-2</c:v>
                </c:pt>
                <c:pt idx="10">
                  <c:v>1.4E-3</c:v>
                </c:pt>
                <c:pt idx="11">
                  <c:v>8.9999999999999998E-4</c:v>
                </c:pt>
                <c:pt idx="12">
                  <c:v>2.2000000000000001E-4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26208"/>
        <c:axId val="184928512"/>
      </c:scatterChart>
      <c:valAx>
        <c:axId val="18492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Axial length of WEC (</a:t>
                </a:r>
                <a:r>
                  <a:rPr lang="el-GR" sz="1400"/>
                  <a:t>μ</a:t>
                </a:r>
                <a:r>
                  <a:rPr lang="en-GB" sz="1400"/>
                  <a:t>m)</a:t>
                </a:r>
              </a:p>
            </c:rich>
          </c:tx>
          <c:layout>
            <c:manualLayout>
              <c:xMode val="edge"/>
              <c:yMode val="edge"/>
              <c:x val="0.39222708805234963"/>
              <c:y val="0.93304078215855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84928512"/>
        <c:crosses val="autoZero"/>
        <c:crossBetween val="midCat"/>
      </c:valAx>
      <c:valAx>
        <c:axId val="184928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400"/>
                  <a:t>Total WEA Volume (x10</a:t>
                </a:r>
                <a:r>
                  <a:rPr lang="en-GB" sz="1400" baseline="30000"/>
                  <a:t>6</a:t>
                </a:r>
                <a:r>
                  <a:rPr lang="el-GR" sz="1400" b="1" i="0" u="none" strike="noStrike" baseline="0">
                    <a:effectLst/>
                  </a:rPr>
                  <a:t>μ</a:t>
                </a:r>
                <a:r>
                  <a:rPr lang="en-GB" sz="1400" b="1" i="0" u="none" strike="noStrike" baseline="0">
                    <a:effectLst/>
                  </a:rPr>
                  <a:t>m</a:t>
                </a:r>
                <a:r>
                  <a:rPr lang="en-GB" sz="1400" b="1" i="0" u="none" strike="noStrike" baseline="30000">
                    <a:effectLst/>
                  </a:rPr>
                  <a:t>3</a:t>
                </a:r>
                <a:r>
                  <a:rPr lang="en-GB" sz="1400" b="1" i="0" u="none" strike="noStrike" baseline="0">
                    <a:effectLst/>
                  </a:rPr>
                  <a:t>)</a:t>
                </a:r>
                <a:endParaRPr lang="en-GB" sz="14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849262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166690</xdr:colOff>
      <xdr:row>23</xdr:row>
      <xdr:rowOff>27780</xdr:rowOff>
    </xdr:from>
    <xdr:to>
      <xdr:col>13</xdr:col>
      <xdr:colOff>21167</xdr:colOff>
      <xdr:row>51</xdr:row>
      <xdr:rowOff>126998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916781</xdr:colOff>
      <xdr:row>22</xdr:row>
      <xdr:rowOff>86913</xdr:rowOff>
    </xdr:from>
    <xdr:to>
      <xdr:col>21</xdr:col>
      <xdr:colOff>357187</xdr:colOff>
      <xdr:row>45</xdr:row>
      <xdr:rowOff>178591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topLeftCell="G1" zoomScale="90" zoomScaleNormal="90" workbookViewId="0">
      <selection activeCell="R17" sqref="R17"/>
    </sheetView>
  </sheetViews>
  <sheetFormatPr defaultRowHeight="15" x14ac:dyDescent="0.25"/>
  <cols>
    <col min="1" max="1" width="11.5703125" bestFit="1" customWidth="1"/>
    <col min="2" max="2" width="24.85546875" customWidth="1"/>
    <col min="3" max="3" width="23.42578125" customWidth="1"/>
    <col min="4" max="4" width="23.7109375" bestFit="1" customWidth="1"/>
    <col min="5" max="5" width="25.28515625" bestFit="1" customWidth="1"/>
    <col min="6" max="6" width="21.85546875" bestFit="1" customWidth="1"/>
    <col min="7" max="7" width="20" customWidth="1"/>
    <col min="8" max="8" width="1.140625" customWidth="1"/>
    <col min="9" max="9" width="24.140625" bestFit="1" customWidth="1"/>
    <col min="10" max="10" width="24" bestFit="1" customWidth="1"/>
    <col min="11" max="11" width="27.140625" bestFit="1" customWidth="1"/>
    <col min="12" max="12" width="21" bestFit="1" customWidth="1"/>
    <col min="13" max="13" width="1.140625" customWidth="1"/>
    <col min="14" max="14" width="30.7109375" bestFit="1" customWidth="1"/>
    <col min="15" max="15" width="24.42578125" bestFit="1" customWidth="1"/>
    <col min="17" max="17" width="12" bestFit="1" customWidth="1"/>
    <col min="18" max="18" width="11.140625" bestFit="1" customWidth="1"/>
  </cols>
  <sheetData>
    <row r="1" spans="1:18" ht="31.5" x14ac:dyDescent="0.5">
      <c r="A1" s="45" t="s">
        <v>19</v>
      </c>
      <c r="B1" s="45"/>
      <c r="C1" s="45"/>
      <c r="D1" s="45"/>
      <c r="E1" s="45"/>
      <c r="F1" s="45"/>
      <c r="G1" s="38"/>
      <c r="H1" s="37"/>
      <c r="I1" s="45" t="s">
        <v>27</v>
      </c>
      <c r="J1" s="45"/>
      <c r="K1" s="45"/>
      <c r="L1" s="45"/>
      <c r="M1" s="37"/>
    </row>
    <row r="2" spans="1:18" ht="28.5" x14ac:dyDescent="0.45">
      <c r="A2" s="4" t="s">
        <v>0</v>
      </c>
      <c r="B2" s="5" t="s">
        <v>31</v>
      </c>
      <c r="C2" s="5" t="s">
        <v>34</v>
      </c>
      <c r="D2" s="5" t="s">
        <v>32</v>
      </c>
      <c r="E2" s="5" t="s">
        <v>33</v>
      </c>
      <c r="F2" s="5" t="s">
        <v>30</v>
      </c>
      <c r="G2" s="5" t="s">
        <v>35</v>
      </c>
      <c r="H2" s="27"/>
      <c r="I2" s="5" t="s">
        <v>8</v>
      </c>
      <c r="J2" s="5" t="s">
        <v>6</v>
      </c>
      <c r="K2" s="5" t="s">
        <v>5</v>
      </c>
      <c r="L2" s="5" t="s">
        <v>7</v>
      </c>
      <c r="M2" s="27"/>
      <c r="N2" s="6" t="s">
        <v>24</v>
      </c>
      <c r="O2" s="17" t="s">
        <v>25</v>
      </c>
    </row>
    <row r="3" spans="1:18" ht="15.75" x14ac:dyDescent="0.25">
      <c r="A3" s="7" t="s">
        <v>26</v>
      </c>
      <c r="B3" s="33">
        <v>1406</v>
      </c>
      <c r="C3" s="34">
        <v>1775</v>
      </c>
      <c r="D3" s="1">
        <v>3905</v>
      </c>
      <c r="E3" s="1">
        <v>160</v>
      </c>
      <c r="F3" s="1">
        <v>616</v>
      </c>
      <c r="G3" s="3">
        <v>314</v>
      </c>
      <c r="H3" s="28"/>
      <c r="I3" s="1">
        <v>390</v>
      </c>
      <c r="J3" s="1">
        <v>351</v>
      </c>
      <c r="K3" s="1">
        <v>350</v>
      </c>
      <c r="L3" s="1">
        <v>315</v>
      </c>
      <c r="M3" s="28"/>
      <c r="N3" s="8">
        <v>1.68</v>
      </c>
      <c r="O3" s="18"/>
      <c r="Q3" s="23"/>
    </row>
    <row r="4" spans="1:18" ht="15.75" x14ac:dyDescent="0.25">
      <c r="A4" s="7" t="s">
        <v>9</v>
      </c>
      <c r="B4" s="33">
        <v>660</v>
      </c>
      <c r="C4" s="33">
        <v>339</v>
      </c>
      <c r="D4" s="1">
        <v>3093.0652799999998</v>
      </c>
      <c r="E4" s="1">
        <v>6892.1487500000003</v>
      </c>
      <c r="F4" s="1">
        <v>5307</v>
      </c>
      <c r="G4" s="3">
        <v>153</v>
      </c>
      <c r="H4" s="28"/>
      <c r="I4" s="1">
        <v>173</v>
      </c>
      <c r="J4" s="1">
        <v>172</v>
      </c>
      <c r="K4" s="1">
        <v>173</v>
      </c>
      <c r="L4" s="1">
        <v>172</v>
      </c>
      <c r="M4" s="28"/>
      <c r="N4" s="8">
        <v>3.8</v>
      </c>
      <c r="O4" s="18"/>
      <c r="Q4" s="23"/>
    </row>
    <row r="5" spans="1:18" ht="21" x14ac:dyDescent="0.35">
      <c r="A5" s="9" t="s">
        <v>16</v>
      </c>
      <c r="B5" s="34">
        <v>1007</v>
      </c>
      <c r="C5" s="34">
        <v>355</v>
      </c>
      <c r="D5" s="1">
        <v>351</v>
      </c>
      <c r="E5" s="1">
        <v>1009</v>
      </c>
      <c r="F5" s="1">
        <v>643</v>
      </c>
      <c r="G5" s="3">
        <v>160</v>
      </c>
      <c r="H5" s="28"/>
      <c r="I5" s="3">
        <v>251</v>
      </c>
      <c r="J5" s="3">
        <v>252</v>
      </c>
      <c r="K5" s="1">
        <v>251</v>
      </c>
      <c r="L5" s="3">
        <v>253</v>
      </c>
      <c r="M5" s="28"/>
      <c r="N5" s="8">
        <v>0.75800000000000001</v>
      </c>
      <c r="O5" s="19">
        <f>N7/4</f>
        <v>2.0169999999999999</v>
      </c>
      <c r="Q5" s="2"/>
    </row>
    <row r="6" spans="1:18" x14ac:dyDescent="0.25">
      <c r="A6" s="9" t="s">
        <v>17</v>
      </c>
      <c r="B6" s="34">
        <v>940</v>
      </c>
      <c r="C6" s="34">
        <v>547</v>
      </c>
      <c r="D6" s="3">
        <v>1010</v>
      </c>
      <c r="E6" s="3">
        <v>2875</v>
      </c>
      <c r="F6" s="3">
        <v>1056</v>
      </c>
      <c r="G6" s="3">
        <v>551</v>
      </c>
      <c r="H6" s="28"/>
      <c r="I6" s="3">
        <v>235</v>
      </c>
      <c r="J6" s="3">
        <v>235</v>
      </c>
      <c r="K6" s="3">
        <v>235</v>
      </c>
      <c r="L6" s="3">
        <v>235</v>
      </c>
      <c r="M6" s="28"/>
      <c r="N6" s="8">
        <v>1.83</v>
      </c>
      <c r="O6" s="18"/>
      <c r="Q6" s="2">
        <v>0</v>
      </c>
      <c r="R6">
        <v>0</v>
      </c>
    </row>
    <row r="7" spans="1:18" x14ac:dyDescent="0.25">
      <c r="A7" s="42" t="s">
        <v>36</v>
      </c>
      <c r="B7" s="39"/>
      <c r="C7" s="39">
        <f>SUM(C3:C6)</f>
        <v>3016</v>
      </c>
      <c r="D7" s="26">
        <f>SUM(D3:D6)</f>
        <v>8359.0652799999989</v>
      </c>
      <c r="E7" s="26">
        <f>SUM(E3:E6)</f>
        <v>10936.14875</v>
      </c>
      <c r="F7" s="26">
        <f>SUM(F3:F6)</f>
        <v>7622</v>
      </c>
      <c r="G7" s="26">
        <f>SUM(G3:G6)</f>
        <v>1178</v>
      </c>
      <c r="H7" s="28"/>
      <c r="I7" s="3"/>
      <c r="J7" s="3"/>
      <c r="K7" s="3"/>
      <c r="L7" s="3"/>
      <c r="M7" s="28"/>
      <c r="N7" s="8">
        <f>SUM(N3:N6)</f>
        <v>8.0679999999999996</v>
      </c>
      <c r="O7" s="18"/>
      <c r="Q7">
        <v>2.2000000000000001E-4</v>
      </c>
      <c r="R7">
        <v>1.1999999999999999E-6</v>
      </c>
    </row>
    <row r="8" spans="1:18" ht="28.5" x14ac:dyDescent="0.45">
      <c r="A8" s="10" t="s">
        <v>10</v>
      </c>
      <c r="B8" s="32"/>
      <c r="C8" s="2" t="s">
        <v>34</v>
      </c>
      <c r="D8" s="2" t="s">
        <v>2</v>
      </c>
      <c r="E8" s="2" t="s">
        <v>3</v>
      </c>
      <c r="F8" s="2" t="s">
        <v>4</v>
      </c>
      <c r="G8" s="2" t="s">
        <v>35</v>
      </c>
      <c r="H8" s="29"/>
      <c r="I8" s="2" t="s">
        <v>8</v>
      </c>
      <c r="J8" s="2" t="s">
        <v>6</v>
      </c>
      <c r="K8" s="2" t="s">
        <v>5</v>
      </c>
      <c r="L8" s="2" t="s">
        <v>7</v>
      </c>
      <c r="M8" s="29"/>
      <c r="N8" s="11" t="s">
        <v>1</v>
      </c>
      <c r="O8" s="18"/>
      <c r="Q8">
        <v>1.15E-2</v>
      </c>
      <c r="R8">
        <v>2.8999999999999998E-3</v>
      </c>
    </row>
    <row r="9" spans="1:18" x14ac:dyDescent="0.25">
      <c r="A9" s="21" t="s">
        <v>20</v>
      </c>
      <c r="B9" s="34">
        <v>240</v>
      </c>
      <c r="C9" s="34">
        <v>50</v>
      </c>
      <c r="D9" s="3">
        <v>76</v>
      </c>
      <c r="E9" s="3">
        <v>51.7</v>
      </c>
      <c r="F9" s="3">
        <v>25.54</v>
      </c>
      <c r="G9" s="3">
        <v>13</v>
      </c>
      <c r="H9" s="28"/>
      <c r="I9" s="3">
        <v>75</v>
      </c>
      <c r="J9" s="3">
        <v>75</v>
      </c>
      <c r="K9" s="3">
        <v>45</v>
      </c>
      <c r="L9" s="3">
        <v>45</v>
      </c>
      <c r="M9" s="28"/>
      <c r="N9" s="8">
        <v>1.23E-2</v>
      </c>
      <c r="O9" s="18"/>
      <c r="Q9">
        <v>3.5000000000000003E-2</v>
      </c>
      <c r="R9">
        <v>5.4000000000000003E-3</v>
      </c>
    </row>
    <row r="10" spans="1:18" x14ac:dyDescent="0.25">
      <c r="A10" s="21" t="s">
        <v>21</v>
      </c>
      <c r="B10" s="34">
        <v>300</v>
      </c>
      <c r="C10" s="34">
        <v>58</v>
      </c>
      <c r="D10" s="3">
        <v>215.2</v>
      </c>
      <c r="E10" s="3">
        <v>192</v>
      </c>
      <c r="F10" s="3">
        <v>40</v>
      </c>
      <c r="G10" s="3">
        <v>17</v>
      </c>
      <c r="H10" s="28"/>
      <c r="I10" s="3">
        <v>75</v>
      </c>
      <c r="J10" s="3">
        <v>60</v>
      </c>
      <c r="K10" s="3">
        <v>105</v>
      </c>
      <c r="L10" s="3">
        <v>60</v>
      </c>
      <c r="M10" s="28"/>
      <c r="N10" s="8">
        <v>3.9E-2</v>
      </c>
      <c r="O10" s="18"/>
      <c r="Q10">
        <v>2.02</v>
      </c>
      <c r="R10">
        <v>0.1</v>
      </c>
    </row>
    <row r="11" spans="1:18" ht="21" x14ac:dyDescent="0.35">
      <c r="A11" s="21" t="s">
        <v>22</v>
      </c>
      <c r="B11" s="34">
        <v>300</v>
      </c>
      <c r="C11" s="34">
        <v>77.5</v>
      </c>
      <c r="D11" s="3">
        <v>77.5</v>
      </c>
      <c r="E11" s="3">
        <v>111.5</v>
      </c>
      <c r="F11" s="3">
        <v>53.5</v>
      </c>
      <c r="G11" s="3">
        <v>13</v>
      </c>
      <c r="H11" s="28"/>
      <c r="I11" s="3">
        <v>75</v>
      </c>
      <c r="J11" s="3">
        <v>75</v>
      </c>
      <c r="K11" s="3">
        <v>75</v>
      </c>
      <c r="L11" s="3">
        <v>75</v>
      </c>
      <c r="M11" s="28"/>
      <c r="N11" s="8">
        <v>2.6499999999999999E-2</v>
      </c>
      <c r="O11" s="19">
        <f>N13/4</f>
        <v>3.5025000000000001E-2</v>
      </c>
    </row>
    <row r="12" spans="1:18" x14ac:dyDescent="0.25">
      <c r="A12" s="21" t="s">
        <v>23</v>
      </c>
      <c r="B12" s="34">
        <v>180</v>
      </c>
      <c r="C12" s="34">
        <v>56</v>
      </c>
      <c r="D12" s="3">
        <v>200</v>
      </c>
      <c r="E12" s="3">
        <v>529</v>
      </c>
      <c r="F12" s="3">
        <v>128</v>
      </c>
      <c r="G12" s="3">
        <v>74</v>
      </c>
      <c r="H12" s="28"/>
      <c r="I12" s="3">
        <v>45</v>
      </c>
      <c r="J12" s="3">
        <v>45</v>
      </c>
      <c r="K12" s="3">
        <v>45</v>
      </c>
      <c r="L12" s="3">
        <v>45</v>
      </c>
      <c r="M12" s="28"/>
      <c r="N12" s="8">
        <v>6.2300000000000001E-2</v>
      </c>
      <c r="O12" s="18"/>
    </row>
    <row r="13" spans="1:18" x14ac:dyDescent="0.25">
      <c r="A13" s="42" t="s">
        <v>36</v>
      </c>
      <c r="B13" s="40"/>
      <c r="C13" s="40">
        <f>SUM(C9:C12)</f>
        <v>241.5</v>
      </c>
      <c r="D13" s="26">
        <f>SUM(D9:D12)</f>
        <v>568.70000000000005</v>
      </c>
      <c r="E13" s="26">
        <f>SUM(E9:E12)</f>
        <v>884.2</v>
      </c>
      <c r="F13" s="26">
        <f>SUM(F9:F12)</f>
        <v>247.04</v>
      </c>
      <c r="G13" s="26">
        <f>SUM(G9:G12)</f>
        <v>117</v>
      </c>
      <c r="H13" s="28"/>
      <c r="I13" s="1"/>
      <c r="J13" s="1"/>
      <c r="K13" s="1"/>
      <c r="L13" s="1"/>
      <c r="M13" s="28"/>
      <c r="N13" s="8">
        <f>SUM(N9:N12)</f>
        <v>0.1401</v>
      </c>
      <c r="O13" s="18"/>
    </row>
    <row r="14" spans="1:18" ht="28.5" x14ac:dyDescent="0.45">
      <c r="A14" s="10" t="s">
        <v>11</v>
      </c>
      <c r="B14" s="32"/>
      <c r="C14" s="2" t="s">
        <v>34</v>
      </c>
      <c r="D14" s="2" t="s">
        <v>2</v>
      </c>
      <c r="E14" s="2" t="s">
        <v>3</v>
      </c>
      <c r="F14" s="2" t="s">
        <v>4</v>
      </c>
      <c r="G14" s="2" t="s">
        <v>35</v>
      </c>
      <c r="H14" s="29"/>
      <c r="I14" s="2" t="s">
        <v>8</v>
      </c>
      <c r="J14" s="2" t="s">
        <v>6</v>
      </c>
      <c r="K14" s="2" t="s">
        <v>5</v>
      </c>
      <c r="L14" s="2" t="s">
        <v>7</v>
      </c>
      <c r="M14" s="29"/>
      <c r="N14" s="11" t="s">
        <v>1</v>
      </c>
      <c r="O14" s="18"/>
    </row>
    <row r="15" spans="1:18" x14ac:dyDescent="0.25">
      <c r="A15" s="9" t="s">
        <v>12</v>
      </c>
      <c r="B15" s="34">
        <v>350</v>
      </c>
      <c r="C15" s="34">
        <v>0</v>
      </c>
      <c r="D15" s="1">
        <v>22.048559999999998</v>
      </c>
      <c r="E15" s="1">
        <v>142.50335000000001</v>
      </c>
      <c r="F15" s="1">
        <v>74.384889999999999</v>
      </c>
      <c r="G15" s="3">
        <v>5</v>
      </c>
      <c r="H15" s="28"/>
      <c r="I15" s="3">
        <v>92</v>
      </c>
      <c r="J15" s="3">
        <v>78</v>
      </c>
      <c r="K15" s="1">
        <v>88.4</v>
      </c>
      <c r="L15" s="1">
        <v>92</v>
      </c>
      <c r="M15" s="28"/>
      <c r="N15" s="8">
        <v>3.27E-2</v>
      </c>
      <c r="O15" s="18"/>
    </row>
    <row r="16" spans="1:18" ht="21" x14ac:dyDescent="0.35">
      <c r="A16" s="9" t="s">
        <v>13</v>
      </c>
      <c r="B16" s="34">
        <v>204</v>
      </c>
      <c r="C16" s="34">
        <v>16</v>
      </c>
      <c r="D16" s="1">
        <v>68</v>
      </c>
      <c r="E16" s="1">
        <v>75</v>
      </c>
      <c r="F16" s="1">
        <v>0</v>
      </c>
      <c r="G16" s="3">
        <v>0</v>
      </c>
      <c r="H16" s="28"/>
      <c r="I16" s="1">
        <v>51</v>
      </c>
      <c r="J16" s="1">
        <v>51</v>
      </c>
      <c r="K16" s="1">
        <v>51</v>
      </c>
      <c r="L16" s="3">
        <v>51</v>
      </c>
      <c r="M16" s="28"/>
      <c r="N16" s="8">
        <v>1.0999999999999999E-2</v>
      </c>
      <c r="O16" s="19">
        <f>N19/4</f>
        <v>1.15E-2</v>
      </c>
    </row>
    <row r="17" spans="1:15" x14ac:dyDescent="0.25">
      <c r="A17" s="9" t="s">
        <v>14</v>
      </c>
      <c r="B17" s="34">
        <v>34</v>
      </c>
      <c r="C17" s="34">
        <v>6</v>
      </c>
      <c r="D17" s="1">
        <v>29.68</v>
      </c>
      <c r="E17" s="1">
        <v>53</v>
      </c>
      <c r="F17" s="1">
        <v>22</v>
      </c>
      <c r="G17" s="3">
        <v>10</v>
      </c>
      <c r="H17" s="28"/>
      <c r="I17" s="3">
        <v>10</v>
      </c>
      <c r="J17" s="3">
        <v>10</v>
      </c>
      <c r="K17" s="3">
        <v>7</v>
      </c>
      <c r="L17" s="3">
        <v>7</v>
      </c>
      <c r="M17" s="28"/>
      <c r="N17" s="8">
        <v>1.4E-3</v>
      </c>
      <c r="O17" s="18"/>
    </row>
    <row r="18" spans="1:15" x14ac:dyDescent="0.25">
      <c r="A18" s="9" t="s">
        <v>15</v>
      </c>
      <c r="B18" s="34">
        <v>34</v>
      </c>
      <c r="C18" s="34">
        <v>11</v>
      </c>
      <c r="D18" s="1">
        <v>36</v>
      </c>
      <c r="E18" s="1">
        <v>26</v>
      </c>
      <c r="F18" s="1">
        <v>18.8</v>
      </c>
      <c r="G18" s="3">
        <v>4</v>
      </c>
      <c r="H18" s="28"/>
      <c r="I18" s="1">
        <v>10</v>
      </c>
      <c r="J18" s="1">
        <v>10</v>
      </c>
      <c r="K18" s="1">
        <v>7</v>
      </c>
      <c r="L18" s="1">
        <v>7</v>
      </c>
      <c r="M18" s="28"/>
      <c r="N18" s="8">
        <v>8.9999999999999998E-4</v>
      </c>
      <c r="O18" s="18"/>
    </row>
    <row r="19" spans="1:15" x14ac:dyDescent="0.25">
      <c r="A19" s="42" t="s">
        <v>36</v>
      </c>
      <c r="B19" s="41"/>
      <c r="C19" s="39">
        <f>SUM(C15:C18)</f>
        <v>33</v>
      </c>
      <c r="D19" s="26">
        <f>SUM(D15:D18)</f>
        <v>155.72855999999999</v>
      </c>
      <c r="E19" s="26">
        <f>SUM(E15:E18)</f>
        <v>296.50335000000001</v>
      </c>
      <c r="F19" s="26">
        <f>SUM(F15:F18)</f>
        <v>115.18489</v>
      </c>
      <c r="G19" s="39">
        <f>SUM(G15:G18)</f>
        <v>19</v>
      </c>
      <c r="H19" s="28"/>
      <c r="I19" s="1"/>
      <c r="J19" s="1"/>
      <c r="K19" s="1"/>
      <c r="L19" s="1"/>
      <c r="M19" s="28"/>
      <c r="N19" s="8">
        <f>SUM(N15:N18)</f>
        <v>4.5999999999999999E-2</v>
      </c>
      <c r="O19" s="18"/>
    </row>
    <row r="20" spans="1:15" ht="28.5" x14ac:dyDescent="0.45">
      <c r="A20" s="10" t="s">
        <v>18</v>
      </c>
      <c r="B20" s="35"/>
      <c r="C20" s="15" t="s">
        <v>34</v>
      </c>
      <c r="D20" s="2" t="s">
        <v>2</v>
      </c>
      <c r="E20" s="2" t="s">
        <v>3</v>
      </c>
      <c r="F20" s="2" t="s">
        <v>4</v>
      </c>
      <c r="G20" s="15" t="s">
        <v>35</v>
      </c>
      <c r="H20" s="28"/>
      <c r="I20" s="2" t="s">
        <v>8</v>
      </c>
      <c r="J20" s="2" t="s">
        <v>6</v>
      </c>
      <c r="K20" s="2" t="s">
        <v>5</v>
      </c>
      <c r="L20" s="2" t="s">
        <v>7</v>
      </c>
      <c r="M20" s="29"/>
      <c r="N20" s="11" t="s">
        <v>1</v>
      </c>
      <c r="O20" s="18"/>
    </row>
    <row r="21" spans="1:15" ht="21" x14ac:dyDescent="0.35">
      <c r="A21" s="13" t="s">
        <v>14</v>
      </c>
      <c r="B21" s="36">
        <v>27</v>
      </c>
      <c r="C21" s="43">
        <v>3.87</v>
      </c>
      <c r="D21" s="31">
        <v>3.87</v>
      </c>
      <c r="E21" s="31">
        <v>13</v>
      </c>
      <c r="F21" s="31">
        <v>15.7</v>
      </c>
      <c r="G21" s="31">
        <v>9</v>
      </c>
      <c r="H21" s="30"/>
      <c r="I21" s="12">
        <v>4.5</v>
      </c>
      <c r="J21" s="12">
        <v>4.5</v>
      </c>
      <c r="K21" s="12">
        <v>15</v>
      </c>
      <c r="L21" s="12">
        <v>3</v>
      </c>
      <c r="M21" s="30"/>
      <c r="N21" s="14">
        <v>2.2000000000000001E-4</v>
      </c>
      <c r="O21" s="20">
        <f>N21</f>
        <v>2.2000000000000001E-4</v>
      </c>
    </row>
    <row r="24" spans="1:15" x14ac:dyDescent="0.25">
      <c r="C24" s="44" t="s">
        <v>34</v>
      </c>
      <c r="D24" s="2" t="s">
        <v>28</v>
      </c>
      <c r="E24" s="2" t="s">
        <v>29</v>
      </c>
      <c r="F24" s="2" t="s">
        <v>30</v>
      </c>
      <c r="G24" s="2" t="s">
        <v>35</v>
      </c>
      <c r="I24" s="22"/>
      <c r="J24" s="22"/>
      <c r="K24" s="22"/>
      <c r="L24" s="22"/>
      <c r="M24" s="22"/>
    </row>
    <row r="25" spans="1:15" x14ac:dyDescent="0.25">
      <c r="A25" t="s">
        <v>0</v>
      </c>
      <c r="C25">
        <v>3016</v>
      </c>
      <c r="D25">
        <v>8359</v>
      </c>
      <c r="E25">
        <v>10936</v>
      </c>
      <c r="F25">
        <v>7622</v>
      </c>
      <c r="G25">
        <v>1178</v>
      </c>
      <c r="I25" s="16"/>
      <c r="J25" s="16"/>
      <c r="K25" s="16"/>
      <c r="L25" s="16"/>
      <c r="M25" s="16"/>
    </row>
    <row r="26" spans="1:15" x14ac:dyDescent="0.25">
      <c r="A26" t="s">
        <v>10</v>
      </c>
      <c r="C26">
        <v>241</v>
      </c>
      <c r="D26">
        <v>568</v>
      </c>
      <c r="E26">
        <v>884</v>
      </c>
      <c r="F26">
        <v>247</v>
      </c>
      <c r="G26">
        <v>117</v>
      </c>
      <c r="I26" s="3"/>
      <c r="J26" s="24"/>
      <c r="K26" s="16"/>
      <c r="L26" s="16"/>
      <c r="M26" s="16"/>
    </row>
    <row r="27" spans="1:15" x14ac:dyDescent="0.25">
      <c r="A27" t="s">
        <v>11</v>
      </c>
      <c r="C27">
        <v>33</v>
      </c>
      <c r="D27">
        <v>155</v>
      </c>
      <c r="E27">
        <v>296</v>
      </c>
      <c r="F27">
        <v>115</v>
      </c>
      <c r="G27">
        <v>19</v>
      </c>
      <c r="I27" s="3"/>
      <c r="J27" s="24"/>
      <c r="K27" s="16"/>
      <c r="L27" s="16"/>
      <c r="M27" s="16"/>
    </row>
    <row r="28" spans="1:15" x14ac:dyDescent="0.25">
      <c r="A28" t="s">
        <v>18</v>
      </c>
      <c r="C28">
        <v>3.87</v>
      </c>
      <c r="D28">
        <v>3.87</v>
      </c>
      <c r="E28">
        <v>13</v>
      </c>
      <c r="F28">
        <v>15.7</v>
      </c>
      <c r="G28">
        <v>9</v>
      </c>
      <c r="I28" s="3"/>
      <c r="J28" s="24"/>
      <c r="K28" s="16"/>
      <c r="L28" s="16"/>
      <c r="M28" s="16"/>
    </row>
    <row r="29" spans="1:15" x14ac:dyDescent="0.25">
      <c r="A29" t="s">
        <v>37</v>
      </c>
      <c r="C29">
        <v>0</v>
      </c>
      <c r="D29">
        <v>0</v>
      </c>
      <c r="E29" s="1">
        <v>0</v>
      </c>
      <c r="F29" s="1">
        <v>0</v>
      </c>
      <c r="G29" s="3">
        <v>0</v>
      </c>
      <c r="H29" s="1"/>
      <c r="I29" s="3"/>
      <c r="J29" s="25"/>
      <c r="K29" s="3"/>
      <c r="L29" s="3"/>
      <c r="M29" s="3"/>
    </row>
    <row r="30" spans="1:15" ht="15.75" x14ac:dyDescent="0.25">
      <c r="B30" s="33">
        <v>1406</v>
      </c>
      <c r="C30" s="33"/>
      <c r="D30" s="15">
        <v>1.68</v>
      </c>
      <c r="E30" s="23"/>
      <c r="F30" s="16"/>
      <c r="G30" s="16"/>
      <c r="H30" s="1"/>
      <c r="I30" s="1"/>
      <c r="J30" s="1"/>
    </row>
    <row r="31" spans="1:15" ht="15.75" x14ac:dyDescent="0.25">
      <c r="B31" s="33">
        <v>660</v>
      </c>
      <c r="C31" s="33"/>
      <c r="D31" s="15">
        <v>3.8</v>
      </c>
      <c r="E31" s="23"/>
      <c r="F31" s="16"/>
      <c r="G31" s="16"/>
      <c r="H31" s="1"/>
      <c r="I31" s="1"/>
      <c r="J31" s="1"/>
    </row>
    <row r="32" spans="1:15" x14ac:dyDescent="0.25">
      <c r="B32" s="34">
        <v>1007</v>
      </c>
      <c r="C32" s="34"/>
      <c r="D32" s="15">
        <v>0.75800000000000001</v>
      </c>
      <c r="E32" s="2"/>
      <c r="F32" s="16"/>
      <c r="G32" s="16"/>
      <c r="H32" s="1"/>
      <c r="I32" s="1"/>
      <c r="J32" s="1"/>
    </row>
    <row r="33" spans="1:10" x14ac:dyDescent="0.25">
      <c r="B33" s="34">
        <v>940</v>
      </c>
      <c r="C33" s="34"/>
      <c r="D33" s="15">
        <v>1.83</v>
      </c>
      <c r="E33" s="2"/>
      <c r="F33" s="16"/>
      <c r="G33" s="16"/>
      <c r="H33" s="1"/>
      <c r="I33" s="1"/>
      <c r="J33" s="1"/>
    </row>
    <row r="34" spans="1:10" x14ac:dyDescent="0.25">
      <c r="B34" s="34">
        <v>240</v>
      </c>
      <c r="C34" s="34"/>
      <c r="D34" s="15">
        <v>1.23E-2</v>
      </c>
      <c r="E34" s="2"/>
      <c r="F34" s="1"/>
      <c r="G34" s="1"/>
      <c r="H34" s="16"/>
      <c r="I34" s="1"/>
      <c r="J34" s="1"/>
    </row>
    <row r="35" spans="1:10" x14ac:dyDescent="0.25">
      <c r="B35" s="34">
        <v>300</v>
      </c>
      <c r="C35" s="34"/>
      <c r="D35" s="15">
        <v>3.9E-2</v>
      </c>
      <c r="E35" s="2"/>
      <c r="F35" s="1"/>
      <c r="G35" s="1"/>
      <c r="H35" s="16"/>
      <c r="I35" s="1"/>
      <c r="J35" s="1"/>
    </row>
    <row r="36" spans="1:10" x14ac:dyDescent="0.25">
      <c r="B36" s="34">
        <v>300</v>
      </c>
      <c r="C36" s="34"/>
      <c r="D36" s="15">
        <v>2.6499999999999999E-2</v>
      </c>
      <c r="E36" s="2"/>
      <c r="F36" s="1"/>
      <c r="G36" s="1"/>
      <c r="H36" s="16"/>
      <c r="I36" s="1"/>
      <c r="J36" s="1"/>
    </row>
    <row r="37" spans="1:10" x14ac:dyDescent="0.25">
      <c r="B37" s="34">
        <v>180</v>
      </c>
      <c r="C37" s="34"/>
      <c r="D37" s="15">
        <v>6.2300000000000001E-2</v>
      </c>
      <c r="E37" s="2"/>
      <c r="F37" s="1"/>
      <c r="G37" s="1"/>
      <c r="H37" s="16"/>
      <c r="I37" s="1"/>
      <c r="J37" s="1"/>
    </row>
    <row r="38" spans="1:10" x14ac:dyDescent="0.25">
      <c r="B38" s="34">
        <v>350</v>
      </c>
      <c r="C38" s="34"/>
      <c r="D38" s="15">
        <v>3.27E-2</v>
      </c>
      <c r="E38" s="2"/>
      <c r="F38" s="1"/>
      <c r="G38" s="1"/>
      <c r="H38" s="1"/>
      <c r="I38" s="16"/>
      <c r="J38" s="1"/>
    </row>
    <row r="39" spans="1:10" x14ac:dyDescent="0.25">
      <c r="B39" s="34">
        <v>204</v>
      </c>
      <c r="C39" s="34"/>
      <c r="D39" s="15">
        <v>1.0999999999999999E-2</v>
      </c>
      <c r="E39" s="2"/>
      <c r="F39" s="1"/>
      <c r="G39" s="1"/>
      <c r="H39" s="1"/>
      <c r="I39" s="16"/>
      <c r="J39" s="1"/>
    </row>
    <row r="40" spans="1:10" x14ac:dyDescent="0.25">
      <c r="B40" s="34">
        <v>34</v>
      </c>
      <c r="C40" s="34"/>
      <c r="D40" s="15">
        <v>1.4E-3</v>
      </c>
      <c r="E40" s="2"/>
      <c r="F40" s="1"/>
      <c r="G40" s="1"/>
      <c r="H40" s="1"/>
      <c r="I40" s="16"/>
      <c r="J40" s="1"/>
    </row>
    <row r="41" spans="1:10" x14ac:dyDescent="0.25">
      <c r="B41" s="34">
        <v>34</v>
      </c>
      <c r="C41" s="34"/>
      <c r="D41" s="15">
        <v>8.9999999999999998E-4</v>
      </c>
      <c r="E41" s="2"/>
      <c r="F41" s="1"/>
      <c r="G41" s="1"/>
      <c r="H41" s="1"/>
      <c r="I41" s="16"/>
      <c r="J41" s="1"/>
    </row>
    <row r="42" spans="1:10" x14ac:dyDescent="0.25">
      <c r="B42" s="34">
        <v>27</v>
      </c>
      <c r="C42" s="34"/>
      <c r="D42" s="15">
        <v>2.2000000000000001E-4</v>
      </c>
      <c r="E42" s="2"/>
      <c r="F42" s="1"/>
      <c r="G42" s="1"/>
      <c r="H42" s="1"/>
      <c r="I42" s="1"/>
      <c r="J42" s="16"/>
    </row>
    <row r="47" spans="1:10" x14ac:dyDescent="0.25">
      <c r="C47" s="44" t="s">
        <v>34</v>
      </c>
      <c r="D47" s="2" t="s">
        <v>28</v>
      </c>
      <c r="E47" s="2" t="s">
        <v>29</v>
      </c>
      <c r="F47" s="2" t="s">
        <v>30</v>
      </c>
      <c r="G47" s="2" t="s">
        <v>35</v>
      </c>
    </row>
    <row r="48" spans="1:10" x14ac:dyDescent="0.25">
      <c r="A48" t="s">
        <v>37</v>
      </c>
      <c r="C48">
        <v>0</v>
      </c>
      <c r="D48">
        <v>0</v>
      </c>
      <c r="E48" s="1">
        <v>0</v>
      </c>
      <c r="F48" s="1">
        <v>0</v>
      </c>
      <c r="G48" s="3">
        <v>0</v>
      </c>
    </row>
    <row r="49" spans="1:7" x14ac:dyDescent="0.25">
      <c r="A49" t="s">
        <v>18</v>
      </c>
      <c r="C49">
        <v>3.87</v>
      </c>
      <c r="D49">
        <v>3.87</v>
      </c>
      <c r="E49">
        <v>13</v>
      </c>
      <c r="F49">
        <v>15.7</v>
      </c>
      <c r="G49">
        <v>9</v>
      </c>
    </row>
    <row r="50" spans="1:7" x14ac:dyDescent="0.25">
      <c r="A50" t="s">
        <v>11</v>
      </c>
      <c r="C50">
        <v>33</v>
      </c>
      <c r="D50">
        <v>155</v>
      </c>
      <c r="E50">
        <v>296</v>
      </c>
      <c r="F50">
        <v>115</v>
      </c>
      <c r="G50">
        <v>19</v>
      </c>
    </row>
    <row r="51" spans="1:7" x14ac:dyDescent="0.25">
      <c r="A51" t="s">
        <v>10</v>
      </c>
      <c r="C51">
        <v>241</v>
      </c>
      <c r="D51">
        <v>568</v>
      </c>
      <c r="E51">
        <v>884</v>
      </c>
      <c r="F51">
        <v>247</v>
      </c>
      <c r="G51">
        <v>117</v>
      </c>
    </row>
    <row r="52" spans="1:7" x14ac:dyDescent="0.25">
      <c r="A52" t="s">
        <v>0</v>
      </c>
      <c r="C52">
        <v>3016</v>
      </c>
      <c r="D52">
        <v>8359</v>
      </c>
      <c r="E52">
        <v>10936</v>
      </c>
      <c r="F52">
        <v>7622</v>
      </c>
      <c r="G52">
        <v>1178</v>
      </c>
    </row>
  </sheetData>
  <mergeCells count="2">
    <mergeCell ref="I1:L1"/>
    <mergeCell ref="A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 a.d. (adr1g08)</dc:creator>
  <cp:lastModifiedBy>richardson a.d. (adr1g08)</cp:lastModifiedBy>
  <dcterms:created xsi:type="dcterms:W3CDTF">2015-12-02T14:41:31Z</dcterms:created>
  <dcterms:modified xsi:type="dcterms:W3CDTF">2016-12-14T17:34:44Z</dcterms:modified>
</cp:coreProperties>
</file>