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525" windowWidth="20730" windowHeight="11700" firstSheet="1" activeTab="5"/>
  </bookViews>
  <sheets>
    <sheet name="D Water" sheetId="1" r:id="rId1"/>
    <sheet name="FabricCond" sheetId="2" r:id="rId2"/>
    <sheet name="Detergent" sheetId="3" r:id="rId3"/>
    <sheet name="D Water 2nd" sheetId="4" r:id="rId4"/>
    <sheet name="Tap Water" sheetId="5" r:id="rId5"/>
    <sheet name="New Graphs" sheetId="6" r:id="rId6"/>
    <sheet name="Sheet1" sheetId="7" r:id="rId7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5" i="1" l="1"/>
  <c r="Q26" i="1"/>
  <c r="Q27" i="1"/>
  <c r="Q28" i="1"/>
  <c r="Q24" i="1"/>
  <c r="Q18" i="1"/>
  <c r="Q19" i="1"/>
  <c r="Q20" i="1"/>
  <c r="Q21" i="1"/>
  <c r="Q17" i="1"/>
  <c r="Q25" i="2"/>
  <c r="Q26" i="2"/>
  <c r="Q27" i="2"/>
  <c r="Q28" i="2"/>
  <c r="Q24" i="2"/>
  <c r="Q18" i="2"/>
  <c r="Q19" i="2"/>
  <c r="Q20" i="2"/>
  <c r="Q21" i="2"/>
  <c r="Q17" i="2"/>
  <c r="Q25" i="3"/>
  <c r="Q26" i="3"/>
  <c r="Q27" i="3"/>
  <c r="Q28" i="3"/>
  <c r="Q24" i="3"/>
  <c r="Q18" i="3"/>
  <c r="Q19" i="3"/>
  <c r="Q20" i="3"/>
  <c r="Q21" i="3"/>
  <c r="Q17" i="3"/>
  <c r="Q25" i="4"/>
  <c r="Q26" i="4"/>
  <c r="Q27" i="4"/>
  <c r="Q28" i="4"/>
  <c r="Q24" i="4"/>
  <c r="Q18" i="4"/>
  <c r="Q19" i="4"/>
  <c r="Q20" i="4"/>
  <c r="Q21" i="4"/>
  <c r="Q17" i="4"/>
  <c r="H25" i="5"/>
  <c r="N25" i="5"/>
  <c r="Q25" i="5"/>
  <c r="N26" i="5"/>
  <c r="Q26" i="5"/>
  <c r="H27" i="5"/>
  <c r="N27" i="5"/>
  <c r="Q27" i="5"/>
  <c r="H28" i="5"/>
  <c r="N28" i="5"/>
  <c r="Q28" i="5"/>
  <c r="Q18" i="5"/>
  <c r="Q19" i="5"/>
  <c r="Q20" i="5"/>
  <c r="Q21" i="5"/>
  <c r="Q11" i="5"/>
  <c r="Q12" i="5"/>
  <c r="Q13" i="5"/>
  <c r="Q14" i="5"/>
  <c r="H24" i="5"/>
  <c r="N24" i="5"/>
  <c r="Q24" i="5"/>
  <c r="Q17" i="5"/>
  <c r="P28" i="5"/>
  <c r="P27" i="5"/>
  <c r="H26" i="5"/>
  <c r="P26" i="5"/>
  <c r="P25" i="5"/>
  <c r="P24" i="5"/>
  <c r="N21" i="5"/>
  <c r="H21" i="5"/>
  <c r="P21" i="5"/>
  <c r="N20" i="5"/>
  <c r="H20" i="5"/>
  <c r="P20" i="5"/>
  <c r="N19" i="5"/>
  <c r="H19" i="5"/>
  <c r="P19" i="5"/>
  <c r="N18" i="5"/>
  <c r="H18" i="5"/>
  <c r="P18" i="5"/>
  <c r="N17" i="5"/>
  <c r="H17" i="5"/>
  <c r="P17" i="5"/>
  <c r="N14" i="5"/>
  <c r="H14" i="5"/>
  <c r="P14" i="5"/>
  <c r="N13" i="5"/>
  <c r="H13" i="5"/>
  <c r="P13" i="5"/>
  <c r="N12" i="5"/>
  <c r="H12" i="5"/>
  <c r="P12" i="5"/>
  <c r="N11" i="5"/>
  <c r="H11" i="5"/>
  <c r="P11" i="5"/>
  <c r="N10" i="5"/>
  <c r="H10" i="5"/>
  <c r="Q10" i="5"/>
  <c r="P10" i="5"/>
  <c r="N7" i="5"/>
  <c r="H7" i="5"/>
  <c r="Q7" i="5"/>
  <c r="P7" i="5"/>
  <c r="N6" i="5"/>
  <c r="H6" i="5"/>
  <c r="Q6" i="5"/>
  <c r="P6" i="5"/>
  <c r="N5" i="5"/>
  <c r="H5" i="5"/>
  <c r="Q5" i="5"/>
  <c r="P5" i="5"/>
  <c r="N4" i="5"/>
  <c r="H4" i="5"/>
  <c r="Q4" i="5"/>
  <c r="P4" i="5"/>
  <c r="N3" i="5"/>
  <c r="H3" i="5"/>
  <c r="Q3" i="5"/>
  <c r="P3" i="5"/>
  <c r="P28" i="4"/>
  <c r="P27" i="4"/>
  <c r="P26" i="4"/>
  <c r="P25" i="4"/>
  <c r="P24" i="4"/>
  <c r="P21" i="4"/>
  <c r="P20" i="4"/>
  <c r="P19" i="4"/>
  <c r="P18" i="4"/>
  <c r="P17" i="4"/>
  <c r="Q14" i="4"/>
  <c r="P14" i="4"/>
  <c r="Q13" i="4"/>
  <c r="P13" i="4"/>
  <c r="Q12" i="4"/>
  <c r="P12" i="4"/>
  <c r="Q11" i="4"/>
  <c r="P11" i="4"/>
  <c r="Q10" i="4"/>
  <c r="P10" i="4"/>
  <c r="Q7" i="4"/>
  <c r="P7" i="4"/>
  <c r="Q6" i="4"/>
  <c r="P6" i="4"/>
  <c r="Q5" i="4"/>
  <c r="P5" i="4"/>
  <c r="Q4" i="4"/>
  <c r="P4" i="4"/>
  <c r="Q3" i="4"/>
  <c r="P3" i="4"/>
  <c r="N28" i="4"/>
  <c r="H28" i="4"/>
  <c r="N27" i="4"/>
  <c r="H27" i="4"/>
  <c r="N26" i="4"/>
  <c r="H26" i="4"/>
  <c r="N25" i="4"/>
  <c r="H25" i="4"/>
  <c r="N24" i="4"/>
  <c r="H24" i="4"/>
  <c r="N21" i="4"/>
  <c r="H21" i="4"/>
  <c r="N20" i="4"/>
  <c r="H20" i="4"/>
  <c r="N19" i="4"/>
  <c r="H19" i="4"/>
  <c r="N18" i="4"/>
  <c r="H18" i="4"/>
  <c r="N17" i="4"/>
  <c r="H17" i="4"/>
  <c r="N14" i="4"/>
  <c r="H14" i="4"/>
  <c r="N13" i="4"/>
  <c r="H13" i="4"/>
  <c r="N12" i="4"/>
  <c r="H12" i="4"/>
  <c r="N11" i="4"/>
  <c r="H11" i="4"/>
  <c r="N10" i="4"/>
  <c r="H10" i="4"/>
  <c r="N7" i="4"/>
  <c r="H7" i="4"/>
  <c r="N6" i="4"/>
  <c r="H6" i="4"/>
  <c r="N5" i="4"/>
  <c r="H5" i="4"/>
  <c r="N4" i="4"/>
  <c r="H4" i="4"/>
  <c r="N3" i="4"/>
  <c r="H3" i="4"/>
  <c r="AL7" i="2"/>
  <c r="AK7" i="2"/>
  <c r="AJ7" i="2"/>
  <c r="AL6" i="2"/>
  <c r="AK6" i="2"/>
  <c r="AJ6" i="2"/>
  <c r="AL5" i="2"/>
  <c r="AK5" i="2"/>
  <c r="AJ5" i="2"/>
  <c r="AL4" i="2"/>
  <c r="AK4" i="2"/>
  <c r="AJ4" i="2"/>
  <c r="AL3" i="2"/>
  <c r="AK3" i="2"/>
  <c r="AJ3" i="2"/>
  <c r="AH7" i="2"/>
  <c r="AB7" i="2"/>
  <c r="AH6" i="2"/>
  <c r="AB6" i="2"/>
  <c r="AH5" i="2"/>
  <c r="AB5" i="2"/>
  <c r="AH4" i="2"/>
  <c r="AB4" i="2"/>
  <c r="AH3" i="2"/>
  <c r="AB3" i="2"/>
  <c r="R28" i="3"/>
  <c r="R27" i="3"/>
  <c r="R26" i="3"/>
  <c r="R25" i="3"/>
  <c r="R24" i="3"/>
  <c r="R21" i="3"/>
  <c r="R20" i="3"/>
  <c r="R19" i="3"/>
  <c r="R18" i="3"/>
  <c r="R17" i="3"/>
  <c r="R14" i="3"/>
  <c r="R13" i="3"/>
  <c r="R12" i="3"/>
  <c r="R11" i="3"/>
  <c r="R10" i="3"/>
  <c r="R7" i="3"/>
  <c r="R6" i="3"/>
  <c r="R5" i="3"/>
  <c r="R4" i="3"/>
  <c r="R3" i="3"/>
  <c r="R28" i="2"/>
  <c r="R27" i="2"/>
  <c r="R26" i="2"/>
  <c r="R25" i="2"/>
  <c r="R24" i="2"/>
  <c r="R21" i="2"/>
  <c r="R20" i="2"/>
  <c r="R19" i="2"/>
  <c r="R18" i="2"/>
  <c r="R17" i="2"/>
  <c r="R14" i="2"/>
  <c r="R13" i="2"/>
  <c r="R12" i="2"/>
  <c r="R11" i="2"/>
  <c r="R10" i="2"/>
  <c r="R7" i="2"/>
  <c r="R6" i="2"/>
  <c r="R5" i="2"/>
  <c r="R4" i="2"/>
  <c r="R3" i="2"/>
  <c r="R4" i="1"/>
  <c r="R5" i="1"/>
  <c r="R6" i="1"/>
  <c r="R7" i="1"/>
  <c r="R10" i="1"/>
  <c r="R11" i="1"/>
  <c r="R12" i="1"/>
  <c r="R13" i="1"/>
  <c r="R14" i="1"/>
  <c r="R17" i="1"/>
  <c r="R18" i="1"/>
  <c r="R19" i="1"/>
  <c r="R20" i="1"/>
  <c r="R21" i="1"/>
  <c r="R24" i="1"/>
  <c r="R25" i="1"/>
  <c r="R26" i="1"/>
  <c r="R27" i="1"/>
  <c r="R28" i="1"/>
  <c r="R3" i="1"/>
  <c r="N3" i="3"/>
  <c r="H3" i="3"/>
  <c r="P3" i="3"/>
  <c r="N4" i="3"/>
  <c r="H4" i="3"/>
  <c r="P4" i="3"/>
  <c r="N5" i="3"/>
  <c r="H5" i="3"/>
  <c r="P5" i="3"/>
  <c r="N6" i="3"/>
  <c r="H6" i="3"/>
  <c r="P6" i="3"/>
  <c r="N7" i="3"/>
  <c r="H7" i="3"/>
  <c r="P7" i="3"/>
  <c r="N28" i="3"/>
  <c r="H28" i="3"/>
  <c r="P28" i="3"/>
  <c r="N27" i="3"/>
  <c r="H27" i="3"/>
  <c r="P27" i="3"/>
  <c r="N26" i="3"/>
  <c r="H26" i="3"/>
  <c r="P26" i="3"/>
  <c r="N25" i="3"/>
  <c r="H25" i="3"/>
  <c r="P25" i="3"/>
  <c r="N24" i="3"/>
  <c r="H24" i="3"/>
  <c r="P24" i="3"/>
  <c r="N21" i="3"/>
  <c r="H21" i="3"/>
  <c r="P21" i="3"/>
  <c r="N20" i="3"/>
  <c r="H20" i="3"/>
  <c r="P20" i="3"/>
  <c r="N19" i="3"/>
  <c r="H19" i="3"/>
  <c r="P19" i="3"/>
  <c r="N18" i="3"/>
  <c r="H18" i="3"/>
  <c r="P18" i="3"/>
  <c r="N17" i="3"/>
  <c r="H17" i="3"/>
  <c r="P17" i="3"/>
  <c r="N14" i="3"/>
  <c r="H14" i="3"/>
  <c r="Q14" i="3"/>
  <c r="P14" i="3"/>
  <c r="N13" i="3"/>
  <c r="H13" i="3"/>
  <c r="Q13" i="3"/>
  <c r="P13" i="3"/>
  <c r="N12" i="3"/>
  <c r="H12" i="3"/>
  <c r="Q12" i="3"/>
  <c r="P12" i="3"/>
  <c r="N11" i="3"/>
  <c r="H11" i="3"/>
  <c r="Q11" i="3"/>
  <c r="P11" i="3"/>
  <c r="N10" i="3"/>
  <c r="H10" i="3"/>
  <c r="Q10" i="3"/>
  <c r="P10" i="3"/>
  <c r="Q7" i="3"/>
  <c r="Q6" i="3"/>
  <c r="Q5" i="3"/>
  <c r="Q4" i="3"/>
  <c r="Q3" i="3"/>
  <c r="N3" i="1"/>
  <c r="H3" i="1"/>
  <c r="P3" i="1"/>
  <c r="N27" i="2"/>
  <c r="H27" i="2"/>
  <c r="P27" i="2"/>
  <c r="N26" i="2"/>
  <c r="H26" i="2"/>
  <c r="P26" i="2"/>
  <c r="N24" i="2"/>
  <c r="N17" i="2"/>
  <c r="N25" i="2"/>
  <c r="H25" i="2"/>
  <c r="P25" i="2"/>
  <c r="N28" i="2"/>
  <c r="H28" i="2"/>
  <c r="P28" i="2"/>
  <c r="H24" i="2"/>
  <c r="N21" i="2"/>
  <c r="H21" i="2"/>
  <c r="N20" i="2"/>
  <c r="H20" i="2"/>
  <c r="N19" i="2"/>
  <c r="H19" i="2"/>
  <c r="N18" i="2"/>
  <c r="H18" i="2"/>
  <c r="H17" i="2"/>
  <c r="N14" i="2"/>
  <c r="H14" i="2"/>
  <c r="N13" i="2"/>
  <c r="H13" i="2"/>
  <c r="N12" i="2"/>
  <c r="H12" i="2"/>
  <c r="N11" i="2"/>
  <c r="H11" i="2"/>
  <c r="N10" i="2"/>
  <c r="H10" i="2"/>
  <c r="N7" i="2"/>
  <c r="H7" i="2"/>
  <c r="N6" i="2"/>
  <c r="H6" i="2"/>
  <c r="P6" i="2"/>
  <c r="N5" i="2"/>
  <c r="H5" i="2"/>
  <c r="N4" i="2"/>
  <c r="H4" i="2"/>
  <c r="N3" i="2"/>
  <c r="H3" i="2"/>
  <c r="N25" i="1"/>
  <c r="H25" i="1"/>
  <c r="N26" i="1"/>
  <c r="H26" i="1"/>
  <c r="N27" i="1"/>
  <c r="H27" i="1"/>
  <c r="N28" i="1"/>
  <c r="H28" i="1"/>
  <c r="N24" i="1"/>
  <c r="H24" i="1"/>
  <c r="N18" i="1"/>
  <c r="H18" i="1"/>
  <c r="N19" i="1"/>
  <c r="H19" i="1"/>
  <c r="N20" i="1"/>
  <c r="H20" i="1"/>
  <c r="N21" i="1"/>
  <c r="H21" i="1"/>
  <c r="P20" i="2"/>
  <c r="Q14" i="2"/>
  <c r="Q12" i="2"/>
  <c r="P10" i="2"/>
  <c r="Q4" i="2"/>
  <c r="P24" i="2"/>
  <c r="P18" i="2"/>
  <c r="P14" i="2"/>
  <c r="P12" i="2"/>
  <c r="Q11" i="2"/>
  <c r="Q13" i="2"/>
  <c r="Q10" i="2"/>
  <c r="Q5" i="2"/>
  <c r="Q7" i="2"/>
  <c r="Q6" i="2"/>
  <c r="P4" i="2"/>
  <c r="Q3" i="2"/>
  <c r="P3" i="2"/>
  <c r="P5" i="2"/>
  <c r="P7" i="2"/>
  <c r="P11" i="2"/>
  <c r="P13" i="2"/>
  <c r="P17" i="2"/>
  <c r="P19" i="2"/>
  <c r="P21" i="2"/>
  <c r="N11" i="1"/>
  <c r="N12" i="1"/>
  <c r="N13" i="1"/>
  <c r="N14" i="1"/>
  <c r="N10" i="1"/>
  <c r="N4" i="1"/>
  <c r="N5" i="1"/>
  <c r="N6" i="1"/>
  <c r="N7" i="1"/>
  <c r="P25" i="1"/>
  <c r="P18" i="1"/>
  <c r="P19" i="1"/>
  <c r="P20" i="1"/>
  <c r="P21" i="1"/>
  <c r="N17" i="1"/>
  <c r="H4" i="1"/>
  <c r="H5" i="1"/>
  <c r="H6" i="1"/>
  <c r="H7" i="1"/>
  <c r="H11" i="1"/>
  <c r="H12" i="1"/>
  <c r="H13" i="1"/>
  <c r="H14" i="1"/>
  <c r="H10" i="1"/>
  <c r="H17" i="1"/>
  <c r="Q7" i="1"/>
  <c r="P7" i="1"/>
  <c r="Q6" i="1"/>
  <c r="P6" i="1"/>
  <c r="P24" i="1"/>
  <c r="Q5" i="1"/>
  <c r="P5" i="1"/>
  <c r="P28" i="1"/>
  <c r="Q4" i="1"/>
  <c r="P4" i="1"/>
  <c r="P27" i="1"/>
  <c r="Q10" i="1"/>
  <c r="P10" i="1"/>
  <c r="P17" i="1"/>
  <c r="P26" i="1"/>
  <c r="Q14" i="1"/>
  <c r="P14" i="1"/>
  <c r="Q13" i="1"/>
  <c r="P13" i="1"/>
  <c r="Q3" i="1"/>
  <c r="Q12" i="1"/>
  <c r="P12" i="1"/>
  <c r="Q11" i="1"/>
  <c r="P11" i="1"/>
</calcChain>
</file>

<file path=xl/sharedStrings.xml><?xml version="1.0" encoding="utf-8"?>
<sst xmlns="http://schemas.openxmlformats.org/spreadsheetml/2006/main" count="283" uniqueCount="20">
  <si>
    <t>15 mins</t>
  </si>
  <si>
    <t>5_1</t>
  </si>
  <si>
    <t>7_1</t>
  </si>
  <si>
    <t>10_1</t>
  </si>
  <si>
    <t>15_1</t>
  </si>
  <si>
    <t>20_1</t>
  </si>
  <si>
    <t>PDMS Mix Ratio</t>
  </si>
  <si>
    <t>30 mins</t>
  </si>
  <si>
    <t>45 mins</t>
  </si>
  <si>
    <t>60 mins</t>
  </si>
  <si>
    <t>Water</t>
  </si>
  <si>
    <t xml:space="preserve">Weight pre-immersion (g) </t>
  </si>
  <si>
    <t>Weight post-immersion (g)</t>
  </si>
  <si>
    <t>Avg</t>
  </si>
  <si>
    <t>Degree of Swelling</t>
  </si>
  <si>
    <t xml:space="preserve"> Percentage error</t>
  </si>
  <si>
    <t>Fabric Conditioner</t>
  </si>
  <si>
    <t>Detergent</t>
  </si>
  <si>
    <t>Relative weight difference (%)</t>
  </si>
  <si>
    <t>Tap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</si>
</sst>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0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PDMS 15min Swelling in Water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 (g)</c:v>
          </c:tx>
          <c:cat>
            <c:strRef>
              <c:f>'D Water'!$B$10:$B$14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Water'!$H$3:$H$7</c:f>
              <c:numCache>
                <c:formatCode>General</c:formatCode>
                <c:ptCount val="5"/>
                <c:pt idx="0">
                  <c:v>0.4</c:v>
                </c:pt>
                <c:pt idx="1">
                  <c:v>0.4</c:v>
                </c:pt>
                <c:pt idx="2">
                  <c:v>0.38</c:v>
                </c:pt>
                <c:pt idx="3">
                  <c:v>0.4</c:v>
                </c:pt>
                <c:pt idx="4">
                  <c:v>0.44000000000000006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 (g)</c:v>
          </c:tx>
          <c:cat>
            <c:strRef>
              <c:f>'D Water'!$B$10:$B$14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Water'!$N$3:$N$7</c:f>
              <c:numCache>
                <c:formatCode>General</c:formatCode>
                <c:ptCount val="5"/>
                <c:pt idx="0">
                  <c:v>0.67999999999999994</c:v>
                </c:pt>
                <c:pt idx="1">
                  <c:v>0.64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88096"/>
        <c:axId val="221593984"/>
      </c:lineChart>
      <c:catAx>
        <c:axId val="221588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1593984"/>
        <c:crosses val="autoZero"/>
        <c:auto val="1"/>
        <c:lblAlgn val="ctr"/>
        <c:lblOffset val="100"/>
        <c:noMultiLvlLbl val="0"/>
      </c:catAx>
      <c:valAx>
        <c:axId val="221593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5880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PDMS 30min Swelling in Fabric Conditioner (FabricCondB)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FabricCond!$H$3:$H$7</c:f>
              <c:numCache>
                <c:formatCode>General</c:formatCode>
                <c:ptCount val="5"/>
                <c:pt idx="0">
                  <c:v>0.42000000000000004</c:v>
                </c:pt>
                <c:pt idx="1">
                  <c:v>0.45999999999999996</c:v>
                </c:pt>
                <c:pt idx="2">
                  <c:v>0.4</c:v>
                </c:pt>
                <c:pt idx="3">
                  <c:v>0.43999999999999995</c:v>
                </c:pt>
                <c:pt idx="4">
                  <c:v>0.45999999999999996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FabricCond!$N$3:$N$7</c:f>
              <c:numCache>
                <c:formatCode>General</c:formatCode>
                <c:ptCount val="5"/>
                <c:pt idx="0">
                  <c:v>0.48</c:v>
                </c:pt>
                <c:pt idx="1">
                  <c:v>0.45999999999999996</c:v>
                </c:pt>
                <c:pt idx="2">
                  <c:v>0.4</c:v>
                </c:pt>
                <c:pt idx="3">
                  <c:v>0.45999999999999996</c:v>
                </c:pt>
                <c:pt idx="4">
                  <c:v>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049664"/>
        <c:axId val="400051200"/>
      </c:lineChart>
      <c:catAx>
        <c:axId val="40004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0051200"/>
        <c:crosses val="autoZero"/>
        <c:auto val="1"/>
        <c:lblAlgn val="ctr"/>
        <c:lblOffset val="100"/>
        <c:noMultiLvlLbl val="0"/>
      </c:catAx>
      <c:valAx>
        <c:axId val="400051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000496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PDMS 45min Swelling in Fabric Conditioner (FabricCondB)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FabricCond!$H$3:$H$7</c:f>
              <c:numCache>
                <c:formatCode>General</c:formatCode>
                <c:ptCount val="5"/>
                <c:pt idx="0">
                  <c:v>0.42000000000000004</c:v>
                </c:pt>
                <c:pt idx="1">
                  <c:v>0.45999999999999996</c:v>
                </c:pt>
                <c:pt idx="2">
                  <c:v>0.4</c:v>
                </c:pt>
                <c:pt idx="3">
                  <c:v>0.43999999999999995</c:v>
                </c:pt>
                <c:pt idx="4">
                  <c:v>0.45999999999999996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FabricCond!$N$3:$N$7</c:f>
              <c:numCache>
                <c:formatCode>General</c:formatCode>
                <c:ptCount val="5"/>
                <c:pt idx="0">
                  <c:v>0.48</c:v>
                </c:pt>
                <c:pt idx="1">
                  <c:v>0.45999999999999996</c:v>
                </c:pt>
                <c:pt idx="2">
                  <c:v>0.4</c:v>
                </c:pt>
                <c:pt idx="3">
                  <c:v>0.45999999999999996</c:v>
                </c:pt>
                <c:pt idx="4">
                  <c:v>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078336"/>
        <c:axId val="400079872"/>
      </c:lineChart>
      <c:catAx>
        <c:axId val="40007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0079872"/>
        <c:crosses val="autoZero"/>
        <c:auto val="1"/>
        <c:lblAlgn val="ctr"/>
        <c:lblOffset val="100"/>
        <c:noMultiLvlLbl val="0"/>
      </c:catAx>
      <c:valAx>
        <c:axId val="400079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000783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PDMS 60min Swelling in Fabric Conditioner (FabricCondB)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FabricCond!$H$3:$H$7</c:f>
              <c:numCache>
                <c:formatCode>General</c:formatCode>
                <c:ptCount val="5"/>
                <c:pt idx="0">
                  <c:v>0.42000000000000004</c:v>
                </c:pt>
                <c:pt idx="1">
                  <c:v>0.45999999999999996</c:v>
                </c:pt>
                <c:pt idx="2">
                  <c:v>0.4</c:v>
                </c:pt>
                <c:pt idx="3">
                  <c:v>0.43999999999999995</c:v>
                </c:pt>
                <c:pt idx="4">
                  <c:v>0.45999999999999996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FabricCond!$N$3:$N$7</c:f>
              <c:numCache>
                <c:formatCode>General</c:formatCode>
                <c:ptCount val="5"/>
                <c:pt idx="0">
                  <c:v>0.48</c:v>
                </c:pt>
                <c:pt idx="1">
                  <c:v>0.45999999999999996</c:v>
                </c:pt>
                <c:pt idx="2">
                  <c:v>0.4</c:v>
                </c:pt>
                <c:pt idx="3">
                  <c:v>0.45999999999999996</c:v>
                </c:pt>
                <c:pt idx="4">
                  <c:v>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85696"/>
        <c:axId val="424287232"/>
      </c:lineChart>
      <c:catAx>
        <c:axId val="424285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4287232"/>
        <c:crosses val="autoZero"/>
        <c:auto val="1"/>
        <c:lblAlgn val="ctr"/>
        <c:lblOffset val="100"/>
        <c:noMultiLvlLbl val="0"/>
      </c:catAx>
      <c:valAx>
        <c:axId val="42428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242856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15min Swelling in </a:t>
            </a:r>
            <a:r>
              <a:rPr lang="en-GB" sz="1400" b="1" i="0" baseline="0">
                <a:effectLst/>
                <a:latin typeface="Times" charset="0"/>
                <a:ea typeface="Times" charset="0"/>
                <a:cs typeface="Times" charset="0"/>
              </a:rPr>
              <a:t>Fabric Conditioner (FabricCondC)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FabricCond!$R$3:$R$7</c:f>
              <c:numCache>
                <c:formatCode>0.00</c:formatCode>
                <c:ptCount val="5"/>
                <c:pt idx="0">
                  <c:v>114.28571428571428</c:v>
                </c:pt>
                <c:pt idx="1">
                  <c:v>100</c:v>
                </c:pt>
                <c:pt idx="2">
                  <c:v>100</c:v>
                </c:pt>
                <c:pt idx="3">
                  <c:v>104.54545454545455</c:v>
                </c:pt>
                <c:pt idx="4">
                  <c:v>113.04347826086958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50464"/>
        <c:axId val="424352000"/>
      </c:lineChart>
      <c:catAx>
        <c:axId val="424350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4352000"/>
        <c:crosses val="autoZero"/>
        <c:auto val="1"/>
        <c:lblAlgn val="ctr"/>
        <c:lblOffset val="100"/>
        <c:noMultiLvlLbl val="0"/>
      </c:catAx>
      <c:valAx>
        <c:axId val="42435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2435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30min Swelling in</a:t>
            </a:r>
            <a:r>
              <a:rPr lang="en-GB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sz="1400" b="1" i="0" baseline="0">
                <a:effectLst/>
                <a:latin typeface="Times" charset="0"/>
                <a:ea typeface="Times" charset="0"/>
                <a:cs typeface="Times" charset="0"/>
              </a:rPr>
              <a:t>Fabric Conditioner (FabricCondC)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FabricCond!$R$10:$R$14</c:f>
              <c:numCache>
                <c:formatCode>0.00</c:formatCode>
                <c:ptCount val="5"/>
                <c:pt idx="0">
                  <c:v>100</c:v>
                </c:pt>
                <c:pt idx="1">
                  <c:v>120</c:v>
                </c:pt>
                <c:pt idx="2">
                  <c:v>95</c:v>
                </c:pt>
                <c:pt idx="3">
                  <c:v>100</c:v>
                </c:pt>
                <c:pt idx="4">
                  <c:v>109.09090909090908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92960"/>
        <c:axId val="424402944"/>
      </c:lineChart>
      <c:catAx>
        <c:axId val="424392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4402944"/>
        <c:crosses val="autoZero"/>
        <c:auto val="1"/>
        <c:lblAlgn val="ctr"/>
        <c:lblOffset val="100"/>
        <c:noMultiLvlLbl val="0"/>
      </c:catAx>
      <c:valAx>
        <c:axId val="424402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2439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45min Swelling in Fabric Conditioner (FabricCondC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FabricCond!$R$17:$R$21</c:f>
              <c:numCache>
                <c:formatCode>0.00</c:formatCode>
                <c:ptCount val="5"/>
                <c:pt idx="0">
                  <c:v>113.63636363636364</c:v>
                </c:pt>
                <c:pt idx="1">
                  <c:v>100</c:v>
                </c:pt>
                <c:pt idx="2">
                  <c:v>110.00000000000001</c:v>
                </c:pt>
                <c:pt idx="3">
                  <c:v>114.28571428571428</c:v>
                </c:pt>
                <c:pt idx="4">
                  <c:v>104.34782608695652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03744"/>
        <c:axId val="428705280"/>
      </c:lineChart>
      <c:catAx>
        <c:axId val="428703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8705280"/>
        <c:crosses val="autoZero"/>
        <c:auto val="1"/>
        <c:lblAlgn val="ctr"/>
        <c:lblOffset val="100"/>
        <c:noMultiLvlLbl val="0"/>
      </c:catAx>
      <c:valAx>
        <c:axId val="42870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2870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60min Swelling in Fabric Conditioner (FabricCondC)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FabricCond!$R$24:$R$28</c:f>
              <c:numCache>
                <c:formatCode>0.00</c:formatCode>
                <c:ptCount val="5"/>
                <c:pt idx="0">
                  <c:v>104.34782608695652</c:v>
                </c:pt>
                <c:pt idx="1">
                  <c:v>108.69565217391306</c:v>
                </c:pt>
                <c:pt idx="2">
                  <c:v>100</c:v>
                </c:pt>
                <c:pt idx="3">
                  <c:v>100</c:v>
                </c:pt>
                <c:pt idx="4">
                  <c:v>113.04347826086958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21664"/>
        <c:axId val="428723200"/>
      </c:lineChart>
      <c:catAx>
        <c:axId val="428721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8723200"/>
        <c:crosses val="autoZero"/>
        <c:auto val="1"/>
        <c:lblAlgn val="ctr"/>
        <c:lblOffset val="100"/>
        <c:noMultiLvlLbl val="0"/>
      </c:catAx>
      <c:valAx>
        <c:axId val="428723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28721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PDMS 15min Swelling in Detergent (DetergentB)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Detergent!$H$3:$H$7</c:f>
              <c:numCache>
                <c:formatCode>General</c:formatCode>
                <c:ptCount val="5"/>
                <c:pt idx="0">
                  <c:v>0.45999999999999996</c:v>
                </c:pt>
                <c:pt idx="1">
                  <c:v>0.48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Detergent!$N$3:$N$7</c:f>
              <c:numCache>
                <c:formatCode>General</c:formatCode>
                <c:ptCount val="5"/>
                <c:pt idx="0">
                  <c:v>0.54</c:v>
                </c:pt>
                <c:pt idx="1">
                  <c:v>0.5</c:v>
                </c:pt>
                <c:pt idx="2">
                  <c:v>0.5</c:v>
                </c:pt>
                <c:pt idx="3">
                  <c:v>0.44000000000000006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90144"/>
        <c:axId val="428791680"/>
      </c:lineChart>
      <c:catAx>
        <c:axId val="428790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8791680"/>
        <c:crosses val="autoZero"/>
        <c:auto val="1"/>
        <c:lblAlgn val="ctr"/>
        <c:lblOffset val="100"/>
        <c:noMultiLvlLbl val="0"/>
      </c:catAx>
      <c:valAx>
        <c:axId val="428791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287901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n-GB" sz="1400"/>
              <a:t>PDMS 30min Swelling in Detergent (DetergentB)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Detergent!$H$3:$H$7</c:f>
              <c:numCache>
                <c:formatCode>General</c:formatCode>
                <c:ptCount val="5"/>
                <c:pt idx="0">
                  <c:v>0.45999999999999996</c:v>
                </c:pt>
                <c:pt idx="1">
                  <c:v>0.48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Detergent!$N$3:$N$7</c:f>
              <c:numCache>
                <c:formatCode>General</c:formatCode>
                <c:ptCount val="5"/>
                <c:pt idx="0">
                  <c:v>0.54</c:v>
                </c:pt>
                <c:pt idx="1">
                  <c:v>0.5</c:v>
                </c:pt>
                <c:pt idx="2">
                  <c:v>0.5</c:v>
                </c:pt>
                <c:pt idx="3">
                  <c:v>0.44000000000000006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110976"/>
        <c:axId val="470112512"/>
      </c:lineChart>
      <c:catAx>
        <c:axId val="47011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0112512"/>
        <c:crosses val="autoZero"/>
        <c:auto val="1"/>
        <c:lblAlgn val="ctr"/>
        <c:lblOffset val="100"/>
        <c:noMultiLvlLbl val="0"/>
      </c:catAx>
      <c:valAx>
        <c:axId val="470112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70110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n-GB" sz="1400"/>
              <a:t>PDMS 45min Swelling in Detergent (DetergentB)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Detergent!$H$3:$H$7</c:f>
              <c:numCache>
                <c:formatCode>General</c:formatCode>
                <c:ptCount val="5"/>
                <c:pt idx="0">
                  <c:v>0.45999999999999996</c:v>
                </c:pt>
                <c:pt idx="1">
                  <c:v>0.48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Detergent!$N$3:$N$7</c:f>
              <c:numCache>
                <c:formatCode>General</c:formatCode>
                <c:ptCount val="5"/>
                <c:pt idx="0">
                  <c:v>0.54</c:v>
                </c:pt>
                <c:pt idx="1">
                  <c:v>0.5</c:v>
                </c:pt>
                <c:pt idx="2">
                  <c:v>0.5</c:v>
                </c:pt>
                <c:pt idx="3">
                  <c:v>0.44000000000000006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563200"/>
        <c:axId val="524564736"/>
      </c:lineChart>
      <c:catAx>
        <c:axId val="524563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4564736"/>
        <c:crosses val="autoZero"/>
        <c:auto val="1"/>
        <c:lblAlgn val="ctr"/>
        <c:lblOffset val="100"/>
        <c:noMultiLvlLbl val="0"/>
      </c:catAx>
      <c:valAx>
        <c:axId val="524564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245632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PDMS 30min Swelling in Water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</c:v>
          </c:tx>
          <c:cat>
            <c:strRef>
              <c:f>'D Water'!$B$10:$B$14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Water'!$H$10:$H$14</c:f>
              <c:numCache>
                <c:formatCode>General</c:formatCode>
                <c:ptCount val="5"/>
                <c:pt idx="0">
                  <c:v>0.48</c:v>
                </c:pt>
                <c:pt idx="1">
                  <c:v>0.45999999999999996</c:v>
                </c:pt>
                <c:pt idx="2">
                  <c:v>0.38</c:v>
                </c:pt>
                <c:pt idx="3">
                  <c:v>0.42000000000000004</c:v>
                </c:pt>
                <c:pt idx="4">
                  <c:v>0.42000000000000004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</c:v>
          </c:tx>
          <c:cat>
            <c:strRef>
              <c:f>'D Water'!$B$10:$B$14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Water'!$N$10:$N$14</c:f>
              <c:numCache>
                <c:formatCode>General</c:formatCode>
                <c:ptCount val="5"/>
                <c:pt idx="0">
                  <c:v>0.55999999999999994</c:v>
                </c:pt>
                <c:pt idx="1">
                  <c:v>0.5</c:v>
                </c:pt>
                <c:pt idx="2">
                  <c:v>0.43999999999999995</c:v>
                </c:pt>
                <c:pt idx="3">
                  <c:v>0.44000000000000006</c:v>
                </c:pt>
                <c:pt idx="4">
                  <c:v>0.44000000000000006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37248"/>
        <c:axId val="221647232"/>
      </c:lineChart>
      <c:catAx>
        <c:axId val="221637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1647232"/>
        <c:crosses val="autoZero"/>
        <c:auto val="1"/>
        <c:lblAlgn val="ctr"/>
        <c:lblOffset val="100"/>
        <c:noMultiLvlLbl val="0"/>
      </c:catAx>
      <c:valAx>
        <c:axId val="22164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6372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n-GB" sz="1400"/>
              <a:t>PDMS 60min Swelling in Detergent (DetergentB)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Detergent!$H$3:$H$7</c:f>
              <c:numCache>
                <c:formatCode>General</c:formatCode>
                <c:ptCount val="5"/>
                <c:pt idx="0">
                  <c:v>0.45999999999999996</c:v>
                </c:pt>
                <c:pt idx="1">
                  <c:v>0.48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Detergent!$N$3:$N$7</c:f>
              <c:numCache>
                <c:formatCode>General</c:formatCode>
                <c:ptCount val="5"/>
                <c:pt idx="0">
                  <c:v>0.54</c:v>
                </c:pt>
                <c:pt idx="1">
                  <c:v>0.5</c:v>
                </c:pt>
                <c:pt idx="2">
                  <c:v>0.5</c:v>
                </c:pt>
                <c:pt idx="3">
                  <c:v>0.44000000000000006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604160"/>
        <c:axId val="524605696"/>
      </c:lineChart>
      <c:catAx>
        <c:axId val="52460416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524605696"/>
        <c:crosses val="autoZero"/>
        <c:auto val="1"/>
        <c:lblAlgn val="ctr"/>
        <c:lblOffset val="100"/>
        <c:noMultiLvlLbl val="0"/>
      </c:catAx>
      <c:valAx>
        <c:axId val="52460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246041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15min Swelling in Detergent</a:t>
            </a:r>
            <a:r>
              <a:rPr lang="en-GB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(DetergentC)</a:t>
            </a:r>
            <a:endParaRPr lang="en-GB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Detergent!$B$3:$B$7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Detergent!$R$3:$R$7</c:f>
              <c:numCache>
                <c:formatCode>0.00</c:formatCode>
                <c:ptCount val="5"/>
                <c:pt idx="0">
                  <c:v>117.39130434782609</c:v>
                </c:pt>
                <c:pt idx="1">
                  <c:v>104.16666666666667</c:v>
                </c:pt>
                <c:pt idx="2">
                  <c:v>125</c:v>
                </c:pt>
                <c:pt idx="3">
                  <c:v>110.00000000000001</c:v>
                </c:pt>
                <c:pt idx="4">
                  <c:v>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902400"/>
        <c:axId val="524903936"/>
      </c:lineChart>
      <c:catAx>
        <c:axId val="524902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4903936"/>
        <c:crosses val="autoZero"/>
        <c:auto val="1"/>
        <c:lblAlgn val="ctr"/>
        <c:lblOffset val="100"/>
        <c:noMultiLvlLbl val="0"/>
      </c:catAx>
      <c:valAx>
        <c:axId val="524903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524902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30min Swelling in Detergent</a:t>
            </a:r>
            <a:r>
              <a:rPr lang="en-GB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(DetergentC)</a:t>
            </a:r>
            <a:endParaRPr lang="en-GB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Detergent!$B$3:$B$7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Detergent!$R$10:$R$14</c:f>
              <c:numCache>
                <c:formatCode>0.00</c:formatCode>
                <c:ptCount val="5"/>
                <c:pt idx="0">
                  <c:v>112.00000000000001</c:v>
                </c:pt>
                <c:pt idx="1">
                  <c:v>108.69565217391306</c:v>
                </c:pt>
                <c:pt idx="2">
                  <c:v>109.99999999999999</c:v>
                </c:pt>
                <c:pt idx="3">
                  <c:v>109.09090909090908</c:v>
                </c:pt>
                <c:pt idx="4">
                  <c:v>108.69565217391306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928512"/>
        <c:axId val="524930048"/>
      </c:lineChart>
      <c:catAx>
        <c:axId val="524928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4930048"/>
        <c:crosses val="autoZero"/>
        <c:auto val="1"/>
        <c:lblAlgn val="ctr"/>
        <c:lblOffset val="100"/>
        <c:noMultiLvlLbl val="0"/>
      </c:catAx>
      <c:valAx>
        <c:axId val="52493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524928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45min Swelling in Detergent</a:t>
            </a:r>
            <a:r>
              <a:rPr lang="en-GB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(DetergentC)</a:t>
            </a:r>
            <a:endParaRPr lang="en-GB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Detergent!$B$3:$B$7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Detergent!$R$17:$R$21</c:f>
              <c:numCache>
                <c:formatCode>0.00</c:formatCode>
                <c:ptCount val="5"/>
                <c:pt idx="0">
                  <c:v>95.833333333333329</c:v>
                </c:pt>
                <c:pt idx="1">
                  <c:v>104</c:v>
                </c:pt>
                <c:pt idx="2">
                  <c:v>100</c:v>
                </c:pt>
                <c:pt idx="3">
                  <c:v>104.76190476190477</c:v>
                </c:pt>
                <c:pt idx="4">
                  <c:v>104.34782608695652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372416"/>
        <c:axId val="525398784"/>
      </c:lineChart>
      <c:catAx>
        <c:axId val="525372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5398784"/>
        <c:crosses val="autoZero"/>
        <c:auto val="1"/>
        <c:lblAlgn val="ctr"/>
        <c:lblOffset val="100"/>
        <c:noMultiLvlLbl val="0"/>
      </c:catAx>
      <c:valAx>
        <c:axId val="52539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52537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60min Swelling in Detergent</a:t>
            </a:r>
            <a:r>
              <a:rPr lang="en-GB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(DetergentC)</a:t>
            </a:r>
            <a:endParaRPr lang="en-GB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Detergent!$B$3:$B$7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Detergent!$R$24:$R$28</c:f>
              <c:numCache>
                <c:formatCode>0.00</c:formatCode>
                <c:ptCount val="5"/>
                <c:pt idx="0">
                  <c:v>100</c:v>
                </c:pt>
                <c:pt idx="1">
                  <c:v>108.33333333333334</c:v>
                </c:pt>
                <c:pt idx="2">
                  <c:v>110.00000000000001</c:v>
                </c:pt>
                <c:pt idx="3">
                  <c:v>100.00000000000003</c:v>
                </c:pt>
                <c:pt idx="4">
                  <c:v>104.34782608695652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828288"/>
        <c:axId val="526829824"/>
      </c:lineChart>
      <c:catAx>
        <c:axId val="526828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6829824"/>
        <c:crosses val="autoZero"/>
        <c:auto val="1"/>
        <c:lblAlgn val="ctr"/>
        <c:lblOffset val="100"/>
        <c:noMultiLvlLbl val="0"/>
      </c:catAx>
      <c:valAx>
        <c:axId val="526829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526828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PDMS 15min Swelling in Aqueous Washing Solutions</a:t>
            </a:r>
            <a:endParaRPr lang="en-GB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15 min average weight water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Water'!$N$3:$N$7</c:f>
              <c:numCache>
                <c:formatCode>General</c:formatCode>
                <c:ptCount val="5"/>
                <c:pt idx="0">
                  <c:v>0.67999999999999994</c:v>
                </c:pt>
                <c:pt idx="1">
                  <c:v>0.64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0.54</c:v>
                </c:pt>
              </c:numCache>
            </c:numRef>
          </c:val>
          <c:smooth val="0"/>
        </c:ser>
        <c:ser>
          <c:idx val="1"/>
          <c:order val="1"/>
          <c:tx>
            <c:v>15 min average weight fabric conditioner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FabricCond!$N$3:$N$7</c:f>
              <c:numCache>
                <c:formatCode>General</c:formatCode>
                <c:ptCount val="5"/>
                <c:pt idx="0">
                  <c:v>0.48</c:v>
                </c:pt>
                <c:pt idx="1">
                  <c:v>0.45999999999999996</c:v>
                </c:pt>
                <c:pt idx="2">
                  <c:v>0.4</c:v>
                </c:pt>
                <c:pt idx="3">
                  <c:v>0.45999999999999996</c:v>
                </c:pt>
                <c:pt idx="4">
                  <c:v>0.52</c:v>
                </c:pt>
              </c:numCache>
            </c:numRef>
          </c:val>
          <c:smooth val="0"/>
        </c:ser>
        <c:ser>
          <c:idx val="2"/>
          <c:order val="2"/>
          <c:tx>
            <c:v>15 min average weight detergent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Detergent!$N$3:$N$7</c:f>
              <c:numCache>
                <c:formatCode>General</c:formatCode>
                <c:ptCount val="5"/>
                <c:pt idx="0">
                  <c:v>0.54</c:v>
                </c:pt>
                <c:pt idx="1">
                  <c:v>0.5</c:v>
                </c:pt>
                <c:pt idx="2">
                  <c:v>0.5</c:v>
                </c:pt>
                <c:pt idx="3">
                  <c:v>0.44000000000000006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24896"/>
        <c:axId val="159426432"/>
      </c:lineChart>
      <c:catAx>
        <c:axId val="1594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426432"/>
        <c:crosses val="autoZero"/>
        <c:auto val="1"/>
        <c:lblAlgn val="ctr"/>
        <c:lblOffset val="100"/>
        <c:noMultiLvlLbl val="0"/>
      </c:catAx>
      <c:valAx>
        <c:axId val="15942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Wegith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424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Swelling of PDMS submerged in Water </a:t>
            </a:r>
            <a:r>
              <a:rPr lang="en-US"/>
              <a:t>with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Water'!$N$3,'D Water'!$N$10,'D Water'!$N$17,'D Water'!$N$24)</c:f>
              <c:numCache>
                <c:formatCode>General</c:formatCode>
                <c:ptCount val="4"/>
                <c:pt idx="0">
                  <c:v>0.67999999999999994</c:v>
                </c:pt>
                <c:pt idx="1">
                  <c:v>0.55999999999999994</c:v>
                </c:pt>
                <c:pt idx="2">
                  <c:v>0.52</c:v>
                </c:pt>
                <c:pt idx="3">
                  <c:v>0.52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Water'!$N$4,'D Water'!$N$11,'D Water'!$N$18,'D Water'!$N$25)</c:f>
              <c:numCache>
                <c:formatCode>General</c:formatCode>
                <c:ptCount val="4"/>
                <c:pt idx="0">
                  <c:v>0.64</c:v>
                </c:pt>
                <c:pt idx="1">
                  <c:v>0.5</c:v>
                </c:pt>
                <c:pt idx="2">
                  <c:v>0.48</c:v>
                </c:pt>
                <c:pt idx="3">
                  <c:v>0.45999999999999996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Water'!$N$5,'D Water'!$N$12,'D Water'!$N$19,'D Water'!$N$26)</c:f>
              <c:numCache>
                <c:formatCode>General</c:formatCode>
                <c:ptCount val="4"/>
                <c:pt idx="0">
                  <c:v>0.56000000000000005</c:v>
                </c:pt>
                <c:pt idx="1">
                  <c:v>0.43999999999999995</c:v>
                </c:pt>
                <c:pt idx="2">
                  <c:v>0.4</c:v>
                </c:pt>
                <c:pt idx="3">
                  <c:v>0.43999999999999995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Water'!$N$6,'D Water'!$N$13,'D Water'!$N$20,'D Water'!$N$27)</c:f>
              <c:numCache>
                <c:formatCode>General</c:formatCode>
                <c:ptCount val="4"/>
                <c:pt idx="0">
                  <c:v>0.54</c:v>
                </c:pt>
                <c:pt idx="1">
                  <c:v>0.44000000000000006</c:v>
                </c:pt>
                <c:pt idx="2">
                  <c:v>0.44000000000000006</c:v>
                </c:pt>
                <c:pt idx="3">
                  <c:v>0.45999999999999996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Water'!$N$7,'D Water'!$N$14,'D Water'!$N$21,'D Water'!$N$28)</c:f>
              <c:numCache>
                <c:formatCode>General</c:formatCode>
                <c:ptCount val="4"/>
                <c:pt idx="0">
                  <c:v>0.54</c:v>
                </c:pt>
                <c:pt idx="1">
                  <c:v>0.44000000000000006</c:v>
                </c:pt>
                <c:pt idx="2">
                  <c:v>0.5</c:v>
                </c:pt>
                <c:pt idx="3">
                  <c:v>0.45999999999999996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208"/>
        <c:axId val="159775744"/>
      </c:lineChart>
      <c:catAx>
        <c:axId val="1597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775744"/>
        <c:crosses val="autoZero"/>
        <c:auto val="1"/>
        <c:lblAlgn val="ctr"/>
        <c:lblOffset val="100"/>
        <c:noMultiLvlLbl val="0"/>
      </c:catAx>
      <c:valAx>
        <c:axId val="159775744"/>
        <c:scaling>
          <c:orientation val="minMax"/>
          <c:min val="0.3000000000000000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Averge 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774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Swelling of PDMS submerged in Fabric Conditioner solution </a:t>
            </a:r>
            <a:r>
              <a:rPr lang="en-US"/>
              <a:t>with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(FabricCond!$N$3,FabricCond!$N$10,FabricCond!$N$17,FabricCond!$N$24)</c:f>
              <c:numCache>
                <c:formatCode>General</c:formatCode>
                <c:ptCount val="4"/>
                <c:pt idx="0">
                  <c:v>0.48</c:v>
                </c:pt>
                <c:pt idx="1">
                  <c:v>0.48</c:v>
                </c:pt>
                <c:pt idx="2">
                  <c:v>0.5</c:v>
                </c:pt>
                <c:pt idx="3">
                  <c:v>0.48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(FabricCond!$N$4,FabricCond!$N$11,FabricCond!$N$18,FabricCond!$N$25)</c:f>
              <c:numCache>
                <c:formatCode>General</c:formatCode>
                <c:ptCount val="4"/>
                <c:pt idx="0">
                  <c:v>0.45999999999999996</c:v>
                </c:pt>
                <c:pt idx="1">
                  <c:v>0.48</c:v>
                </c:pt>
                <c:pt idx="2">
                  <c:v>0.45999999999999996</c:v>
                </c:pt>
                <c:pt idx="3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(FabricCond!$N$5,FabricCond!$N$12,FabricCond!$N$19,FabricCond!$N$26)</c:f>
              <c:numCache>
                <c:formatCode>General</c:formatCode>
                <c:ptCount val="4"/>
                <c:pt idx="0">
                  <c:v>0.4</c:v>
                </c:pt>
                <c:pt idx="1">
                  <c:v>0.38000000000000006</c:v>
                </c:pt>
                <c:pt idx="2">
                  <c:v>0.44000000000000006</c:v>
                </c:pt>
                <c:pt idx="3">
                  <c:v>0.42000000000000004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(FabricCond!$N$6,FabricCond!$N$13,FabricCond!$N$20,FabricCond!$N$27)</c:f>
              <c:numCache>
                <c:formatCode>General</c:formatCode>
                <c:ptCount val="4"/>
                <c:pt idx="0">
                  <c:v>0.45999999999999996</c:v>
                </c:pt>
                <c:pt idx="1">
                  <c:v>0.42000000000000004</c:v>
                </c:pt>
                <c:pt idx="2">
                  <c:v>0.48</c:v>
                </c:pt>
                <c:pt idx="3">
                  <c:v>0.44000000000000006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(FabricCond!$N$7,FabricCond!$N$14,FabricCond!$N$21,FabricCond!$N$28)</c:f>
              <c:numCache>
                <c:formatCode>General</c:formatCode>
                <c:ptCount val="4"/>
                <c:pt idx="0">
                  <c:v>0.52</c:v>
                </c:pt>
                <c:pt idx="1">
                  <c:v>0.48</c:v>
                </c:pt>
                <c:pt idx="2">
                  <c:v>0.48</c:v>
                </c:pt>
                <c:pt idx="3">
                  <c:v>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54176"/>
        <c:axId val="159560064"/>
      </c:lineChart>
      <c:catAx>
        <c:axId val="15955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560064"/>
        <c:crosses val="autoZero"/>
        <c:auto val="1"/>
        <c:lblAlgn val="ctr"/>
        <c:lblOffset val="100"/>
        <c:noMultiLvlLbl val="0"/>
      </c:catAx>
      <c:valAx>
        <c:axId val="159560064"/>
        <c:scaling>
          <c:orientation val="minMax"/>
          <c:min val="0.3000000000000000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Averge 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554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Swelling of PDMS submerged in Detergent solution </a:t>
            </a:r>
            <a:r>
              <a:rPr lang="en-US"/>
              <a:t>with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(Detergent!$N$3,Detergent!$N$10,Detergent!$N$17,Detergent!$N$24)</c:f>
              <c:numCache>
                <c:formatCode>General</c:formatCode>
                <c:ptCount val="4"/>
                <c:pt idx="0">
                  <c:v>0.54</c:v>
                </c:pt>
                <c:pt idx="1">
                  <c:v>0.56000000000000005</c:v>
                </c:pt>
                <c:pt idx="2">
                  <c:v>0.45999999999999996</c:v>
                </c:pt>
                <c:pt idx="3">
                  <c:v>0.48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(Detergent!$N$4,Detergent!$N$11,Detergent!$N$18,Detergent!$N$25)</c:f>
              <c:numCache>
                <c:formatCode>General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0.52</c:v>
                </c:pt>
                <c:pt idx="3">
                  <c:v>0.52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(Detergent!$N$5,Detergent!$N$12,Detergent!$N$19,Detergent!$N$26)</c:f>
              <c:numCache>
                <c:formatCode>General</c:formatCode>
                <c:ptCount val="4"/>
                <c:pt idx="0">
                  <c:v>0.5</c:v>
                </c:pt>
                <c:pt idx="1">
                  <c:v>0.43999999999999995</c:v>
                </c:pt>
                <c:pt idx="2">
                  <c:v>0.4</c:v>
                </c:pt>
                <c:pt idx="3">
                  <c:v>0.44000000000000006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(Detergent!$N$6,Detergent!$N$13,Detergent!$N$20,Detergent!$N$27)</c:f>
              <c:numCache>
                <c:formatCode>General</c:formatCode>
                <c:ptCount val="4"/>
                <c:pt idx="0">
                  <c:v>0.44000000000000006</c:v>
                </c:pt>
                <c:pt idx="1">
                  <c:v>0.48</c:v>
                </c:pt>
                <c:pt idx="2">
                  <c:v>0.44000000000000006</c:v>
                </c:pt>
                <c:pt idx="3">
                  <c:v>0.44000000000000006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(Detergent!$N$7,Detergent!$N$14,Detergent!$N$21,Detergent!$N$28)</c:f>
              <c:numCache>
                <c:formatCode>General</c:formatCode>
                <c:ptCount val="4"/>
                <c:pt idx="0">
                  <c:v>0.54</c:v>
                </c:pt>
                <c:pt idx="1">
                  <c:v>0.5</c:v>
                </c:pt>
                <c:pt idx="2">
                  <c:v>0.48</c:v>
                </c:pt>
                <c:pt idx="3">
                  <c:v>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89056"/>
        <c:axId val="159790592"/>
      </c:lineChart>
      <c:catAx>
        <c:axId val="15978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790592"/>
        <c:crosses val="autoZero"/>
        <c:auto val="1"/>
        <c:lblAlgn val="ctr"/>
        <c:lblOffset val="100"/>
        <c:noMultiLvlLbl val="0"/>
      </c:catAx>
      <c:valAx>
        <c:axId val="159790592"/>
        <c:scaling>
          <c:orientation val="minMax"/>
          <c:min val="0.3000000000000000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Averge weight (g)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9789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Degree of Swelling of PDMS submerged in Distilled Water with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Water'!$Q$3,'D Water'!$Q$10,'D Water'!$Q$17,'D Water'!$Q$24)</c:f>
              <c:numCache>
                <c:formatCode>General</c:formatCode>
                <c:ptCount val="4"/>
                <c:pt idx="0">
                  <c:v>69.999999999999972</c:v>
                </c:pt>
                <c:pt idx="1">
                  <c:v>16.666666666666661</c:v>
                </c:pt>
                <c:pt idx="2">
                  <c:v>18.181818181818201</c:v>
                </c:pt>
                <c:pt idx="3">
                  <c:v>13.043478260869577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Water'!$Q$4,'D Water'!$Q$11,'D Water'!$Q$18,'D Water'!$Q$25)</c:f>
              <c:numCache>
                <c:formatCode>General</c:formatCode>
                <c:ptCount val="4"/>
                <c:pt idx="0">
                  <c:v>60</c:v>
                </c:pt>
                <c:pt idx="1">
                  <c:v>8.6956521739130519</c:v>
                </c:pt>
                <c:pt idx="2">
                  <c:v>14.285714285714272</c:v>
                </c:pt>
                <c:pt idx="3">
                  <c:v>-4.1666666666666705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Water'!$Q$5,'D Water'!$Q$12,'D Water'!$Q$19,'D Water'!$Q$26)</c:f>
              <c:numCache>
                <c:formatCode>General</c:formatCode>
                <c:ptCount val="4"/>
                <c:pt idx="0">
                  <c:v>47.368421052631589</c:v>
                </c:pt>
                <c:pt idx="1">
                  <c:v>15.789473684210511</c:v>
                </c:pt>
                <c:pt idx="2">
                  <c:v>0</c:v>
                </c:pt>
                <c:pt idx="3">
                  <c:v>15.789473684210511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Water'!$Q$6,'D Water'!$Q$13,'D Water'!$Q$20,'D Water'!$Q$27)</c:f>
              <c:numCache>
                <c:formatCode>General</c:formatCode>
                <c:ptCount val="4"/>
                <c:pt idx="0">
                  <c:v>35</c:v>
                </c:pt>
                <c:pt idx="1">
                  <c:v>4.7619047619047654</c:v>
                </c:pt>
                <c:pt idx="2">
                  <c:v>10.000000000000009</c:v>
                </c:pt>
                <c:pt idx="3">
                  <c:v>14.999999999999986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Water'!$Q$7,'D Water'!$Q$14,'D Water'!$Q$21,'D Water'!$Q$28)</c:f>
              <c:numCache>
                <c:formatCode>General</c:formatCode>
                <c:ptCount val="4"/>
                <c:pt idx="0">
                  <c:v>22.72727272727272</c:v>
                </c:pt>
                <c:pt idx="1">
                  <c:v>4.7619047619047654</c:v>
                </c:pt>
                <c:pt idx="2">
                  <c:v>4.1666666666666705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18880"/>
        <c:axId val="159820800"/>
      </c:lineChart>
      <c:catAx>
        <c:axId val="15981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Aqueous Submerge Time (mins</a:t>
                </a:r>
                <a:r>
                  <a:rPr lang="en-GB"/>
                  <a:t>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820800"/>
        <c:crosses val="autoZero"/>
        <c:auto val="1"/>
        <c:lblAlgn val="ctr"/>
        <c:lblOffset val="100"/>
        <c:noMultiLvlLbl val="0"/>
      </c:catAx>
      <c:valAx>
        <c:axId val="159820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Degree of Swelling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81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PDMS 45min Swelling in Water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</c:v>
          </c:tx>
          <c:cat>
            <c:strRef>
              <c:f>'D Water'!$B$17:$B$21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Water'!$H$17:$H$21</c:f>
              <c:numCache>
                <c:formatCode>General</c:formatCode>
                <c:ptCount val="5"/>
                <c:pt idx="0">
                  <c:v>0.43999999999999995</c:v>
                </c:pt>
                <c:pt idx="1">
                  <c:v>0.42000000000000004</c:v>
                </c:pt>
                <c:pt idx="2">
                  <c:v>0.4</c:v>
                </c:pt>
                <c:pt idx="3">
                  <c:v>0.4</c:v>
                </c:pt>
                <c:pt idx="4">
                  <c:v>0.48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</c:v>
          </c:tx>
          <c:cat>
            <c:strRef>
              <c:f>'D Water'!$B$17:$B$21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Water'!$N$17:$N$21</c:f>
              <c:numCache>
                <c:formatCode>General</c:formatCode>
                <c:ptCount val="5"/>
                <c:pt idx="0">
                  <c:v>0.52</c:v>
                </c:pt>
                <c:pt idx="1">
                  <c:v>0.48</c:v>
                </c:pt>
                <c:pt idx="2">
                  <c:v>0.4</c:v>
                </c:pt>
                <c:pt idx="3">
                  <c:v>0.44000000000000006</c:v>
                </c:pt>
                <c:pt idx="4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86400"/>
        <c:axId val="221786496"/>
      </c:lineChart>
      <c:catAx>
        <c:axId val="221686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1786496"/>
        <c:crosses val="autoZero"/>
        <c:auto val="1"/>
        <c:lblAlgn val="ctr"/>
        <c:lblOffset val="100"/>
        <c:noMultiLvlLbl val="0"/>
      </c:catAx>
      <c:valAx>
        <c:axId val="221786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6864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Degree of Swelling of PDMS submerged in Fabric Conditioner Solution with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(FabricCond!$Q$3,FabricCond!$Q$10,FabricCond!$Q$17,FabricCond!$Q$24)</c:f>
              <c:numCache>
                <c:formatCode>General</c:formatCode>
                <c:ptCount val="4"/>
                <c:pt idx="0">
                  <c:v>14.285714285714272</c:v>
                </c:pt>
                <c:pt idx="1">
                  <c:v>0</c:v>
                </c:pt>
                <c:pt idx="2">
                  <c:v>13.636363636363651</c:v>
                </c:pt>
                <c:pt idx="3">
                  <c:v>4.3478260869565259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(FabricCond!$Q$4,FabricCond!$Q$11,FabricCond!$Q$18,FabricCond!$Q$25)</c:f>
              <c:numCache>
                <c:formatCode>General</c:formatCode>
                <c:ptCount val="4"/>
                <c:pt idx="0">
                  <c:v>0</c:v>
                </c:pt>
                <c:pt idx="1">
                  <c:v>19.999999999999989</c:v>
                </c:pt>
                <c:pt idx="2">
                  <c:v>0</c:v>
                </c:pt>
                <c:pt idx="3">
                  <c:v>8.6956521739130519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(FabricCond!$Q$5,FabricCond!$Q$12,FabricCond!$Q$19,FabricCond!$Q$26)</c:f>
              <c:numCache>
                <c:formatCode>General</c:formatCode>
                <c:ptCount val="4"/>
                <c:pt idx="0">
                  <c:v>0</c:v>
                </c:pt>
                <c:pt idx="1">
                  <c:v>-4.9999999999999902</c:v>
                </c:pt>
                <c:pt idx="2">
                  <c:v>10.000000000000009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(FabricCond!$Q$6,FabricCond!$Q$13,FabricCond!$Q$20,FabricCond!$Q$27)</c:f>
              <c:numCache>
                <c:formatCode>General</c:formatCode>
                <c:ptCount val="4"/>
                <c:pt idx="0">
                  <c:v>4.5454545454545503</c:v>
                </c:pt>
                <c:pt idx="1">
                  <c:v>0</c:v>
                </c:pt>
                <c:pt idx="2">
                  <c:v>14.285714285714272</c:v>
                </c:pt>
                <c:pt idx="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(FabricCond!$Q$7,FabricCond!$Q$14,FabricCond!$Q$21,FabricCond!$Q$28)</c:f>
              <c:numCache>
                <c:formatCode>General</c:formatCode>
                <c:ptCount val="4"/>
                <c:pt idx="0">
                  <c:v>13.043478260869577</c:v>
                </c:pt>
                <c:pt idx="1">
                  <c:v>9.0909090909090722</c:v>
                </c:pt>
                <c:pt idx="2">
                  <c:v>4.3478260869565259</c:v>
                </c:pt>
                <c:pt idx="3">
                  <c:v>13.043478260869577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73664"/>
        <c:axId val="159879936"/>
      </c:lineChart>
      <c:catAx>
        <c:axId val="15987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Aqueous Submerge Time (mins</a:t>
                </a:r>
                <a:r>
                  <a:rPr lang="en-GB"/>
                  <a:t>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9879936"/>
        <c:crosses val="autoZero"/>
        <c:auto val="1"/>
        <c:lblAlgn val="ctr"/>
        <c:lblOffset val="100"/>
        <c:noMultiLvlLbl val="0"/>
      </c:catAx>
      <c:valAx>
        <c:axId val="159879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Degree of Swelling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9873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Degree of Swelling of PDMS submerged in Detergent Solution with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(Detergent!$Q$3,Detergent!$Q$10,Detergent!$Q$17,Detergent!$Q$24)</c:f>
              <c:numCache>
                <c:formatCode>General</c:formatCode>
                <c:ptCount val="4"/>
                <c:pt idx="0">
                  <c:v>17.391304347826104</c:v>
                </c:pt>
                <c:pt idx="1">
                  <c:v>12.000000000000011</c:v>
                </c:pt>
                <c:pt idx="2">
                  <c:v>-4.1666666666666705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(Detergent!$Q$4,Detergent!$Q$11,Detergent!$Q$18,Detergent!$Q$25)</c:f>
              <c:numCache>
                <c:formatCode>General</c:formatCode>
                <c:ptCount val="4"/>
                <c:pt idx="0">
                  <c:v>4.1666666666666705</c:v>
                </c:pt>
                <c:pt idx="1">
                  <c:v>8.6956521739130519</c:v>
                </c:pt>
                <c:pt idx="2">
                  <c:v>4.0000000000000036</c:v>
                </c:pt>
                <c:pt idx="3">
                  <c:v>8.333333333333341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(Detergent!$Q$5,Detergent!$Q$12,Detergent!$Q$19,Detergent!$Q$26)</c:f>
              <c:numCache>
                <c:formatCode>General</c:formatCode>
                <c:ptCount val="4"/>
                <c:pt idx="0">
                  <c:v>24.999999999999993</c:v>
                </c:pt>
                <c:pt idx="1">
                  <c:v>9.9999999999999805</c:v>
                </c:pt>
                <c:pt idx="2">
                  <c:v>0</c:v>
                </c:pt>
                <c:pt idx="3">
                  <c:v>10.000000000000009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(Detergent!$Q$6,Detergent!$Q$13,Detergent!$Q$20,Detergent!$Q$27)</c:f>
              <c:numCache>
                <c:formatCode>General</c:formatCode>
                <c:ptCount val="4"/>
                <c:pt idx="0">
                  <c:v>10.000000000000009</c:v>
                </c:pt>
                <c:pt idx="1">
                  <c:v>9.0909090909090722</c:v>
                </c:pt>
                <c:pt idx="2">
                  <c:v>4.7619047619047654</c:v>
                </c:pt>
                <c:pt idx="3">
                  <c:v>2.5232341468753562E-14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(Detergent!$Q$7,Detergent!$Q$14,Detergent!$Q$21,Detergent!$Q$28)</c:f>
              <c:numCache>
                <c:formatCode>General</c:formatCode>
                <c:ptCount val="4"/>
                <c:pt idx="0">
                  <c:v>35</c:v>
                </c:pt>
                <c:pt idx="1">
                  <c:v>8.6956521739130519</c:v>
                </c:pt>
                <c:pt idx="2">
                  <c:v>4.3478260869565259</c:v>
                </c:pt>
                <c:pt idx="3">
                  <c:v>4.3478260869565259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9776"/>
        <c:axId val="165181696"/>
      </c:lineChart>
      <c:catAx>
        <c:axId val="16517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Aqueous Submerge Time (mins</a:t>
                </a:r>
                <a:r>
                  <a:rPr lang="en-GB"/>
                  <a:t>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5181696"/>
        <c:crosses val="autoZero"/>
        <c:auto val="1"/>
        <c:lblAlgn val="ctr"/>
        <c:lblOffset val="100"/>
        <c:noMultiLvlLbl val="0"/>
      </c:catAx>
      <c:valAx>
        <c:axId val="165181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Degree of Swelling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5179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PDMS 30min Swelling in Aqueous Washing Solutions</a:t>
            </a:r>
            <a:endParaRPr lang="en-GB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30 min average weight water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Water'!$N$10:$N$14</c:f>
              <c:numCache>
                <c:formatCode>General</c:formatCode>
                <c:ptCount val="5"/>
                <c:pt idx="0">
                  <c:v>0.55999999999999994</c:v>
                </c:pt>
                <c:pt idx="1">
                  <c:v>0.5</c:v>
                </c:pt>
                <c:pt idx="2">
                  <c:v>0.43999999999999995</c:v>
                </c:pt>
                <c:pt idx="3">
                  <c:v>0.44000000000000006</c:v>
                </c:pt>
                <c:pt idx="4">
                  <c:v>0.44000000000000006</c:v>
                </c:pt>
              </c:numCache>
            </c:numRef>
          </c:val>
          <c:smooth val="0"/>
        </c:ser>
        <c:ser>
          <c:idx val="1"/>
          <c:order val="1"/>
          <c:tx>
            <c:v>30 min average weight fabric conditioner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FabricCond!$N$10:$N$14</c:f>
              <c:numCache>
                <c:formatCode>General</c:formatCode>
                <c:ptCount val="5"/>
                <c:pt idx="0">
                  <c:v>0.48</c:v>
                </c:pt>
                <c:pt idx="1">
                  <c:v>0.48</c:v>
                </c:pt>
                <c:pt idx="2">
                  <c:v>0.38000000000000006</c:v>
                </c:pt>
                <c:pt idx="3">
                  <c:v>0.42000000000000004</c:v>
                </c:pt>
                <c:pt idx="4">
                  <c:v>0.48</c:v>
                </c:pt>
              </c:numCache>
            </c:numRef>
          </c:val>
          <c:smooth val="0"/>
        </c:ser>
        <c:ser>
          <c:idx val="2"/>
          <c:order val="2"/>
          <c:tx>
            <c:v>30 min average weight detergent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Detergent!$N$10:$N$14</c:f>
              <c:numCache>
                <c:formatCode>General</c:formatCode>
                <c:ptCount val="5"/>
                <c:pt idx="0">
                  <c:v>0.56000000000000005</c:v>
                </c:pt>
                <c:pt idx="1">
                  <c:v>0.5</c:v>
                </c:pt>
                <c:pt idx="2">
                  <c:v>0.43999999999999995</c:v>
                </c:pt>
                <c:pt idx="3">
                  <c:v>0.48</c:v>
                </c:pt>
                <c:pt idx="4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12544"/>
        <c:axId val="165214080"/>
      </c:lineChart>
      <c:catAx>
        <c:axId val="165212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214080"/>
        <c:crosses val="autoZero"/>
        <c:auto val="1"/>
        <c:lblAlgn val="ctr"/>
        <c:lblOffset val="100"/>
        <c:noMultiLvlLbl val="0"/>
      </c:catAx>
      <c:valAx>
        <c:axId val="165214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Wegith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5212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PDMS 45min Swelling in Aqueous Washing Solutions</a:t>
            </a:r>
            <a:endParaRPr lang="en-GB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45 min average weight water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Water'!$N$17:$N$21</c:f>
              <c:numCache>
                <c:formatCode>General</c:formatCode>
                <c:ptCount val="5"/>
                <c:pt idx="0">
                  <c:v>0.52</c:v>
                </c:pt>
                <c:pt idx="1">
                  <c:v>0.48</c:v>
                </c:pt>
                <c:pt idx="2">
                  <c:v>0.4</c:v>
                </c:pt>
                <c:pt idx="3">
                  <c:v>0.44000000000000006</c:v>
                </c:pt>
                <c:pt idx="4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v>45 min average weight fabric conditioner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FabricCond!$N$17:$N$21</c:f>
              <c:numCache>
                <c:formatCode>General</c:formatCode>
                <c:ptCount val="5"/>
                <c:pt idx="0">
                  <c:v>0.5</c:v>
                </c:pt>
                <c:pt idx="1">
                  <c:v>0.45999999999999996</c:v>
                </c:pt>
                <c:pt idx="2">
                  <c:v>0.44000000000000006</c:v>
                </c:pt>
                <c:pt idx="3">
                  <c:v>0.48</c:v>
                </c:pt>
                <c:pt idx="4">
                  <c:v>0.48</c:v>
                </c:pt>
              </c:numCache>
            </c:numRef>
          </c:val>
          <c:smooth val="0"/>
        </c:ser>
        <c:ser>
          <c:idx val="2"/>
          <c:order val="2"/>
          <c:tx>
            <c:v>45 min average weight detergent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Detergent!$N$17:$N$21</c:f>
              <c:numCache>
                <c:formatCode>General</c:formatCode>
                <c:ptCount val="5"/>
                <c:pt idx="0">
                  <c:v>0.45999999999999996</c:v>
                </c:pt>
                <c:pt idx="1">
                  <c:v>0.52</c:v>
                </c:pt>
                <c:pt idx="2">
                  <c:v>0.4</c:v>
                </c:pt>
                <c:pt idx="3">
                  <c:v>0.44000000000000006</c:v>
                </c:pt>
                <c:pt idx="4">
                  <c:v>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03680"/>
        <c:axId val="165705216"/>
      </c:lineChart>
      <c:catAx>
        <c:axId val="165703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705216"/>
        <c:crosses val="autoZero"/>
        <c:auto val="1"/>
        <c:lblAlgn val="ctr"/>
        <c:lblOffset val="100"/>
        <c:noMultiLvlLbl val="0"/>
      </c:catAx>
      <c:valAx>
        <c:axId val="16570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Wegith (g)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5703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PDMS 60min Swelling in Aqueous Washing Solutions</a:t>
            </a:r>
            <a:endParaRPr lang="en-GB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60 min average weight water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Water'!$N$24:$N$28</c:f>
              <c:numCache>
                <c:formatCode>General</c:formatCode>
                <c:ptCount val="5"/>
                <c:pt idx="0">
                  <c:v>0.52</c:v>
                </c:pt>
                <c:pt idx="1">
                  <c:v>0.45999999999999996</c:v>
                </c:pt>
                <c:pt idx="2">
                  <c:v>0.43999999999999995</c:v>
                </c:pt>
                <c:pt idx="3">
                  <c:v>0.45999999999999996</c:v>
                </c:pt>
                <c:pt idx="4">
                  <c:v>0.45999999999999996</c:v>
                </c:pt>
              </c:numCache>
            </c:numRef>
          </c:val>
          <c:smooth val="0"/>
        </c:ser>
        <c:ser>
          <c:idx val="1"/>
          <c:order val="1"/>
          <c:tx>
            <c:v>60 min average weight fabric conditioner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FabricCond!$N$24:$N$28</c:f>
              <c:numCache>
                <c:formatCode>General</c:formatCode>
                <c:ptCount val="5"/>
                <c:pt idx="0">
                  <c:v>0.48</c:v>
                </c:pt>
                <c:pt idx="1">
                  <c:v>0.5</c:v>
                </c:pt>
                <c:pt idx="2">
                  <c:v>0.42000000000000004</c:v>
                </c:pt>
                <c:pt idx="3">
                  <c:v>0.44000000000000006</c:v>
                </c:pt>
                <c:pt idx="4">
                  <c:v>0.52</c:v>
                </c:pt>
              </c:numCache>
            </c:numRef>
          </c:val>
          <c:smooth val="0"/>
        </c:ser>
        <c:ser>
          <c:idx val="2"/>
          <c:order val="2"/>
          <c:tx>
            <c:v>60 min average weight detergent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Detergent!$N$24:$N$28</c:f>
              <c:numCache>
                <c:formatCode>General</c:formatCode>
                <c:ptCount val="5"/>
                <c:pt idx="0">
                  <c:v>0.48</c:v>
                </c:pt>
                <c:pt idx="1">
                  <c:v>0.52</c:v>
                </c:pt>
                <c:pt idx="2">
                  <c:v>0.44000000000000006</c:v>
                </c:pt>
                <c:pt idx="3">
                  <c:v>0.44000000000000006</c:v>
                </c:pt>
                <c:pt idx="4">
                  <c:v>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14272"/>
        <c:axId val="165815808"/>
      </c:lineChart>
      <c:catAx>
        <c:axId val="165814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815808"/>
        <c:crosses val="autoZero"/>
        <c:auto val="1"/>
        <c:lblAlgn val="ctr"/>
        <c:lblOffset val="100"/>
        <c:noMultiLvlLbl val="0"/>
      </c:catAx>
      <c:valAx>
        <c:axId val="165815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Wegith (g)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5814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PDMS 15min Swelling in Aqueous Washing Solutions</a:t>
            </a:r>
            <a:endParaRPr lang="en-GB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15 minute submerge in water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Water'!$Q$3:$Q$7</c:f>
              <c:numCache>
                <c:formatCode>General</c:formatCode>
                <c:ptCount val="5"/>
                <c:pt idx="0">
                  <c:v>69.999999999999972</c:v>
                </c:pt>
                <c:pt idx="1">
                  <c:v>60</c:v>
                </c:pt>
                <c:pt idx="2">
                  <c:v>47.368421052631589</c:v>
                </c:pt>
                <c:pt idx="3">
                  <c:v>35</c:v>
                </c:pt>
                <c:pt idx="4">
                  <c:v>22.72727272727272</c:v>
                </c:pt>
              </c:numCache>
            </c:numRef>
          </c:val>
          <c:smooth val="0"/>
        </c:ser>
        <c:ser>
          <c:idx val="1"/>
          <c:order val="1"/>
          <c:tx>
            <c:v>15 min submerger in fabric conditioner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FabricCond!$Q$3:$Q$7</c:f>
              <c:numCache>
                <c:formatCode>General</c:formatCode>
                <c:ptCount val="5"/>
                <c:pt idx="0">
                  <c:v>14.285714285714272</c:v>
                </c:pt>
                <c:pt idx="1">
                  <c:v>0</c:v>
                </c:pt>
                <c:pt idx="2">
                  <c:v>0</c:v>
                </c:pt>
                <c:pt idx="3">
                  <c:v>4.5454545454545503</c:v>
                </c:pt>
                <c:pt idx="4">
                  <c:v>13.043478260869577</c:v>
                </c:pt>
              </c:numCache>
            </c:numRef>
          </c:val>
          <c:smooth val="0"/>
        </c:ser>
        <c:ser>
          <c:idx val="2"/>
          <c:order val="2"/>
          <c:tx>
            <c:v>15 minute submerger in detergent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Detergent!$Q$3:$Q$8</c:f>
              <c:numCache>
                <c:formatCode>General</c:formatCode>
                <c:ptCount val="6"/>
                <c:pt idx="0">
                  <c:v>17.391304347826104</c:v>
                </c:pt>
                <c:pt idx="1">
                  <c:v>4.1666666666666705</c:v>
                </c:pt>
                <c:pt idx="2">
                  <c:v>24.999999999999993</c:v>
                </c:pt>
                <c:pt idx="3">
                  <c:v>10.000000000000009</c:v>
                </c:pt>
                <c:pt idx="4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46400"/>
        <c:axId val="165848192"/>
      </c:lineChart>
      <c:catAx>
        <c:axId val="165846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5848192"/>
        <c:crosses val="autoZero"/>
        <c:auto val="1"/>
        <c:lblAlgn val="ctr"/>
        <c:lblOffset val="100"/>
        <c:noMultiLvlLbl val="0"/>
      </c:catAx>
      <c:valAx>
        <c:axId val="16584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Degree of Swellig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5846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PDMS 30min Swelling in Aqueous Washing Solutions</a:t>
            </a:r>
            <a:endParaRPr lang="en-GB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30 minute submerge in water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Water'!$Q$10:$Q$14</c:f>
              <c:numCache>
                <c:formatCode>General</c:formatCode>
                <c:ptCount val="5"/>
                <c:pt idx="0">
                  <c:v>16.666666666666661</c:v>
                </c:pt>
                <c:pt idx="1">
                  <c:v>8.6956521739130519</c:v>
                </c:pt>
                <c:pt idx="2">
                  <c:v>15.789473684210511</c:v>
                </c:pt>
                <c:pt idx="3">
                  <c:v>4.7619047619047654</c:v>
                </c:pt>
                <c:pt idx="4">
                  <c:v>4.7619047619047654</c:v>
                </c:pt>
              </c:numCache>
            </c:numRef>
          </c:val>
          <c:smooth val="0"/>
        </c:ser>
        <c:ser>
          <c:idx val="1"/>
          <c:order val="1"/>
          <c:tx>
            <c:v>30 min submerger in fabric conditioner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FabricCond!$Q$10:$Q$14</c:f>
              <c:numCache>
                <c:formatCode>General</c:formatCode>
                <c:ptCount val="5"/>
                <c:pt idx="0">
                  <c:v>0</c:v>
                </c:pt>
                <c:pt idx="1">
                  <c:v>19.999999999999989</c:v>
                </c:pt>
                <c:pt idx="2">
                  <c:v>-4.9999999999999902</c:v>
                </c:pt>
                <c:pt idx="3">
                  <c:v>0</c:v>
                </c:pt>
                <c:pt idx="4">
                  <c:v>9.0909090909090722</c:v>
                </c:pt>
              </c:numCache>
            </c:numRef>
          </c:val>
          <c:smooth val="0"/>
        </c:ser>
        <c:ser>
          <c:idx val="2"/>
          <c:order val="2"/>
          <c:tx>
            <c:v>30 minute submerger in detergent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Detergent!$Q$10:$Q$14</c:f>
              <c:numCache>
                <c:formatCode>General</c:formatCode>
                <c:ptCount val="5"/>
                <c:pt idx="0">
                  <c:v>12.000000000000011</c:v>
                </c:pt>
                <c:pt idx="1">
                  <c:v>8.6956521739130519</c:v>
                </c:pt>
                <c:pt idx="2">
                  <c:v>9.9999999999999805</c:v>
                </c:pt>
                <c:pt idx="3">
                  <c:v>9.0909090909090722</c:v>
                </c:pt>
                <c:pt idx="4">
                  <c:v>8.6956521739130519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40928"/>
        <c:axId val="166150912"/>
      </c:lineChart>
      <c:catAx>
        <c:axId val="166140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6150912"/>
        <c:crosses val="autoZero"/>
        <c:auto val="1"/>
        <c:lblAlgn val="ctr"/>
        <c:lblOffset val="100"/>
        <c:noMultiLvlLbl val="0"/>
      </c:catAx>
      <c:valAx>
        <c:axId val="16615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Degree of Swellig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6140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PDMS 45min Swelling in Aqueous Washing Solutions</a:t>
            </a:r>
            <a:endParaRPr lang="en-GB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45 minute submerge in water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Water'!$Q$17:$Q$21</c:f>
              <c:numCache>
                <c:formatCode>General</c:formatCode>
                <c:ptCount val="5"/>
                <c:pt idx="0">
                  <c:v>18.181818181818201</c:v>
                </c:pt>
                <c:pt idx="1">
                  <c:v>14.285714285714272</c:v>
                </c:pt>
                <c:pt idx="2">
                  <c:v>0</c:v>
                </c:pt>
                <c:pt idx="3">
                  <c:v>10.000000000000009</c:v>
                </c:pt>
                <c:pt idx="4">
                  <c:v>4.1666666666666705</c:v>
                </c:pt>
              </c:numCache>
            </c:numRef>
          </c:val>
          <c:smooth val="0"/>
        </c:ser>
        <c:ser>
          <c:idx val="1"/>
          <c:order val="1"/>
          <c:tx>
            <c:v>45 min submerger in fabric conditioner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FabricCond!$Q$17:$Q$21</c:f>
              <c:numCache>
                <c:formatCode>General</c:formatCode>
                <c:ptCount val="5"/>
                <c:pt idx="0">
                  <c:v>13.636363636363651</c:v>
                </c:pt>
                <c:pt idx="1">
                  <c:v>0</c:v>
                </c:pt>
                <c:pt idx="2">
                  <c:v>10.000000000000009</c:v>
                </c:pt>
                <c:pt idx="3">
                  <c:v>14.285714285714272</c:v>
                </c:pt>
                <c:pt idx="4">
                  <c:v>4.3478260869565259</c:v>
                </c:pt>
              </c:numCache>
            </c:numRef>
          </c:val>
          <c:smooth val="0"/>
        </c:ser>
        <c:ser>
          <c:idx val="2"/>
          <c:order val="2"/>
          <c:tx>
            <c:v>45 minute submerger in detergent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Detergent!$Q$17:$Q$21</c:f>
              <c:numCache>
                <c:formatCode>General</c:formatCode>
                <c:ptCount val="5"/>
                <c:pt idx="0">
                  <c:v>-4.1666666666666705</c:v>
                </c:pt>
                <c:pt idx="1">
                  <c:v>4.0000000000000036</c:v>
                </c:pt>
                <c:pt idx="2">
                  <c:v>0</c:v>
                </c:pt>
                <c:pt idx="3">
                  <c:v>4.7619047619047654</c:v>
                </c:pt>
                <c:pt idx="4">
                  <c:v>4.3478260869565259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81504"/>
        <c:axId val="166187392"/>
      </c:lineChart>
      <c:catAx>
        <c:axId val="166181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6187392"/>
        <c:crosses val="autoZero"/>
        <c:auto val="1"/>
        <c:lblAlgn val="ctr"/>
        <c:lblOffset val="100"/>
        <c:noMultiLvlLbl val="0"/>
      </c:catAx>
      <c:valAx>
        <c:axId val="166187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Degree of Swellig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6181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PDMS 60min Swelling in Aqueous Washing Solutions</a:t>
            </a:r>
            <a:endParaRPr lang="en-GB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60 minute submerge in water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Water'!$Q$24:$Q$28</c:f>
              <c:numCache>
                <c:formatCode>General</c:formatCode>
                <c:ptCount val="5"/>
                <c:pt idx="0">
                  <c:v>13.043478260869577</c:v>
                </c:pt>
                <c:pt idx="1">
                  <c:v>-4.1666666666666705</c:v>
                </c:pt>
                <c:pt idx="2">
                  <c:v>15.789473684210511</c:v>
                </c:pt>
                <c:pt idx="3">
                  <c:v>14.999999999999986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60 min submerger in fabric conditioner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FabricCond!$Q$24:$Q$28</c:f>
              <c:numCache>
                <c:formatCode>General</c:formatCode>
                <c:ptCount val="5"/>
                <c:pt idx="0">
                  <c:v>4.3478260869565259</c:v>
                </c:pt>
                <c:pt idx="1">
                  <c:v>8.6956521739130519</c:v>
                </c:pt>
                <c:pt idx="2">
                  <c:v>0</c:v>
                </c:pt>
                <c:pt idx="3">
                  <c:v>0</c:v>
                </c:pt>
                <c:pt idx="4">
                  <c:v>13.043478260869577</c:v>
                </c:pt>
              </c:numCache>
            </c:numRef>
          </c:val>
          <c:smooth val="0"/>
        </c:ser>
        <c:ser>
          <c:idx val="2"/>
          <c:order val="2"/>
          <c:tx>
            <c:v>60 minute submerger in detergent</c:v>
          </c:tx>
          <c:marker>
            <c:symbol val="none"/>
          </c:marker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Detergent!$Q$24:$Q$28</c:f>
              <c:numCache>
                <c:formatCode>General</c:formatCode>
                <c:ptCount val="5"/>
                <c:pt idx="0">
                  <c:v>0</c:v>
                </c:pt>
                <c:pt idx="1">
                  <c:v>8.333333333333341</c:v>
                </c:pt>
                <c:pt idx="2">
                  <c:v>10.000000000000009</c:v>
                </c:pt>
                <c:pt idx="3">
                  <c:v>2.5232341468753562E-14</c:v>
                </c:pt>
                <c:pt idx="4">
                  <c:v>4.3478260869565259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47616"/>
        <c:axId val="168853504"/>
      </c:lineChart>
      <c:catAx>
        <c:axId val="168847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853504"/>
        <c:crosses val="autoZero"/>
        <c:auto val="1"/>
        <c:lblAlgn val="ctr"/>
        <c:lblOffset val="100"/>
        <c:noMultiLvlLbl val="0"/>
      </c:catAx>
      <c:valAx>
        <c:axId val="168853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Degree of Swellig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8847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Degree of Swelling of PDMS submerged in Distilled Water with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 2nd'!$Q$3,'D Water 2nd'!$Q$10,'D Water 2nd'!$Q$17,'D Water 2nd'!$Q$24)</c:f>
              <c:numCache>
                <c:formatCode>General</c:formatCode>
                <c:ptCount val="4"/>
                <c:pt idx="0">
                  <c:v>25</c:v>
                </c:pt>
                <c:pt idx="1">
                  <c:v>13.636363636363622</c:v>
                </c:pt>
                <c:pt idx="2">
                  <c:v>17.391304347826104</c:v>
                </c:pt>
                <c:pt idx="3">
                  <c:v>21.739130434782606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 2nd'!$Q$4,'D Water 2nd'!$Q$11,'D Water 2nd'!$Q$18,'D Water 2nd'!$Q$25)</c:f>
              <c:numCache>
                <c:formatCode>General</c:formatCode>
                <c:ptCount val="4"/>
                <c:pt idx="0">
                  <c:v>20.833333333333332</c:v>
                </c:pt>
                <c:pt idx="1">
                  <c:v>24.999999999999993</c:v>
                </c:pt>
                <c:pt idx="2">
                  <c:v>18.181818181818201</c:v>
                </c:pt>
                <c:pt idx="3">
                  <c:v>27.272727272727277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 2nd'!$Q$5,'D Water 2nd'!$Q$12,'D Water 2nd'!$Q$19,'D Water 2nd'!$Q$26)</c:f>
              <c:numCache>
                <c:formatCode>General</c:formatCode>
                <c:ptCount val="4"/>
                <c:pt idx="0">
                  <c:v>15.000000000000012</c:v>
                </c:pt>
                <c:pt idx="1">
                  <c:v>4.7619047619047654</c:v>
                </c:pt>
                <c:pt idx="2">
                  <c:v>19.999999999999989</c:v>
                </c:pt>
                <c:pt idx="3">
                  <c:v>5.0000000000000044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 2nd'!$Q$6,'D Water 2nd'!$Q$13,'D Water 2nd'!$Q$20,'D Water 2nd'!$Q$27)</c:f>
              <c:numCache>
                <c:formatCode>General</c:formatCode>
                <c:ptCount val="4"/>
                <c:pt idx="0">
                  <c:v>4.5454545454545237</c:v>
                </c:pt>
                <c:pt idx="1">
                  <c:v>0</c:v>
                </c:pt>
                <c:pt idx="2">
                  <c:v>9.0909090909090722</c:v>
                </c:pt>
                <c:pt idx="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 2nd'!$Q$7,'D Water 2nd'!$Q$14,'D Water 2nd'!$Q$21,'D Water 2nd'!$Q$28)</c:f>
              <c:numCache>
                <c:formatCode>General</c:formatCode>
                <c:ptCount val="4"/>
                <c:pt idx="0">
                  <c:v>4.3478260869565259</c:v>
                </c:pt>
                <c:pt idx="1">
                  <c:v>0</c:v>
                </c:pt>
                <c:pt idx="2">
                  <c:v>13.636363636363622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81536"/>
        <c:axId val="168887808"/>
      </c:lineChart>
      <c:catAx>
        <c:axId val="1688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Aq</a:t>
                </a:r>
                <a:r>
                  <a:rPr lang="en-GB" b="0"/>
                  <a:t>ueous Submerge Time (mins</a:t>
                </a:r>
                <a:r>
                  <a:rPr lang="en-GB"/>
                  <a:t>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8887808"/>
        <c:crosses val="autoZero"/>
        <c:auto val="1"/>
        <c:lblAlgn val="ctr"/>
        <c:lblOffset val="100"/>
        <c:noMultiLvlLbl val="0"/>
      </c:catAx>
      <c:valAx>
        <c:axId val="16888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Degree of Swelling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8881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PDMS 60min Swelling in Water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</c:v>
          </c:tx>
          <c:cat>
            <c:strRef>
              <c:f>'D Water'!$B$24:$B$28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Water'!$H$24:$H$28</c:f>
              <c:numCache>
                <c:formatCode>General</c:formatCode>
                <c:ptCount val="5"/>
                <c:pt idx="0">
                  <c:v>0.45999999999999996</c:v>
                </c:pt>
                <c:pt idx="1">
                  <c:v>0.48</c:v>
                </c:pt>
                <c:pt idx="2">
                  <c:v>0.38</c:v>
                </c:pt>
                <c:pt idx="3">
                  <c:v>0.4</c:v>
                </c:pt>
                <c:pt idx="4">
                  <c:v>0.45999999999999996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</c:v>
          </c:tx>
          <c:cat>
            <c:strRef>
              <c:f>'D Water'!$B$24:$B$28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Water'!$N$24:$N$28</c:f>
              <c:numCache>
                <c:formatCode>General</c:formatCode>
                <c:ptCount val="5"/>
                <c:pt idx="0">
                  <c:v>0.52</c:v>
                </c:pt>
                <c:pt idx="1">
                  <c:v>0.45999999999999996</c:v>
                </c:pt>
                <c:pt idx="2">
                  <c:v>0.43999999999999995</c:v>
                </c:pt>
                <c:pt idx="3">
                  <c:v>0.45999999999999996</c:v>
                </c:pt>
                <c:pt idx="4">
                  <c:v>0.45999999999999996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13376"/>
        <c:axId val="221823360"/>
      </c:lineChart>
      <c:catAx>
        <c:axId val="22181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1823360"/>
        <c:crosses val="autoZero"/>
        <c:auto val="1"/>
        <c:lblAlgn val="ctr"/>
        <c:lblOffset val="100"/>
        <c:noMultiLvlLbl val="0"/>
      </c:catAx>
      <c:valAx>
        <c:axId val="221823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8133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Degree of Swelling of PDMS submerged in Tap Water with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('Tap Water'!$Q$3,'Tap Water'!$Q$10,'Tap Water'!$Q$17,'Tap Water'!$Q$24)</c:f>
              <c:numCache>
                <c:formatCode>General</c:formatCode>
                <c:ptCount val="4"/>
                <c:pt idx="0">
                  <c:v>26.086956521739133</c:v>
                </c:pt>
                <c:pt idx="1">
                  <c:v>21.739130434782606</c:v>
                </c:pt>
                <c:pt idx="2">
                  <c:v>17.391304347826104</c:v>
                </c:pt>
                <c:pt idx="3">
                  <c:v>17.391304347826104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('Tap Water'!$Q$4,'Tap Water'!$Q$11,'Tap Water'!$Q$18,'Tap Water'!$Q$25)</c:f>
              <c:numCache>
                <c:formatCode>General</c:formatCode>
                <c:ptCount val="4"/>
                <c:pt idx="0">
                  <c:v>29.166666666666671</c:v>
                </c:pt>
                <c:pt idx="1">
                  <c:v>8.333333333333341</c:v>
                </c:pt>
                <c:pt idx="2">
                  <c:v>22.727272727272751</c:v>
                </c:pt>
                <c:pt idx="3">
                  <c:v>26.086956521739133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('Tap Water'!$Q$5,'Tap Water'!$Q$12,'Tap Water'!$Q$19,'Tap Water'!$Q$26)</c:f>
              <c:numCache>
                <c:formatCode>General</c:formatCode>
                <c:ptCount val="4"/>
                <c:pt idx="0">
                  <c:v>19.999999999999989</c:v>
                </c:pt>
                <c:pt idx="1">
                  <c:v>10.000000000000009</c:v>
                </c:pt>
                <c:pt idx="2">
                  <c:v>14.999999999999986</c:v>
                </c:pt>
                <c:pt idx="3">
                  <c:v>24.999999999999993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('Tap Water'!$Q$6,'Tap Water'!$Q$13,'Tap Water'!$Q$20,'Tap Water'!$Q$27)</c:f>
              <c:numCache>
                <c:formatCode>General</c:formatCode>
                <c:ptCount val="4"/>
                <c:pt idx="0">
                  <c:v>9.0909090909090722</c:v>
                </c:pt>
                <c:pt idx="1">
                  <c:v>9.0909090909090722</c:v>
                </c:pt>
                <c:pt idx="2">
                  <c:v>0</c:v>
                </c:pt>
                <c:pt idx="3">
                  <c:v>24.999999999999993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Water'!$Q$7,'D Water'!$Q$14,'D Water'!$Q$21,'D Water'!$Q$28)</c:f>
              <c:numCache>
                <c:formatCode>General</c:formatCode>
                <c:ptCount val="4"/>
                <c:pt idx="0">
                  <c:v>22.72727272727272</c:v>
                </c:pt>
                <c:pt idx="1">
                  <c:v>4.7619047619047654</c:v>
                </c:pt>
                <c:pt idx="2">
                  <c:v>4.1666666666666705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48864"/>
        <c:axId val="168950784"/>
      </c:lineChart>
      <c:catAx>
        <c:axId val="16894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Aqueous Submerge Time (mins</a:t>
                </a:r>
                <a:r>
                  <a:rPr lang="en-GB"/>
                  <a:t>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8950784"/>
        <c:crosses val="autoZero"/>
        <c:auto val="1"/>
        <c:lblAlgn val="ctr"/>
        <c:lblOffset val="100"/>
        <c:noMultiLvlLbl val="0"/>
      </c:catAx>
      <c:valAx>
        <c:axId val="16895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Degree of Swelling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8948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Water'!$Q$3,'D Water'!$Q$10,'D Water'!$Q$17,'D Water'!$Q$24)</c:f>
              <c:numCache>
                <c:formatCode>General</c:formatCode>
                <c:ptCount val="4"/>
                <c:pt idx="0">
                  <c:v>69.999999999999972</c:v>
                </c:pt>
                <c:pt idx="1">
                  <c:v>16.666666666666661</c:v>
                </c:pt>
                <c:pt idx="2">
                  <c:v>18.181818181818201</c:v>
                </c:pt>
                <c:pt idx="3">
                  <c:v>13.043478260869577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Water'!$Q$4,'D Water'!$Q$11,'D Water'!$Q$18,'D Water'!$Q$25)</c:f>
              <c:numCache>
                <c:formatCode>General</c:formatCode>
                <c:ptCount val="4"/>
                <c:pt idx="0">
                  <c:v>60</c:v>
                </c:pt>
                <c:pt idx="1">
                  <c:v>8.6956521739130519</c:v>
                </c:pt>
                <c:pt idx="2">
                  <c:v>14.285714285714272</c:v>
                </c:pt>
                <c:pt idx="3">
                  <c:v>-4.1666666666666705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Water'!$Q$5,'D Water'!$Q$12,'D Water'!$Q$19,'D Water'!$Q$26)</c:f>
              <c:numCache>
                <c:formatCode>General</c:formatCode>
                <c:ptCount val="4"/>
                <c:pt idx="0">
                  <c:v>47.368421052631589</c:v>
                </c:pt>
                <c:pt idx="1">
                  <c:v>15.789473684210511</c:v>
                </c:pt>
                <c:pt idx="2">
                  <c:v>0</c:v>
                </c:pt>
                <c:pt idx="3">
                  <c:v>15.789473684210511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Water'!$Q$6,'D Water'!$Q$13,'D Water'!$Q$20,'D Water'!$Q$27)</c:f>
              <c:numCache>
                <c:formatCode>General</c:formatCode>
                <c:ptCount val="4"/>
                <c:pt idx="0">
                  <c:v>35</c:v>
                </c:pt>
                <c:pt idx="1">
                  <c:v>4.7619047619047654</c:v>
                </c:pt>
                <c:pt idx="2">
                  <c:v>10.000000000000009</c:v>
                </c:pt>
                <c:pt idx="3">
                  <c:v>14.999999999999986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Water'!$Q$7,'D Water'!$Q$14,'D Water'!$Q$21,'D Water'!$Q$28)</c:f>
              <c:numCache>
                <c:formatCode>General</c:formatCode>
                <c:ptCount val="4"/>
                <c:pt idx="0">
                  <c:v>22.72727272727272</c:v>
                </c:pt>
                <c:pt idx="1">
                  <c:v>4.7619047619047654</c:v>
                </c:pt>
                <c:pt idx="2">
                  <c:v>4.1666666666666705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70752"/>
        <c:axId val="169372672"/>
      </c:lineChart>
      <c:catAx>
        <c:axId val="16937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Aqueous Submerge Time (mins</a:t>
                </a:r>
                <a:r>
                  <a:rPr lang="en-GB"/>
                  <a:t>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9372672"/>
        <c:crosses val="autoZero"/>
        <c:auto val="1"/>
        <c:lblAlgn val="ctr"/>
        <c:lblOffset val="100"/>
        <c:noMultiLvlLbl val="0"/>
      </c:catAx>
      <c:valAx>
        <c:axId val="16937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Degree of Swelling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93707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(FabricCond!$Q$3,FabricCond!$Q$10,FabricCond!$Q$17,FabricCond!$Q$24)</c:f>
              <c:numCache>
                <c:formatCode>General</c:formatCode>
                <c:ptCount val="4"/>
                <c:pt idx="0">
                  <c:v>14.285714285714272</c:v>
                </c:pt>
                <c:pt idx="1">
                  <c:v>0</c:v>
                </c:pt>
                <c:pt idx="2">
                  <c:v>13.636363636363651</c:v>
                </c:pt>
                <c:pt idx="3">
                  <c:v>4.3478260869565259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(FabricCond!$Q$4,FabricCond!$Q$11,FabricCond!$Q$18,FabricCond!$Q$25)</c:f>
              <c:numCache>
                <c:formatCode>General</c:formatCode>
                <c:ptCount val="4"/>
                <c:pt idx="0">
                  <c:v>0</c:v>
                </c:pt>
                <c:pt idx="1">
                  <c:v>19.999999999999989</c:v>
                </c:pt>
                <c:pt idx="2">
                  <c:v>0</c:v>
                </c:pt>
                <c:pt idx="3">
                  <c:v>8.6956521739130519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(FabricCond!$Q$5,FabricCond!$Q$12,FabricCond!$Q$19,FabricCond!$Q$26)</c:f>
              <c:numCache>
                <c:formatCode>General</c:formatCode>
                <c:ptCount val="4"/>
                <c:pt idx="0">
                  <c:v>0</c:v>
                </c:pt>
                <c:pt idx="1">
                  <c:v>-4.9999999999999902</c:v>
                </c:pt>
                <c:pt idx="2">
                  <c:v>10.000000000000009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(FabricCond!$Q$6,FabricCond!$Q$13,FabricCond!$Q$20,FabricCond!$Q$27)</c:f>
              <c:numCache>
                <c:formatCode>General</c:formatCode>
                <c:ptCount val="4"/>
                <c:pt idx="0">
                  <c:v>4.5454545454545503</c:v>
                </c:pt>
                <c:pt idx="1">
                  <c:v>0</c:v>
                </c:pt>
                <c:pt idx="2">
                  <c:v>14.285714285714272</c:v>
                </c:pt>
                <c:pt idx="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(FabricCond!$Q$7,FabricCond!$Q$14,FabricCond!$Q$21,FabricCond!$Q$28)</c:f>
              <c:numCache>
                <c:formatCode>General</c:formatCode>
                <c:ptCount val="4"/>
                <c:pt idx="0">
                  <c:v>13.043478260869577</c:v>
                </c:pt>
                <c:pt idx="1">
                  <c:v>9.0909090909090722</c:v>
                </c:pt>
                <c:pt idx="2">
                  <c:v>4.3478260869565259</c:v>
                </c:pt>
                <c:pt idx="3">
                  <c:v>13.043478260869577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88288"/>
        <c:axId val="170990208"/>
      </c:lineChart>
      <c:catAx>
        <c:axId val="1709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Aqueous Submerge Time (mins</a:t>
                </a:r>
                <a:r>
                  <a:rPr lang="en-GB"/>
                  <a:t>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0990208"/>
        <c:crosses val="autoZero"/>
        <c:auto val="1"/>
        <c:lblAlgn val="ctr"/>
        <c:lblOffset val="100"/>
        <c:noMultiLvlLbl val="0"/>
      </c:catAx>
      <c:valAx>
        <c:axId val="17099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Degree of Swelling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09882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(Detergent!$Q$3,Detergent!$Q$10,Detergent!$Q$17,Detergent!$Q$24)</c:f>
              <c:numCache>
                <c:formatCode>General</c:formatCode>
                <c:ptCount val="4"/>
                <c:pt idx="0">
                  <c:v>17.391304347826104</c:v>
                </c:pt>
                <c:pt idx="1">
                  <c:v>12.000000000000011</c:v>
                </c:pt>
                <c:pt idx="2">
                  <c:v>-4.1666666666666705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(Detergent!$Q$4,Detergent!$Q$11,Detergent!$Q$18,Detergent!$Q$25)</c:f>
              <c:numCache>
                <c:formatCode>General</c:formatCode>
                <c:ptCount val="4"/>
                <c:pt idx="0">
                  <c:v>4.1666666666666705</c:v>
                </c:pt>
                <c:pt idx="1">
                  <c:v>8.6956521739130519</c:v>
                </c:pt>
                <c:pt idx="2">
                  <c:v>4.0000000000000036</c:v>
                </c:pt>
                <c:pt idx="3">
                  <c:v>8.333333333333341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(Detergent!$Q$5,Detergent!$Q$12,Detergent!$Q$19,Detergent!$Q$26)</c:f>
              <c:numCache>
                <c:formatCode>General</c:formatCode>
                <c:ptCount val="4"/>
                <c:pt idx="0">
                  <c:v>24.999999999999993</c:v>
                </c:pt>
                <c:pt idx="1">
                  <c:v>9.9999999999999805</c:v>
                </c:pt>
                <c:pt idx="2">
                  <c:v>0</c:v>
                </c:pt>
                <c:pt idx="3">
                  <c:v>10.000000000000009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(Detergent!$Q$6,Detergent!$Q$13,Detergent!$Q$20,Detergent!$Q$27)</c:f>
              <c:numCache>
                <c:formatCode>General</c:formatCode>
                <c:ptCount val="4"/>
                <c:pt idx="0">
                  <c:v>10.000000000000009</c:v>
                </c:pt>
                <c:pt idx="1">
                  <c:v>9.0909090909090722</c:v>
                </c:pt>
                <c:pt idx="2">
                  <c:v>4.7619047619047654</c:v>
                </c:pt>
                <c:pt idx="3">
                  <c:v>2.5232341468753562E-14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(Detergent!$Q$7,Detergent!$Q$14,Detergent!$Q$21,Detergent!$Q$28)</c:f>
              <c:numCache>
                <c:formatCode>General</c:formatCode>
                <c:ptCount val="4"/>
                <c:pt idx="0">
                  <c:v>35</c:v>
                </c:pt>
                <c:pt idx="1">
                  <c:v>8.6956521739130519</c:v>
                </c:pt>
                <c:pt idx="2">
                  <c:v>4.3478260869565259</c:v>
                </c:pt>
                <c:pt idx="3">
                  <c:v>4.3478260869565259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36672"/>
        <c:axId val="171038592"/>
      </c:lineChart>
      <c:catAx>
        <c:axId val="17103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Aqueous Submerge Time (mins</a:t>
                </a:r>
                <a:r>
                  <a:rPr lang="en-GB"/>
                  <a:t>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1038592"/>
        <c:crosses val="autoZero"/>
        <c:auto val="1"/>
        <c:lblAlgn val="ctr"/>
        <c:lblOffset val="100"/>
        <c:noMultiLvlLbl val="0"/>
      </c:catAx>
      <c:valAx>
        <c:axId val="171038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Degree of Swelling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10366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5:1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('Tap Water'!$Q$3,'Tap Water'!$Q$10,'Tap Water'!$Q$17,'Tap Water'!$Q$24)</c:f>
              <c:numCache>
                <c:formatCode>General</c:formatCode>
                <c:ptCount val="4"/>
                <c:pt idx="0">
                  <c:v>26.086956521739133</c:v>
                </c:pt>
                <c:pt idx="1">
                  <c:v>21.739130434782606</c:v>
                </c:pt>
                <c:pt idx="2">
                  <c:v>17.391304347826104</c:v>
                </c:pt>
                <c:pt idx="3">
                  <c:v>17.391304347826104</c:v>
                </c:pt>
              </c:numCache>
            </c:numRef>
          </c:val>
          <c:smooth val="0"/>
        </c:ser>
        <c:ser>
          <c:idx val="1"/>
          <c:order val="1"/>
          <c:tx>
            <c:v>7:1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('Tap Water'!$Q$4,'Tap Water'!$Q$11,'Tap Water'!$Q$18,'Tap Water'!$Q$25)</c:f>
              <c:numCache>
                <c:formatCode>General</c:formatCode>
                <c:ptCount val="4"/>
                <c:pt idx="0">
                  <c:v>29.166666666666671</c:v>
                </c:pt>
                <c:pt idx="1">
                  <c:v>8.333333333333341</c:v>
                </c:pt>
                <c:pt idx="2">
                  <c:v>22.727272727272751</c:v>
                </c:pt>
                <c:pt idx="3">
                  <c:v>26.086956521739133</c:v>
                </c:pt>
              </c:numCache>
            </c:numRef>
          </c:val>
          <c:smooth val="0"/>
        </c:ser>
        <c:ser>
          <c:idx val="2"/>
          <c:order val="2"/>
          <c:tx>
            <c:v>10:1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('Tap Water'!$Q$5,'Tap Water'!$Q$12,'Tap Water'!$Q$19,'Tap Water'!$Q$26)</c:f>
              <c:numCache>
                <c:formatCode>General</c:formatCode>
                <c:ptCount val="4"/>
                <c:pt idx="0">
                  <c:v>19.999999999999989</c:v>
                </c:pt>
                <c:pt idx="1">
                  <c:v>10.000000000000009</c:v>
                </c:pt>
                <c:pt idx="2">
                  <c:v>14.999999999999986</c:v>
                </c:pt>
                <c:pt idx="3">
                  <c:v>24.999999999999993</c:v>
                </c:pt>
              </c:numCache>
            </c:numRef>
          </c:val>
          <c:smooth val="0"/>
        </c:ser>
        <c:ser>
          <c:idx val="3"/>
          <c:order val="3"/>
          <c:tx>
            <c:v>15:1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('Tap Water'!$Q$6,'Tap Water'!$Q$13,'Tap Water'!$Q$20,'Tap Water'!$Q$27)</c:f>
              <c:numCache>
                <c:formatCode>General</c:formatCode>
                <c:ptCount val="4"/>
                <c:pt idx="0">
                  <c:v>9.0909090909090722</c:v>
                </c:pt>
                <c:pt idx="1">
                  <c:v>9.0909090909090722</c:v>
                </c:pt>
                <c:pt idx="2">
                  <c:v>0</c:v>
                </c:pt>
                <c:pt idx="3">
                  <c:v>24.999999999999993</c:v>
                </c:pt>
              </c:numCache>
            </c:numRef>
          </c:val>
          <c:smooth val="0"/>
        </c:ser>
        <c:ser>
          <c:idx val="4"/>
          <c:order val="4"/>
          <c:tx>
            <c:v>20:1 PDMS</c:v>
          </c:tx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Lit>
              <c:formatCode>General</c:formatCode>
              <c:ptCount val="4"/>
              <c:pt idx="0">
                <c:v>15</c:v>
              </c:pt>
              <c:pt idx="1">
                <c:v>30</c:v>
              </c:pt>
              <c:pt idx="2">
                <c:v>45</c:v>
              </c:pt>
              <c:pt idx="3">
                <c:v>60</c:v>
              </c:pt>
            </c:numLit>
          </c:cat>
          <c:val>
            <c:numRef>
              <c:f>('D Water'!$Q$7,'D Water'!$Q$14,'D Water'!$Q$21,'D Water'!$Q$28)</c:f>
              <c:numCache>
                <c:formatCode>General</c:formatCode>
                <c:ptCount val="4"/>
                <c:pt idx="0">
                  <c:v>22.72727272727272</c:v>
                </c:pt>
                <c:pt idx="1">
                  <c:v>4.7619047619047654</c:v>
                </c:pt>
                <c:pt idx="2">
                  <c:v>4.1666666666666705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92992"/>
        <c:axId val="171095168"/>
      </c:lineChart>
      <c:catAx>
        <c:axId val="17109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Aqueous Submerge Time (mins</a:t>
                </a:r>
                <a:r>
                  <a:rPr lang="en-GB"/>
                  <a:t>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1095168"/>
        <c:crosses val="autoZero"/>
        <c:auto val="1"/>
        <c:lblAlgn val="ctr"/>
        <c:lblOffset val="100"/>
        <c:noMultiLvlLbl val="0"/>
      </c:catAx>
      <c:valAx>
        <c:axId val="171095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Degree of Swelling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10929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15min Swelling in Water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Water'!$R$3:$R$7</c:f>
              <c:numCache>
                <c:formatCode>0.00</c:formatCode>
                <c:ptCount val="5"/>
                <c:pt idx="0">
                  <c:v>169.99999999999997</c:v>
                </c:pt>
                <c:pt idx="1">
                  <c:v>160</c:v>
                </c:pt>
                <c:pt idx="2">
                  <c:v>147.36842105263159</c:v>
                </c:pt>
                <c:pt idx="3">
                  <c:v>135</c:v>
                </c:pt>
                <c:pt idx="4">
                  <c:v>122.72727272727273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88736"/>
        <c:axId val="221990272"/>
      </c:lineChart>
      <c:catAx>
        <c:axId val="2219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1990272"/>
        <c:crosses val="autoZero"/>
        <c:auto val="1"/>
        <c:lblAlgn val="ctr"/>
        <c:lblOffset val="100"/>
        <c:noMultiLvlLbl val="0"/>
      </c:catAx>
      <c:valAx>
        <c:axId val="22199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21988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30min Swelling in Water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Water'!$R$10:$R$14</c:f>
              <c:numCache>
                <c:formatCode>0.00</c:formatCode>
                <c:ptCount val="5"/>
                <c:pt idx="0">
                  <c:v>116.66666666666666</c:v>
                </c:pt>
                <c:pt idx="1">
                  <c:v>108.69565217391306</c:v>
                </c:pt>
                <c:pt idx="2">
                  <c:v>115.78947368421051</c:v>
                </c:pt>
                <c:pt idx="3">
                  <c:v>104.76190476190477</c:v>
                </c:pt>
                <c:pt idx="4">
                  <c:v>104.76190476190477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06656"/>
        <c:axId val="222028928"/>
      </c:lineChart>
      <c:catAx>
        <c:axId val="222006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2028928"/>
        <c:crosses val="autoZero"/>
        <c:auto val="1"/>
        <c:lblAlgn val="ctr"/>
        <c:lblOffset val="100"/>
        <c:noMultiLvlLbl val="0"/>
      </c:catAx>
      <c:valAx>
        <c:axId val="222028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2200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45min Swelling in Water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Water'!$R$17:$R$21</c:f>
              <c:numCache>
                <c:formatCode>0.00</c:formatCode>
                <c:ptCount val="5"/>
                <c:pt idx="0">
                  <c:v>118.18181818181822</c:v>
                </c:pt>
                <c:pt idx="1">
                  <c:v>114.28571428571428</c:v>
                </c:pt>
                <c:pt idx="2">
                  <c:v>100</c:v>
                </c:pt>
                <c:pt idx="3">
                  <c:v>110.00000000000001</c:v>
                </c:pt>
                <c:pt idx="4">
                  <c:v>104.16666666666667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45888"/>
        <c:axId val="233847424"/>
      </c:lineChart>
      <c:catAx>
        <c:axId val="233845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3847424"/>
        <c:crosses val="autoZero"/>
        <c:auto val="1"/>
        <c:lblAlgn val="ctr"/>
        <c:lblOffset val="100"/>
        <c:noMultiLvlLbl val="0"/>
      </c:catAx>
      <c:valAx>
        <c:axId val="23384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33845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Relative Weight Difference of PDMS' 60min Swelling in Water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Relative weight (%)</c:v>
          </c:tx>
          <c:cat>
            <c:strRef>
              <c:f>'D Water'!$B$3:$B$7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'D Water'!$R$24:$R$28</c:f>
              <c:numCache>
                <c:formatCode>0.00</c:formatCode>
                <c:ptCount val="5"/>
                <c:pt idx="0">
                  <c:v>113.04347826086958</c:v>
                </c:pt>
                <c:pt idx="1">
                  <c:v>95.833333333333329</c:v>
                </c:pt>
                <c:pt idx="2">
                  <c:v>115.78947368421051</c:v>
                </c:pt>
                <c:pt idx="3">
                  <c:v>114.99999999999999</c:v>
                </c:pt>
                <c:pt idx="4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63808"/>
        <c:axId val="233865600"/>
      </c:lineChart>
      <c:catAx>
        <c:axId val="233863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3865600"/>
        <c:crosses val="autoZero"/>
        <c:auto val="1"/>
        <c:lblAlgn val="ctr"/>
        <c:lblOffset val="100"/>
        <c:noMultiLvlLbl val="0"/>
      </c:catAx>
      <c:valAx>
        <c:axId val="233865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Relative Weight (%)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3386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PDMS 15min Swelling in Fabric Conditioner (FabricCondB)</a:t>
            </a:r>
          </a:p>
        </c:rich>
      </c:tx>
      <c:layout>
        <c:manualLayout>
          <c:xMode val="edge"/>
          <c:yMode val="edge"/>
          <c:x val="0.14916589775667"/>
          <c:y val="3.703703703703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Average weight before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FabricCond!$H$3:$H$7</c:f>
              <c:numCache>
                <c:formatCode>General</c:formatCode>
                <c:ptCount val="5"/>
                <c:pt idx="0">
                  <c:v>0.42000000000000004</c:v>
                </c:pt>
                <c:pt idx="1">
                  <c:v>0.45999999999999996</c:v>
                </c:pt>
                <c:pt idx="2">
                  <c:v>0.4</c:v>
                </c:pt>
                <c:pt idx="3">
                  <c:v>0.43999999999999995</c:v>
                </c:pt>
                <c:pt idx="4">
                  <c:v>0.45999999999999996</c:v>
                </c:pt>
              </c:numCache>
            </c:numRef>
          </c:val>
          <c:smooth val="0"/>
        </c:ser>
        <c:ser>
          <c:idx val="1"/>
          <c:order val="1"/>
          <c:tx>
            <c:v>Average weight after immersion (g)</c:v>
          </c:tx>
          <c:cat>
            <c:strRef>
              <c:f>FabricCond!$B$3:$B$7</c:f>
              <c:strCache>
                <c:ptCount val="5"/>
                <c:pt idx="0">
                  <c:v>5_1</c:v>
                </c:pt>
                <c:pt idx="1">
                  <c:v>7_1</c:v>
                </c:pt>
                <c:pt idx="2">
                  <c:v>10_1</c:v>
                </c:pt>
                <c:pt idx="3">
                  <c:v>15_1</c:v>
                </c:pt>
                <c:pt idx="4">
                  <c:v>20_1</c:v>
                </c:pt>
              </c:strCache>
            </c:strRef>
          </c:cat>
          <c:val>
            <c:numRef>
              <c:f>FabricCond!$N$3:$N$7</c:f>
              <c:numCache>
                <c:formatCode>General</c:formatCode>
                <c:ptCount val="5"/>
                <c:pt idx="0">
                  <c:v>0.48</c:v>
                </c:pt>
                <c:pt idx="1">
                  <c:v>0.45999999999999996</c:v>
                </c:pt>
                <c:pt idx="2">
                  <c:v>0.4</c:v>
                </c:pt>
                <c:pt idx="3">
                  <c:v>0.45999999999999996</c:v>
                </c:pt>
                <c:pt idx="4">
                  <c:v>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926784"/>
        <c:axId val="399928320"/>
      </c:lineChart>
      <c:catAx>
        <c:axId val="399926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9928320"/>
        <c:crosses val="autoZero"/>
        <c:auto val="1"/>
        <c:lblAlgn val="ctr"/>
        <c:lblOffset val="100"/>
        <c:noMultiLvlLbl val="0"/>
      </c:catAx>
      <c:valAx>
        <c:axId val="39992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Weight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99926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6" Type="http://schemas.openxmlformats.org/officeDocument/2006/relationships/chart" Target="../charts/chart40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5" Type="http://schemas.openxmlformats.org/officeDocument/2006/relationships/chart" Target="../charts/chart3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147637</xdr:rowOff>
    </xdr:from>
    <xdr:to>
      <xdr:col>5</xdr:col>
      <xdr:colOff>542925</xdr:colOff>
      <xdr:row>46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47</xdr:row>
      <xdr:rowOff>123825</xdr:rowOff>
    </xdr:from>
    <xdr:to>
      <xdr:col>6</xdr:col>
      <xdr:colOff>0</xdr:colOff>
      <xdr:row>62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64</xdr:row>
      <xdr:rowOff>0</xdr:rowOff>
    </xdr:from>
    <xdr:to>
      <xdr:col>5</xdr:col>
      <xdr:colOff>590550</xdr:colOff>
      <xdr:row>78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80</xdr:row>
      <xdr:rowOff>95250</xdr:rowOff>
    </xdr:from>
    <xdr:to>
      <xdr:col>5</xdr:col>
      <xdr:colOff>590550</xdr:colOff>
      <xdr:row>94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228600</xdr:colOff>
      <xdr:row>32</xdr:row>
      <xdr:rowOff>0</xdr:rowOff>
    </xdr:from>
    <xdr:to>
      <xdr:col>13</xdr:col>
      <xdr:colOff>619125</xdr:colOff>
      <xdr:row>46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203200</xdr:colOff>
      <xdr:row>48</xdr:row>
      <xdr:rowOff>0</xdr:rowOff>
    </xdr:from>
    <xdr:to>
      <xdr:col>13</xdr:col>
      <xdr:colOff>593725</xdr:colOff>
      <xdr:row>62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165100</xdr:colOff>
      <xdr:row>65</xdr:row>
      <xdr:rowOff>38100</xdr:rowOff>
    </xdr:from>
    <xdr:to>
      <xdr:col>13</xdr:col>
      <xdr:colOff>555625</xdr:colOff>
      <xdr:row>79</xdr:row>
      <xdr:rowOff>114300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127000</xdr:colOff>
      <xdr:row>82</xdr:row>
      <xdr:rowOff>0</xdr:rowOff>
    </xdr:from>
    <xdr:to>
      <xdr:col>13</xdr:col>
      <xdr:colOff>517525</xdr:colOff>
      <xdr:row>96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30</xdr:row>
      <xdr:rowOff>166687</xdr:rowOff>
    </xdr:from>
    <xdr:to>
      <xdr:col>7</xdr:col>
      <xdr:colOff>495300</xdr:colOff>
      <xdr:row>45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196850</xdr:colOff>
      <xdr:row>47</xdr:row>
      <xdr:rowOff>79375</xdr:rowOff>
    </xdr:from>
    <xdr:to>
      <xdr:col>7</xdr:col>
      <xdr:colOff>501650</xdr:colOff>
      <xdr:row>61</xdr:row>
      <xdr:rowOff>155575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64</xdr:row>
      <xdr:rowOff>165100</xdr:rowOff>
    </xdr:from>
    <xdr:to>
      <xdr:col>7</xdr:col>
      <xdr:colOff>381000</xdr:colOff>
      <xdr:row>79</xdr:row>
      <xdr:rowOff>50800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80</xdr:row>
      <xdr:rowOff>79375</xdr:rowOff>
    </xdr:from>
    <xdr:to>
      <xdr:col>7</xdr:col>
      <xdr:colOff>428625</xdr:colOff>
      <xdr:row>94</xdr:row>
      <xdr:rowOff>155575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31</xdr:row>
      <xdr:rowOff>0</xdr:rowOff>
    </xdr:from>
    <xdr:to>
      <xdr:col>15</xdr:col>
      <xdr:colOff>525992</xdr:colOff>
      <xdr:row>45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139700</xdr:colOff>
      <xdr:row>47</xdr:row>
      <xdr:rowOff>0</xdr:rowOff>
    </xdr:from>
    <xdr:to>
      <xdr:col>15</xdr:col>
      <xdr:colOff>500592</xdr:colOff>
      <xdr:row>61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101600</xdr:colOff>
      <xdr:row>64</xdr:row>
      <xdr:rowOff>38100</xdr:rowOff>
    </xdr:from>
    <xdr:to>
      <xdr:col>15</xdr:col>
      <xdr:colOff>462492</xdr:colOff>
      <xdr:row>78</xdr:row>
      <xdr:rowOff>114300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63500</xdr:colOff>
      <xdr:row>81</xdr:row>
      <xdr:rowOff>0</xdr:rowOff>
    </xdr:from>
    <xdr:to>
      <xdr:col>15</xdr:col>
      <xdr:colOff>424392</xdr:colOff>
      <xdr:row>95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9</xdr:col>
      <xdr:colOff>282575</xdr:colOff>
      <xdr:row>44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47</xdr:row>
      <xdr:rowOff>0</xdr:rowOff>
    </xdr:from>
    <xdr:to>
      <xdr:col>9</xdr:col>
      <xdr:colOff>282575</xdr:colOff>
      <xdr:row>61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64</xdr:row>
      <xdr:rowOff>0</xdr:rowOff>
    </xdr:from>
    <xdr:to>
      <xdr:col>9</xdr:col>
      <xdr:colOff>282575</xdr:colOff>
      <xdr:row>78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81</xdr:row>
      <xdr:rowOff>0</xdr:rowOff>
    </xdr:from>
    <xdr:to>
      <xdr:col>9</xdr:col>
      <xdr:colOff>282575</xdr:colOff>
      <xdr:row>95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76200</xdr:colOff>
      <xdr:row>30</xdr:row>
      <xdr:rowOff>25400</xdr:rowOff>
    </xdr:from>
    <xdr:to>
      <xdr:col>16</xdr:col>
      <xdr:colOff>1139825</xdr:colOff>
      <xdr:row>44</xdr:row>
      <xdr:rowOff>101600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12700</xdr:colOff>
      <xdr:row>47</xdr:row>
      <xdr:rowOff>0</xdr:rowOff>
    </xdr:from>
    <xdr:to>
      <xdr:col>16</xdr:col>
      <xdr:colOff>1076325</xdr:colOff>
      <xdr:row>61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25400</xdr:colOff>
      <xdr:row>63</xdr:row>
      <xdr:rowOff>165100</xdr:rowOff>
    </xdr:from>
    <xdr:to>
      <xdr:col>16</xdr:col>
      <xdr:colOff>1089025</xdr:colOff>
      <xdr:row>78</xdr:row>
      <xdr:rowOff>50800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647700</xdr:colOff>
      <xdr:row>80</xdr:row>
      <xdr:rowOff>139700</xdr:rowOff>
    </xdr:from>
    <xdr:to>
      <xdr:col>16</xdr:col>
      <xdr:colOff>1038225</xdr:colOff>
      <xdr:row>95</xdr:row>
      <xdr:rowOff>25400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</xdr:row>
      <xdr:rowOff>33337</xdr:rowOff>
    </xdr:from>
    <xdr:to>
      <xdr:col>8</xdr:col>
      <xdr:colOff>66675</xdr:colOff>
      <xdr:row>16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352425</xdr:colOff>
      <xdr:row>1</xdr:row>
      <xdr:rowOff>157162</xdr:rowOff>
    </xdr:from>
    <xdr:to>
      <xdr:col>16</xdr:col>
      <xdr:colOff>47625</xdr:colOff>
      <xdr:row>16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342900</xdr:colOff>
      <xdr:row>17</xdr:row>
      <xdr:rowOff>95250</xdr:rowOff>
    </xdr:from>
    <xdr:to>
      <xdr:col>16</xdr:col>
      <xdr:colOff>38100</xdr:colOff>
      <xdr:row>31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352425</xdr:colOff>
      <xdr:row>33</xdr:row>
      <xdr:rowOff>85725</xdr:rowOff>
    </xdr:from>
    <xdr:to>
      <xdr:col>16</xdr:col>
      <xdr:colOff>47625</xdr:colOff>
      <xdr:row>47</xdr:row>
      <xdr:rowOff>161925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2</xdr:row>
      <xdr:rowOff>0</xdr:rowOff>
    </xdr:from>
    <xdr:to>
      <xdr:col>24</xdr:col>
      <xdr:colOff>304800</xdr:colOff>
      <xdr:row>16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571500</xdr:colOff>
      <xdr:row>33</xdr:row>
      <xdr:rowOff>76200</xdr:rowOff>
    </xdr:from>
    <xdr:to>
      <xdr:col>24</xdr:col>
      <xdr:colOff>266700</xdr:colOff>
      <xdr:row>47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561975</xdr:colOff>
      <xdr:row>49</xdr:row>
      <xdr:rowOff>95250</xdr:rowOff>
    </xdr:from>
    <xdr:to>
      <xdr:col>24</xdr:col>
      <xdr:colOff>257175</xdr:colOff>
      <xdr:row>63</xdr:row>
      <xdr:rowOff>171450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447675</xdr:colOff>
      <xdr:row>18</xdr:row>
      <xdr:rowOff>104775</xdr:rowOff>
    </xdr:from>
    <xdr:to>
      <xdr:col>8</xdr:col>
      <xdr:colOff>142875</xdr:colOff>
      <xdr:row>32</xdr:row>
      <xdr:rowOff>180975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466725</xdr:colOff>
      <xdr:row>34</xdr:row>
      <xdr:rowOff>114300</xdr:rowOff>
    </xdr:from>
    <xdr:to>
      <xdr:col>8</xdr:col>
      <xdr:colOff>161925</xdr:colOff>
      <xdr:row>49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504825</xdr:colOff>
      <xdr:row>51</xdr:row>
      <xdr:rowOff>85725</xdr:rowOff>
    </xdr:from>
    <xdr:to>
      <xdr:col>8</xdr:col>
      <xdr:colOff>200025</xdr:colOff>
      <xdr:row>65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0</xdr:colOff>
      <xdr:row>2</xdr:row>
      <xdr:rowOff>0</xdr:rowOff>
    </xdr:from>
    <xdr:to>
      <xdr:col>33</xdr:col>
      <xdr:colOff>304800</xdr:colOff>
      <xdr:row>16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19050</xdr:colOff>
      <xdr:row>17</xdr:row>
      <xdr:rowOff>95250</xdr:rowOff>
    </xdr:from>
    <xdr:to>
      <xdr:col>33</xdr:col>
      <xdr:colOff>323850</xdr:colOff>
      <xdr:row>31</xdr:row>
      <xdr:rowOff>171450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0</xdr:colOff>
      <xdr:row>34</xdr:row>
      <xdr:rowOff>0</xdr:rowOff>
    </xdr:from>
    <xdr:to>
      <xdr:col>33</xdr:col>
      <xdr:colOff>304800</xdr:colOff>
      <xdr:row>48</xdr:row>
      <xdr:rowOff>76200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26</xdr:col>
      <xdr:colOff>0</xdr:colOff>
      <xdr:row>50</xdr:row>
      <xdr:rowOff>0</xdr:rowOff>
    </xdr:from>
    <xdr:to>
      <xdr:col>33</xdr:col>
      <xdr:colOff>304800</xdr:colOff>
      <xdr:row>64</xdr:row>
      <xdr:rowOff>76200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9525</xdr:colOff>
      <xdr:row>17</xdr:row>
      <xdr:rowOff>114300</xdr:rowOff>
    </xdr:from>
    <xdr:to>
      <xdr:col>24</xdr:col>
      <xdr:colOff>314325</xdr:colOff>
      <xdr:row>32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0</xdr:colOff>
      <xdr:row>66</xdr:row>
      <xdr:rowOff>0</xdr:rowOff>
    </xdr:from>
    <xdr:to>
      <xdr:col>24</xdr:col>
      <xdr:colOff>304800</xdr:colOff>
      <xdr:row>80</xdr:row>
      <xdr:rowOff>76200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304800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20</xdr:row>
      <xdr:rowOff>0</xdr:rowOff>
    </xdr:from>
    <xdr:to>
      <xdr:col>9</xdr:col>
      <xdr:colOff>304800</xdr:colOff>
      <xdr:row>34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9</xdr:col>
      <xdr:colOff>304800</xdr:colOff>
      <xdr:row>52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9</xdr:col>
      <xdr:colOff>304800</xdr:colOff>
      <xdr:row>70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60" zoomScaleNormal="60" workbookViewId="0">
      <selection activeCell="Q24" sqref="Q24:Q28"/>
    </sheetView>
  </sheetViews>
  <sheetFormatPr defaultColWidth="8.85546875" defaultRowHeight="15" x14ac:dyDescent="0.25"/>
  <cols>
    <col min="2" max="2" width="15" bestFit="1" customWidth="1"/>
    <col min="3" max="3" width="13" customWidth="1"/>
    <col min="4" max="4" width="14.140625" customWidth="1"/>
    <col min="15" max="15" width="23.42578125" bestFit="1" customWidth="1"/>
    <col min="16" max="16" width="16.42578125" bestFit="1" customWidth="1"/>
    <col min="17" max="17" width="18" bestFit="1" customWidth="1"/>
    <col min="18" max="18" width="23.42578125" bestFit="1" customWidth="1"/>
  </cols>
  <sheetData>
    <row r="1" spans="1:18" x14ac:dyDescent="0.2">
      <c r="A1" t="s">
        <v>0</v>
      </c>
      <c r="C1" t="s">
        <v>10</v>
      </c>
    </row>
    <row r="2" spans="1:18" x14ac:dyDescent="0.2">
      <c r="B2" t="s">
        <v>6</v>
      </c>
      <c r="C2" s="13" t="s">
        <v>11</v>
      </c>
      <c r="D2" s="13"/>
      <c r="E2" s="13"/>
      <c r="F2" s="13"/>
      <c r="G2" s="14"/>
      <c r="H2" s="5" t="s">
        <v>13</v>
      </c>
      <c r="I2" s="15" t="s">
        <v>12</v>
      </c>
      <c r="J2" s="13"/>
      <c r="K2" s="13"/>
      <c r="L2" s="13"/>
      <c r="M2" s="14"/>
      <c r="N2" s="6" t="s">
        <v>13</v>
      </c>
      <c r="P2" s="6" t="s">
        <v>15</v>
      </c>
      <c r="Q2" s="6" t="s">
        <v>14</v>
      </c>
      <c r="R2" s="6" t="s">
        <v>18</v>
      </c>
    </row>
    <row r="3" spans="1:18" x14ac:dyDescent="0.2">
      <c r="B3" s="1" t="s">
        <v>1</v>
      </c>
      <c r="C3" s="3">
        <v>0.4</v>
      </c>
      <c r="D3" s="3">
        <v>0.4</v>
      </c>
      <c r="E3" s="3">
        <v>0.4</v>
      </c>
      <c r="F3" s="3">
        <v>0.4</v>
      </c>
      <c r="G3" s="4">
        <v>0.4</v>
      </c>
      <c r="H3" s="4">
        <f>AVERAGE(C3:G3)</f>
        <v>0.4</v>
      </c>
      <c r="I3" s="3">
        <v>0.7</v>
      </c>
      <c r="J3" s="3">
        <v>0.7</v>
      </c>
      <c r="K3" s="3">
        <v>0.4</v>
      </c>
      <c r="L3" s="3">
        <v>0.9</v>
      </c>
      <c r="M3" s="4">
        <v>0.7</v>
      </c>
      <c r="N3" s="4">
        <f>AVERAGE(I3:M3)</f>
        <v>0.67999999999999994</v>
      </c>
      <c r="P3" s="6">
        <f>(N3-H3)/100</f>
        <v>2.7999999999999991E-3</v>
      </c>
      <c r="Q3" s="6">
        <f>((N3-H3)*100)/H3</f>
        <v>69.999999999999972</v>
      </c>
      <c r="R3" s="9">
        <f>(N3/H3)*100</f>
        <v>169.99999999999997</v>
      </c>
    </row>
    <row r="4" spans="1:18" x14ac:dyDescent="0.2">
      <c r="B4" t="s">
        <v>2</v>
      </c>
      <c r="C4" s="3">
        <v>0.4</v>
      </c>
      <c r="D4" s="3">
        <v>0.4</v>
      </c>
      <c r="E4" s="3">
        <v>0.4</v>
      </c>
      <c r="F4" s="3">
        <v>0.4</v>
      </c>
      <c r="G4" s="4">
        <v>0.4</v>
      </c>
      <c r="H4" s="4">
        <f t="shared" ref="H4:H7" si="0">AVERAGE(C4:G4)</f>
        <v>0.4</v>
      </c>
      <c r="I4" s="3">
        <v>0.7</v>
      </c>
      <c r="J4" s="3">
        <v>0.5</v>
      </c>
      <c r="K4" s="3">
        <v>0.8</v>
      </c>
      <c r="L4" s="3">
        <v>0.6</v>
      </c>
      <c r="M4" s="4">
        <v>0.6</v>
      </c>
      <c r="N4" s="4">
        <f t="shared" ref="N4:N7" si="1">AVERAGE(I4:M4)</f>
        <v>0.64</v>
      </c>
      <c r="P4" s="6">
        <f>(N4-H4)/100</f>
        <v>2.3999999999999998E-3</v>
      </c>
      <c r="Q4" s="6">
        <f t="shared" ref="Q4:Q7" si="2">((N4-H4)*100)/H4</f>
        <v>60</v>
      </c>
      <c r="R4" s="9">
        <f t="shared" ref="R4:R28" si="3">(N4/H4)*100</f>
        <v>160</v>
      </c>
    </row>
    <row r="5" spans="1:18" x14ac:dyDescent="0.2">
      <c r="B5" t="s">
        <v>3</v>
      </c>
      <c r="C5" s="3">
        <v>0.4</v>
      </c>
      <c r="D5" s="3">
        <v>0.4</v>
      </c>
      <c r="E5" s="3">
        <v>0.4</v>
      </c>
      <c r="F5" s="3">
        <v>0.4</v>
      </c>
      <c r="G5" s="4">
        <v>0.3</v>
      </c>
      <c r="H5" s="4">
        <f t="shared" si="0"/>
        <v>0.38</v>
      </c>
      <c r="I5" s="3">
        <v>0.5</v>
      </c>
      <c r="J5" s="3">
        <v>0.6</v>
      </c>
      <c r="K5" s="3">
        <v>0.6</v>
      </c>
      <c r="L5" s="3">
        <v>0.6</v>
      </c>
      <c r="M5" s="4">
        <v>0.5</v>
      </c>
      <c r="N5" s="4">
        <f t="shared" si="1"/>
        <v>0.56000000000000005</v>
      </c>
      <c r="P5" s="6">
        <f>(N5-H5)/100</f>
        <v>1.8000000000000004E-3</v>
      </c>
      <c r="Q5" s="6">
        <f t="shared" si="2"/>
        <v>47.368421052631589</v>
      </c>
      <c r="R5" s="9">
        <f t="shared" si="3"/>
        <v>147.36842105263159</v>
      </c>
    </row>
    <row r="6" spans="1:18" x14ac:dyDescent="0.2">
      <c r="B6" t="s">
        <v>4</v>
      </c>
      <c r="C6" s="7">
        <v>0.4</v>
      </c>
      <c r="D6" s="3">
        <v>0.4</v>
      </c>
      <c r="E6" s="3">
        <v>0.4</v>
      </c>
      <c r="F6" s="3">
        <v>0.4</v>
      </c>
      <c r="G6" s="4">
        <v>0.4</v>
      </c>
      <c r="H6" s="4">
        <f t="shared" si="0"/>
        <v>0.4</v>
      </c>
      <c r="I6" s="7">
        <v>0.6</v>
      </c>
      <c r="J6" s="3">
        <v>0.5</v>
      </c>
      <c r="K6" s="3">
        <v>0.6</v>
      </c>
      <c r="L6" s="3">
        <v>0.5</v>
      </c>
      <c r="M6" s="4">
        <v>0.5</v>
      </c>
      <c r="N6" s="4">
        <f t="shared" si="1"/>
        <v>0.54</v>
      </c>
      <c r="P6" s="6">
        <f>(N6-H6)/100</f>
        <v>1.4000000000000002E-3</v>
      </c>
      <c r="Q6" s="6">
        <f t="shared" si="2"/>
        <v>35</v>
      </c>
      <c r="R6" s="9">
        <f t="shared" si="3"/>
        <v>135</v>
      </c>
    </row>
    <row r="7" spans="1:18" x14ac:dyDescent="0.2">
      <c r="B7" t="s">
        <v>5</v>
      </c>
      <c r="C7" s="7">
        <v>0.4</v>
      </c>
      <c r="D7" s="3">
        <v>0.4</v>
      </c>
      <c r="E7" s="3">
        <v>0.4</v>
      </c>
      <c r="F7" s="3">
        <v>0.5</v>
      </c>
      <c r="G7" s="4">
        <v>0.5</v>
      </c>
      <c r="H7" s="4">
        <f t="shared" si="0"/>
        <v>0.44000000000000006</v>
      </c>
      <c r="I7" s="7">
        <v>0.5</v>
      </c>
      <c r="J7" s="3">
        <v>0.6</v>
      </c>
      <c r="K7" s="3">
        <v>0.5</v>
      </c>
      <c r="L7" s="3">
        <v>0.5</v>
      </c>
      <c r="M7" s="4">
        <v>0.6</v>
      </c>
      <c r="N7" s="4">
        <f t="shared" si="1"/>
        <v>0.54</v>
      </c>
      <c r="P7" s="6">
        <f>(N7-H7)/100</f>
        <v>9.999999999999998E-4</v>
      </c>
      <c r="Q7" s="6">
        <f t="shared" si="2"/>
        <v>22.72727272727272</v>
      </c>
      <c r="R7" s="9">
        <f t="shared" si="3"/>
        <v>122.72727272727273</v>
      </c>
    </row>
    <row r="8" spans="1:18" x14ac:dyDescent="0.2">
      <c r="A8" t="s">
        <v>7</v>
      </c>
      <c r="N8" s="2"/>
      <c r="O8" s="2"/>
      <c r="P8" s="2"/>
      <c r="Q8" s="2"/>
      <c r="R8" s="9"/>
    </row>
    <row r="9" spans="1:18" x14ac:dyDescent="0.2">
      <c r="B9" t="s">
        <v>6</v>
      </c>
      <c r="C9" s="13" t="s">
        <v>11</v>
      </c>
      <c r="D9" s="13"/>
      <c r="E9" s="13"/>
      <c r="F9" s="13"/>
      <c r="G9" s="14"/>
      <c r="H9" s="5" t="s">
        <v>13</v>
      </c>
      <c r="I9" s="15" t="s">
        <v>12</v>
      </c>
      <c r="J9" s="13"/>
      <c r="K9" s="13"/>
      <c r="L9" s="13"/>
      <c r="M9" s="14"/>
      <c r="N9" s="6" t="s">
        <v>13</v>
      </c>
      <c r="O9" s="6"/>
      <c r="P9" s="6" t="s">
        <v>15</v>
      </c>
      <c r="Q9" s="6" t="s">
        <v>14</v>
      </c>
      <c r="R9" s="9"/>
    </row>
    <row r="10" spans="1:18" x14ac:dyDescent="0.2">
      <c r="B10" s="1" t="s">
        <v>1</v>
      </c>
      <c r="C10" s="3">
        <v>0.5</v>
      </c>
      <c r="D10" s="3">
        <v>0.4</v>
      </c>
      <c r="E10" s="3">
        <v>0.5</v>
      </c>
      <c r="F10" s="3">
        <v>0.5</v>
      </c>
      <c r="G10" s="4">
        <v>0.5</v>
      </c>
      <c r="H10" s="4">
        <f>AVERAGE(C10:G10)</f>
        <v>0.48</v>
      </c>
      <c r="I10" s="3">
        <v>0.6</v>
      </c>
      <c r="J10" s="3">
        <v>0.7</v>
      </c>
      <c r="K10" s="3">
        <v>0.6</v>
      </c>
      <c r="L10" s="3">
        <v>0.4</v>
      </c>
      <c r="M10" s="3">
        <v>0.5</v>
      </c>
      <c r="N10" s="6">
        <f>AVERAGE(I10:M10)</f>
        <v>0.55999999999999994</v>
      </c>
      <c r="P10" s="6">
        <f>(N10-H10)/100</f>
        <v>7.999999999999996E-4</v>
      </c>
      <c r="Q10" s="6">
        <f>((N10-H10)*100)/H10</f>
        <v>16.666666666666661</v>
      </c>
      <c r="R10" s="9">
        <f t="shared" si="3"/>
        <v>116.66666666666666</v>
      </c>
    </row>
    <row r="11" spans="1:18" x14ac:dyDescent="0.2">
      <c r="B11" t="s">
        <v>2</v>
      </c>
      <c r="C11" s="3">
        <v>0.4</v>
      </c>
      <c r="D11" s="3">
        <v>0.5</v>
      </c>
      <c r="E11" s="3">
        <v>0.4</v>
      </c>
      <c r="F11" s="3">
        <v>0.5</v>
      </c>
      <c r="G11" s="4">
        <v>0.5</v>
      </c>
      <c r="H11" s="4">
        <f t="shared" ref="H11:H14" si="4">AVERAGE(C11:G11)</f>
        <v>0.45999999999999996</v>
      </c>
      <c r="I11" s="3">
        <v>0.4</v>
      </c>
      <c r="J11" s="3">
        <v>0.5</v>
      </c>
      <c r="K11" s="3">
        <v>0.6</v>
      </c>
      <c r="L11" s="3">
        <v>0.5</v>
      </c>
      <c r="M11" s="3">
        <v>0.5</v>
      </c>
      <c r="N11" s="6">
        <f t="shared" ref="N11:N14" si="5">AVERAGE(I11:M11)</f>
        <v>0.5</v>
      </c>
      <c r="P11" s="6">
        <f>(N11-H11)/100</f>
        <v>4.0000000000000034E-4</v>
      </c>
      <c r="Q11" s="6">
        <f t="shared" ref="Q11:Q14" si="6">((N11-H11)*100)/H11</f>
        <v>8.6956521739130519</v>
      </c>
      <c r="R11" s="9">
        <f t="shared" si="3"/>
        <v>108.69565217391306</v>
      </c>
    </row>
    <row r="12" spans="1:18" x14ac:dyDescent="0.2">
      <c r="B12" t="s">
        <v>3</v>
      </c>
      <c r="C12" s="3">
        <v>0.4</v>
      </c>
      <c r="D12" s="3">
        <v>0.3</v>
      </c>
      <c r="E12" s="3">
        <v>0.4</v>
      </c>
      <c r="F12" s="3">
        <v>0.5</v>
      </c>
      <c r="G12" s="4">
        <v>0.3</v>
      </c>
      <c r="H12" s="4">
        <f t="shared" si="4"/>
        <v>0.38</v>
      </c>
      <c r="I12" s="3">
        <v>0.5</v>
      </c>
      <c r="J12" s="3">
        <v>0.4</v>
      </c>
      <c r="K12" s="3">
        <v>0.5</v>
      </c>
      <c r="L12" s="3">
        <v>0.4</v>
      </c>
      <c r="M12" s="3">
        <v>0.4</v>
      </c>
      <c r="N12" s="6">
        <f t="shared" si="5"/>
        <v>0.43999999999999995</v>
      </c>
      <c r="P12" s="6">
        <f>(N12-H12)/100</f>
        <v>5.9999999999999941E-4</v>
      </c>
      <c r="Q12" s="6">
        <f t="shared" si="6"/>
        <v>15.789473684210511</v>
      </c>
      <c r="R12" s="9">
        <f t="shared" si="3"/>
        <v>115.78947368421051</v>
      </c>
    </row>
    <row r="13" spans="1:18" x14ac:dyDescent="0.2">
      <c r="B13" t="s">
        <v>4</v>
      </c>
      <c r="C13" s="3">
        <v>0.4</v>
      </c>
      <c r="D13" s="3">
        <v>0.4</v>
      </c>
      <c r="E13" s="3">
        <v>0.5</v>
      </c>
      <c r="F13" s="3">
        <v>0.4</v>
      </c>
      <c r="G13" s="4">
        <v>0.4</v>
      </c>
      <c r="H13" s="4">
        <f t="shared" si="4"/>
        <v>0.42000000000000004</v>
      </c>
      <c r="I13" s="7">
        <v>0.4</v>
      </c>
      <c r="J13" s="3">
        <v>0.4</v>
      </c>
      <c r="K13" s="3">
        <v>0.5</v>
      </c>
      <c r="L13" s="3">
        <v>0.4</v>
      </c>
      <c r="M13" s="3">
        <v>0.5</v>
      </c>
      <c r="N13" s="6">
        <f t="shared" si="5"/>
        <v>0.44000000000000006</v>
      </c>
      <c r="P13" s="6">
        <f>(N13-H13)/100</f>
        <v>2.0000000000000017E-4</v>
      </c>
      <c r="Q13" s="6">
        <f t="shared" si="6"/>
        <v>4.7619047619047654</v>
      </c>
      <c r="R13" s="9">
        <f t="shared" si="3"/>
        <v>104.76190476190477</v>
      </c>
    </row>
    <row r="14" spans="1:18" x14ac:dyDescent="0.2">
      <c r="B14" t="s">
        <v>5</v>
      </c>
      <c r="C14" s="3">
        <v>0.5</v>
      </c>
      <c r="D14" s="3">
        <v>0.4</v>
      </c>
      <c r="E14" s="3">
        <v>0.4</v>
      </c>
      <c r="F14" s="3">
        <v>0.4</v>
      </c>
      <c r="G14" s="4">
        <v>0.4</v>
      </c>
      <c r="H14" s="4">
        <f t="shared" si="4"/>
        <v>0.42000000000000004</v>
      </c>
      <c r="I14" s="7">
        <v>0.5</v>
      </c>
      <c r="J14" s="3">
        <v>0.4</v>
      </c>
      <c r="K14" s="3">
        <v>0.4</v>
      </c>
      <c r="L14" s="3">
        <v>0.5</v>
      </c>
      <c r="M14" s="3">
        <v>0.4</v>
      </c>
      <c r="N14" s="6">
        <f t="shared" si="5"/>
        <v>0.44000000000000006</v>
      </c>
      <c r="P14" s="6">
        <f>(N14-H14)/100</f>
        <v>2.0000000000000017E-4</v>
      </c>
      <c r="Q14" s="6">
        <f t="shared" si="6"/>
        <v>4.7619047619047654</v>
      </c>
      <c r="R14" s="9">
        <f t="shared" si="3"/>
        <v>104.76190476190477</v>
      </c>
    </row>
    <row r="15" spans="1:18" x14ac:dyDescent="0.2">
      <c r="A15" t="s">
        <v>8</v>
      </c>
      <c r="N15" s="2"/>
      <c r="O15" s="2"/>
      <c r="P15" s="2"/>
      <c r="Q15" s="2"/>
      <c r="R15" s="9"/>
    </row>
    <row r="16" spans="1:18" x14ac:dyDescent="0.2">
      <c r="B16" t="s">
        <v>6</v>
      </c>
      <c r="C16" s="13" t="s">
        <v>11</v>
      </c>
      <c r="D16" s="13"/>
      <c r="E16" s="13"/>
      <c r="F16" s="13"/>
      <c r="G16" s="14"/>
      <c r="H16" s="5" t="s">
        <v>13</v>
      </c>
      <c r="I16" s="15" t="s">
        <v>12</v>
      </c>
      <c r="J16" s="13"/>
      <c r="K16" s="13"/>
      <c r="L16" s="13"/>
      <c r="M16" s="14"/>
      <c r="N16" s="6" t="s">
        <v>13</v>
      </c>
      <c r="O16" s="6"/>
      <c r="P16" s="6" t="s">
        <v>15</v>
      </c>
      <c r="Q16" s="6" t="s">
        <v>14</v>
      </c>
      <c r="R16" s="9"/>
    </row>
    <row r="17" spans="1:18" x14ac:dyDescent="0.2">
      <c r="B17" s="1" t="s">
        <v>1</v>
      </c>
      <c r="C17" s="3">
        <v>0.4</v>
      </c>
      <c r="D17" s="3">
        <v>0.5</v>
      </c>
      <c r="E17" s="3">
        <v>0.5</v>
      </c>
      <c r="F17" s="3">
        <v>0.4</v>
      </c>
      <c r="G17" s="4">
        <v>0.4</v>
      </c>
      <c r="H17" s="4">
        <f>AVERAGE(C17:G17)</f>
        <v>0.43999999999999995</v>
      </c>
      <c r="I17" s="3">
        <v>0.5</v>
      </c>
      <c r="J17" s="3">
        <v>0.6</v>
      </c>
      <c r="K17" s="3">
        <v>0.5</v>
      </c>
      <c r="L17" s="7">
        <v>0.5</v>
      </c>
      <c r="M17" s="3">
        <v>0.5</v>
      </c>
      <c r="N17" s="6">
        <f>AVERAGE(I17:M17)</f>
        <v>0.52</v>
      </c>
      <c r="P17" s="6">
        <f>(N17-H17)/100</f>
        <v>8.0000000000000069E-4</v>
      </c>
      <c r="Q17" s="6">
        <f>((N17-H17)*100)/H17</f>
        <v>18.181818181818201</v>
      </c>
      <c r="R17" s="9">
        <f t="shared" si="3"/>
        <v>118.18181818181822</v>
      </c>
    </row>
    <row r="18" spans="1:18" x14ac:dyDescent="0.2">
      <c r="B18" t="s">
        <v>2</v>
      </c>
      <c r="C18" s="3">
        <v>0.4</v>
      </c>
      <c r="D18" s="3">
        <v>0.4</v>
      </c>
      <c r="E18" s="3">
        <v>0.4</v>
      </c>
      <c r="F18" s="3">
        <v>0.4</v>
      </c>
      <c r="G18" s="4">
        <v>0.5</v>
      </c>
      <c r="H18" s="4">
        <f t="shared" ref="H18:H21" si="7">AVERAGE(C18:G18)</f>
        <v>0.42000000000000004</v>
      </c>
      <c r="I18" s="3">
        <v>0.5</v>
      </c>
      <c r="J18" s="3">
        <v>0.5</v>
      </c>
      <c r="K18" s="3">
        <v>0.5</v>
      </c>
      <c r="L18" s="7">
        <v>0.4</v>
      </c>
      <c r="M18" s="3">
        <v>0.5</v>
      </c>
      <c r="N18" s="6">
        <f>AVERAGE(I18:M18)</f>
        <v>0.48</v>
      </c>
      <c r="P18" s="6">
        <f>(N18-H18)/100</f>
        <v>5.9999999999999941E-4</v>
      </c>
      <c r="Q18" s="6">
        <f t="shared" ref="Q18:Q21" si="8">((N18-H18)*100)/H18</f>
        <v>14.285714285714272</v>
      </c>
      <c r="R18" s="9">
        <f t="shared" si="3"/>
        <v>114.28571428571428</v>
      </c>
    </row>
    <row r="19" spans="1:18" x14ac:dyDescent="0.2">
      <c r="B19" t="s">
        <v>3</v>
      </c>
      <c r="C19" s="3">
        <v>0.4</v>
      </c>
      <c r="D19" s="3">
        <v>0.4</v>
      </c>
      <c r="E19" s="3">
        <v>0.4</v>
      </c>
      <c r="F19" s="3">
        <v>0.4</v>
      </c>
      <c r="G19" s="4">
        <v>0.4</v>
      </c>
      <c r="H19" s="4">
        <f t="shared" si="7"/>
        <v>0.4</v>
      </c>
      <c r="I19" s="3">
        <v>0.4</v>
      </c>
      <c r="J19" s="3">
        <v>0.4</v>
      </c>
      <c r="K19" s="3">
        <v>0.4</v>
      </c>
      <c r="L19" s="7">
        <v>0.3</v>
      </c>
      <c r="M19" s="3">
        <v>0.5</v>
      </c>
      <c r="N19" s="6">
        <f>AVERAGE(I19:M19)</f>
        <v>0.4</v>
      </c>
      <c r="P19" s="6">
        <f>(N19-H19)/100</f>
        <v>0</v>
      </c>
      <c r="Q19" s="6">
        <f t="shared" si="8"/>
        <v>0</v>
      </c>
      <c r="R19" s="9">
        <f t="shared" si="3"/>
        <v>100</v>
      </c>
    </row>
    <row r="20" spans="1:18" x14ac:dyDescent="0.2">
      <c r="B20" t="s">
        <v>4</v>
      </c>
      <c r="C20" s="3">
        <v>0.4</v>
      </c>
      <c r="D20" s="3">
        <v>0.4</v>
      </c>
      <c r="E20" s="3">
        <v>0.4</v>
      </c>
      <c r="F20" s="3">
        <v>0.4</v>
      </c>
      <c r="G20" s="4">
        <v>0.4</v>
      </c>
      <c r="H20" s="4">
        <f t="shared" si="7"/>
        <v>0.4</v>
      </c>
      <c r="I20" s="7">
        <v>0.5</v>
      </c>
      <c r="J20" s="3">
        <v>0.4</v>
      </c>
      <c r="K20" s="3">
        <v>0.4</v>
      </c>
      <c r="L20" s="7">
        <v>0.4</v>
      </c>
      <c r="M20" s="3">
        <v>0.5</v>
      </c>
      <c r="N20" s="6">
        <f>AVERAGE(I20:M20)</f>
        <v>0.44000000000000006</v>
      </c>
      <c r="P20" s="6">
        <f>(N20-H20)/100</f>
        <v>4.0000000000000034E-4</v>
      </c>
      <c r="Q20" s="6">
        <f t="shared" si="8"/>
        <v>10.000000000000009</v>
      </c>
      <c r="R20" s="9">
        <f t="shared" si="3"/>
        <v>110.00000000000001</v>
      </c>
    </row>
    <row r="21" spans="1:18" x14ac:dyDescent="0.2">
      <c r="B21" t="s">
        <v>5</v>
      </c>
      <c r="C21" s="3">
        <v>0.4</v>
      </c>
      <c r="D21" s="3">
        <v>0.5</v>
      </c>
      <c r="E21" s="3">
        <v>0.5</v>
      </c>
      <c r="F21" s="3">
        <v>0.5</v>
      </c>
      <c r="G21" s="4">
        <v>0.5</v>
      </c>
      <c r="H21" s="4">
        <f t="shared" si="7"/>
        <v>0.48</v>
      </c>
      <c r="I21" s="7">
        <v>0.4</v>
      </c>
      <c r="J21" s="3">
        <v>0.6</v>
      </c>
      <c r="K21" s="3">
        <v>0.5</v>
      </c>
      <c r="L21" s="7">
        <v>0.5</v>
      </c>
      <c r="M21" s="3">
        <v>0.5</v>
      </c>
      <c r="N21" s="6">
        <f>AVERAGE(I21:M21)</f>
        <v>0.5</v>
      </c>
      <c r="P21" s="6">
        <f>(N21-H21)/100</f>
        <v>2.0000000000000017E-4</v>
      </c>
      <c r="Q21" s="6">
        <f t="shared" si="8"/>
        <v>4.1666666666666705</v>
      </c>
      <c r="R21" s="9">
        <f t="shared" si="3"/>
        <v>104.16666666666667</v>
      </c>
    </row>
    <row r="22" spans="1:18" x14ac:dyDescent="0.2">
      <c r="A22" t="s">
        <v>9</v>
      </c>
      <c r="N22" s="2"/>
      <c r="O22" s="2"/>
      <c r="P22" s="2"/>
      <c r="Q22" s="2"/>
      <c r="R22" s="9"/>
    </row>
    <row r="23" spans="1:18" x14ac:dyDescent="0.2">
      <c r="B23" t="s">
        <v>6</v>
      </c>
      <c r="C23" s="13" t="s">
        <v>11</v>
      </c>
      <c r="D23" s="13"/>
      <c r="E23" s="13"/>
      <c r="F23" s="13"/>
      <c r="G23" s="14"/>
      <c r="H23" s="5" t="s">
        <v>13</v>
      </c>
      <c r="I23" s="15" t="s">
        <v>12</v>
      </c>
      <c r="J23" s="13"/>
      <c r="K23" s="13"/>
      <c r="L23" s="13"/>
      <c r="M23" s="14"/>
      <c r="N23" s="6" t="s">
        <v>13</v>
      </c>
      <c r="O23" s="6"/>
      <c r="P23" s="6" t="s">
        <v>15</v>
      </c>
      <c r="Q23" s="6" t="s">
        <v>14</v>
      </c>
      <c r="R23" s="9"/>
    </row>
    <row r="24" spans="1:18" x14ac:dyDescent="0.2">
      <c r="B24" s="1" t="s">
        <v>1</v>
      </c>
      <c r="C24" s="3">
        <v>0.5</v>
      </c>
      <c r="D24" s="3">
        <v>0.4</v>
      </c>
      <c r="E24" s="3">
        <v>0.5</v>
      </c>
      <c r="F24" s="3">
        <v>0.5</v>
      </c>
      <c r="G24" s="4">
        <v>0.4</v>
      </c>
      <c r="H24" s="4">
        <f>AVERAGE(C24:G24)</f>
        <v>0.45999999999999996</v>
      </c>
      <c r="I24" s="3">
        <v>0.6</v>
      </c>
      <c r="J24" s="3">
        <v>0.5</v>
      </c>
      <c r="K24" s="3">
        <v>0.5</v>
      </c>
      <c r="L24" s="3">
        <v>0.5</v>
      </c>
      <c r="M24" s="3">
        <v>0.5</v>
      </c>
      <c r="N24" s="6">
        <f>AVERAGE(I24:M24)</f>
        <v>0.52</v>
      </c>
      <c r="P24" s="6">
        <f>(N24-H24)/100</f>
        <v>6.0000000000000049E-4</v>
      </c>
      <c r="Q24" s="6">
        <f>((N24-H24)*100)/H24</f>
        <v>13.043478260869577</v>
      </c>
      <c r="R24" s="9">
        <f t="shared" si="3"/>
        <v>113.04347826086958</v>
      </c>
    </row>
    <row r="25" spans="1:18" x14ac:dyDescent="0.2">
      <c r="B25" t="s">
        <v>2</v>
      </c>
      <c r="C25" s="3">
        <v>0.5</v>
      </c>
      <c r="D25" s="3">
        <v>0.4</v>
      </c>
      <c r="E25" s="3">
        <v>0.5</v>
      </c>
      <c r="F25" s="3">
        <v>0.5</v>
      </c>
      <c r="G25" s="4">
        <v>0.5</v>
      </c>
      <c r="H25" s="4">
        <f t="shared" ref="H25:H28" si="9">AVERAGE(C25:G25)</f>
        <v>0.48</v>
      </c>
      <c r="I25" s="3">
        <v>0.4</v>
      </c>
      <c r="J25" s="3">
        <v>0.5</v>
      </c>
      <c r="K25" s="3">
        <v>0.5</v>
      </c>
      <c r="L25" s="3">
        <v>0.5</v>
      </c>
      <c r="M25" s="3">
        <v>0.4</v>
      </c>
      <c r="N25" s="6">
        <f t="shared" ref="N25:N28" si="10">AVERAGE(I25:M25)</f>
        <v>0.45999999999999996</v>
      </c>
      <c r="P25" s="6">
        <f>(N25-H25)/100</f>
        <v>-2.0000000000000017E-4</v>
      </c>
      <c r="Q25" s="6">
        <f t="shared" ref="Q25:Q28" si="11">((N25-H25)*100)/H25</f>
        <v>-4.1666666666666705</v>
      </c>
      <c r="R25" s="9">
        <f t="shared" si="3"/>
        <v>95.833333333333329</v>
      </c>
    </row>
    <row r="26" spans="1:18" x14ac:dyDescent="0.2">
      <c r="B26" t="s">
        <v>3</v>
      </c>
      <c r="C26" s="3">
        <v>0.4</v>
      </c>
      <c r="D26" s="3">
        <v>0.4</v>
      </c>
      <c r="E26" s="3">
        <v>0.4</v>
      </c>
      <c r="F26" s="3">
        <v>0.4</v>
      </c>
      <c r="G26" s="4">
        <v>0.3</v>
      </c>
      <c r="H26" s="4">
        <f t="shared" si="9"/>
        <v>0.38</v>
      </c>
      <c r="I26" s="3">
        <v>0.5</v>
      </c>
      <c r="J26" s="3">
        <v>0.4</v>
      </c>
      <c r="K26" s="3">
        <v>0.5</v>
      </c>
      <c r="L26" s="3">
        <v>0.4</v>
      </c>
      <c r="M26" s="3">
        <v>0.4</v>
      </c>
      <c r="N26" s="6">
        <f t="shared" si="10"/>
        <v>0.43999999999999995</v>
      </c>
      <c r="P26" s="6">
        <f>(N26-H26)/100</f>
        <v>5.9999999999999941E-4</v>
      </c>
      <c r="Q26" s="6">
        <f t="shared" si="11"/>
        <v>15.789473684210511</v>
      </c>
      <c r="R26" s="9">
        <f t="shared" si="3"/>
        <v>115.78947368421051</v>
      </c>
    </row>
    <row r="27" spans="1:18" x14ac:dyDescent="0.25">
      <c r="B27" t="s">
        <v>4</v>
      </c>
      <c r="C27" s="3">
        <v>0.4</v>
      </c>
      <c r="D27" s="3">
        <v>0.5</v>
      </c>
      <c r="E27" s="3">
        <v>0.3</v>
      </c>
      <c r="F27" s="3">
        <v>0.4</v>
      </c>
      <c r="G27" s="4">
        <v>0.4</v>
      </c>
      <c r="H27" s="4">
        <f t="shared" si="9"/>
        <v>0.4</v>
      </c>
      <c r="I27" s="7">
        <v>0.4</v>
      </c>
      <c r="J27" s="3">
        <v>0.6</v>
      </c>
      <c r="K27" s="3">
        <v>0.4</v>
      </c>
      <c r="L27" s="3">
        <v>0.4</v>
      </c>
      <c r="M27" s="3">
        <v>0.5</v>
      </c>
      <c r="N27" s="6">
        <f t="shared" si="10"/>
        <v>0.45999999999999996</v>
      </c>
      <c r="P27" s="6">
        <f>(N27-H27)/100</f>
        <v>5.9999999999999941E-4</v>
      </c>
      <c r="Q27" s="6">
        <f t="shared" si="11"/>
        <v>14.999999999999986</v>
      </c>
      <c r="R27" s="9">
        <f t="shared" si="3"/>
        <v>114.99999999999999</v>
      </c>
    </row>
    <row r="28" spans="1:18" x14ac:dyDescent="0.25">
      <c r="B28" t="s">
        <v>5</v>
      </c>
      <c r="C28" s="3">
        <v>0.5</v>
      </c>
      <c r="D28" s="3">
        <v>0.4</v>
      </c>
      <c r="E28" s="3">
        <v>0.4</v>
      </c>
      <c r="F28" s="3">
        <v>0.5</v>
      </c>
      <c r="G28" s="4">
        <v>0.5</v>
      </c>
      <c r="H28" s="4">
        <f t="shared" si="9"/>
        <v>0.45999999999999996</v>
      </c>
      <c r="I28" s="7">
        <v>0.4</v>
      </c>
      <c r="J28" s="3">
        <v>0.4</v>
      </c>
      <c r="K28" s="3">
        <v>0.5</v>
      </c>
      <c r="L28" s="3">
        <v>0.5</v>
      </c>
      <c r="M28" s="3">
        <v>0.5</v>
      </c>
      <c r="N28" s="6">
        <f t="shared" si="10"/>
        <v>0.45999999999999996</v>
      </c>
      <c r="P28" s="6">
        <f>(N28-H28)/100</f>
        <v>0</v>
      </c>
      <c r="Q28" s="6">
        <f t="shared" si="11"/>
        <v>0</v>
      </c>
      <c r="R28" s="9">
        <f t="shared" si="3"/>
        <v>100</v>
      </c>
    </row>
  </sheetData>
  <mergeCells count="8">
    <mergeCell ref="C23:G23"/>
    <mergeCell ref="I23:M23"/>
    <mergeCell ref="I2:M2"/>
    <mergeCell ref="C2:G2"/>
    <mergeCell ref="C9:G9"/>
    <mergeCell ref="I9:M9"/>
    <mergeCell ref="C16:G16"/>
    <mergeCell ref="I16:M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zoomScale="60" zoomScaleNormal="60" zoomScalePageLayoutView="60" workbookViewId="0">
      <selection activeCell="Q24" sqref="Q24:Q28"/>
    </sheetView>
  </sheetViews>
  <sheetFormatPr defaultColWidth="8.85546875" defaultRowHeight="15" x14ac:dyDescent="0.25"/>
  <cols>
    <col min="16" max="17" width="18" bestFit="1" customWidth="1"/>
  </cols>
  <sheetData>
    <row r="1" spans="1:38" x14ac:dyDescent="0.2">
      <c r="A1" t="s">
        <v>0</v>
      </c>
      <c r="C1" t="s">
        <v>16</v>
      </c>
      <c r="U1" t="s">
        <v>0</v>
      </c>
      <c r="W1" t="s">
        <v>16</v>
      </c>
    </row>
    <row r="2" spans="1:38" x14ac:dyDescent="0.2">
      <c r="B2" t="s">
        <v>6</v>
      </c>
      <c r="C2" s="13" t="s">
        <v>11</v>
      </c>
      <c r="D2" s="13"/>
      <c r="E2" s="13"/>
      <c r="F2" s="13"/>
      <c r="G2" s="14"/>
      <c r="H2" s="5" t="s">
        <v>13</v>
      </c>
      <c r="I2" s="15" t="s">
        <v>12</v>
      </c>
      <c r="J2" s="13"/>
      <c r="K2" s="13"/>
      <c r="L2" s="13"/>
      <c r="M2" s="14"/>
      <c r="N2" s="6" t="s">
        <v>13</v>
      </c>
      <c r="O2" s="6"/>
      <c r="P2" s="6" t="s">
        <v>15</v>
      </c>
      <c r="Q2" s="6" t="s">
        <v>14</v>
      </c>
      <c r="R2" s="6" t="s">
        <v>18</v>
      </c>
      <c r="V2" t="s">
        <v>6</v>
      </c>
      <c r="W2" s="13" t="s">
        <v>11</v>
      </c>
      <c r="X2" s="13"/>
      <c r="Y2" s="13"/>
      <c r="Z2" s="13"/>
      <c r="AA2" s="14"/>
      <c r="AB2" s="10" t="s">
        <v>13</v>
      </c>
      <c r="AC2" s="15" t="s">
        <v>12</v>
      </c>
      <c r="AD2" s="13"/>
      <c r="AE2" s="13"/>
      <c r="AF2" s="13"/>
      <c r="AG2" s="14"/>
      <c r="AH2" s="6" t="s">
        <v>13</v>
      </c>
      <c r="AJ2" s="6" t="s">
        <v>15</v>
      </c>
      <c r="AK2" s="6" t="s">
        <v>14</v>
      </c>
      <c r="AL2" s="6" t="s">
        <v>18</v>
      </c>
    </row>
    <row r="3" spans="1:38" x14ac:dyDescent="0.2">
      <c r="B3" s="1" t="s">
        <v>1</v>
      </c>
      <c r="C3" s="3">
        <v>0.4</v>
      </c>
      <c r="D3" s="3">
        <v>0.4</v>
      </c>
      <c r="E3" s="3">
        <v>0.5</v>
      </c>
      <c r="F3" s="3">
        <v>0.4</v>
      </c>
      <c r="G3" s="4">
        <v>0.4</v>
      </c>
      <c r="H3" s="4">
        <f>AVERAGE(C3:G3)</f>
        <v>0.42000000000000004</v>
      </c>
      <c r="I3" s="3">
        <v>0.4</v>
      </c>
      <c r="J3" s="3">
        <v>0.6</v>
      </c>
      <c r="K3" s="3">
        <v>0.4</v>
      </c>
      <c r="L3" s="3">
        <v>0.6</v>
      </c>
      <c r="M3" s="4">
        <v>0.4</v>
      </c>
      <c r="N3" s="4">
        <f>AVERAGE(I3:M3)</f>
        <v>0.48</v>
      </c>
      <c r="P3" s="6">
        <f>(N3-H3)/100</f>
        <v>5.9999999999999941E-4</v>
      </c>
      <c r="Q3" s="6">
        <f>((N3-H3)*100)/H3</f>
        <v>14.285714285714272</v>
      </c>
      <c r="R3" s="9">
        <f>(N3/H3)*100</f>
        <v>114.28571428571428</v>
      </c>
      <c r="V3" s="1" t="s">
        <v>1</v>
      </c>
      <c r="W3" s="3">
        <v>0.5</v>
      </c>
      <c r="X3" s="3">
        <v>0.5</v>
      </c>
      <c r="Y3" s="3">
        <v>0.5</v>
      </c>
      <c r="Z3" s="3">
        <v>0.4</v>
      </c>
      <c r="AA3" s="4">
        <v>0.5</v>
      </c>
      <c r="AB3" s="4">
        <f>AVERAGE(W3:AA3)</f>
        <v>0.48</v>
      </c>
      <c r="AC3" s="3">
        <v>0.5</v>
      </c>
      <c r="AD3" s="3">
        <v>0.5</v>
      </c>
      <c r="AE3" s="3">
        <v>0.5</v>
      </c>
      <c r="AF3" s="3">
        <v>0.5</v>
      </c>
      <c r="AG3" s="4">
        <v>0.5</v>
      </c>
      <c r="AH3" s="4">
        <f>AVERAGE(AC3:AG3)</f>
        <v>0.5</v>
      </c>
      <c r="AJ3" s="6">
        <f>(AH3-AB3)/100</f>
        <v>2.0000000000000017E-4</v>
      </c>
      <c r="AK3" s="6">
        <f>((AH3-AB3)*100)/AB3</f>
        <v>4.1666666666666705</v>
      </c>
      <c r="AL3" s="9">
        <f>(AH3/AB3)*100</f>
        <v>104.16666666666667</v>
      </c>
    </row>
    <row r="4" spans="1:38" x14ac:dyDescent="0.2">
      <c r="B4" t="s">
        <v>2</v>
      </c>
      <c r="C4" s="3">
        <v>0.4</v>
      </c>
      <c r="D4" s="3">
        <v>0.5</v>
      </c>
      <c r="E4" s="3">
        <v>0.5</v>
      </c>
      <c r="F4" s="3">
        <v>0.5</v>
      </c>
      <c r="G4" s="4">
        <v>0.4</v>
      </c>
      <c r="H4" s="4">
        <f t="shared" ref="H4:H7" si="0">AVERAGE(C4:G4)</f>
        <v>0.45999999999999996</v>
      </c>
      <c r="I4" s="3">
        <v>0.5</v>
      </c>
      <c r="J4" s="3">
        <v>0.5</v>
      </c>
      <c r="K4" s="3">
        <v>0.5</v>
      </c>
      <c r="L4" s="3">
        <v>0.4</v>
      </c>
      <c r="M4" s="4">
        <v>0.4</v>
      </c>
      <c r="N4" s="4">
        <f t="shared" ref="N4:N7" si="1">AVERAGE(I4:M4)</f>
        <v>0.45999999999999996</v>
      </c>
      <c r="P4" s="6">
        <f>(N4-H4)/100</f>
        <v>0</v>
      </c>
      <c r="Q4" s="6">
        <f t="shared" ref="Q4:Q7" si="2">((N4-H4)*100)/H4</f>
        <v>0</v>
      </c>
      <c r="R4" s="9">
        <f t="shared" ref="R4:R28" si="3">(N4/H4)*100</f>
        <v>100</v>
      </c>
      <c r="V4" t="s">
        <v>2</v>
      </c>
      <c r="W4" s="3">
        <v>0.5</v>
      </c>
      <c r="X4" s="3">
        <v>0.4</v>
      </c>
      <c r="Y4" s="3">
        <v>0.4</v>
      </c>
      <c r="Z4" s="3">
        <v>0.5</v>
      </c>
      <c r="AA4" s="4">
        <v>0.5</v>
      </c>
      <c r="AB4" s="4">
        <f t="shared" ref="AB4:AB7" si="4">AVERAGE(W4:AA4)</f>
        <v>0.45999999999999996</v>
      </c>
      <c r="AC4" s="3">
        <v>0.5</v>
      </c>
      <c r="AD4" s="3">
        <v>0.5</v>
      </c>
      <c r="AE4" s="3">
        <v>0.6</v>
      </c>
      <c r="AF4" s="3">
        <v>0.6</v>
      </c>
      <c r="AG4" s="4">
        <v>0.4</v>
      </c>
      <c r="AH4" s="4">
        <f t="shared" ref="AH4:AH7" si="5">AVERAGE(AC4:AG4)</f>
        <v>0.52</v>
      </c>
      <c r="AJ4" s="6">
        <f>(AH4-AB4)/100</f>
        <v>6.0000000000000049E-4</v>
      </c>
      <c r="AK4" s="6">
        <f t="shared" ref="AK4:AK7" si="6">((AH4-AB4)*100)/AB4</f>
        <v>13.043478260869577</v>
      </c>
      <c r="AL4" s="9">
        <f t="shared" ref="AL4:AL7" si="7">(AH4/AB4)*100</f>
        <v>113.04347826086958</v>
      </c>
    </row>
    <row r="5" spans="1:38" x14ac:dyDescent="0.2">
      <c r="B5" t="s">
        <v>3</v>
      </c>
      <c r="C5" s="3">
        <v>0.4</v>
      </c>
      <c r="D5" s="3">
        <v>0.4</v>
      </c>
      <c r="E5" s="3">
        <v>0.4</v>
      </c>
      <c r="F5" s="3">
        <v>0.4</v>
      </c>
      <c r="G5" s="4">
        <v>0.4</v>
      </c>
      <c r="H5" s="4">
        <f t="shared" si="0"/>
        <v>0.4</v>
      </c>
      <c r="I5" s="3">
        <v>0.4</v>
      </c>
      <c r="J5" s="3">
        <v>0.3</v>
      </c>
      <c r="K5" s="3">
        <v>0.5</v>
      </c>
      <c r="L5" s="3">
        <v>0.4</v>
      </c>
      <c r="M5" s="4">
        <v>0.4</v>
      </c>
      <c r="N5" s="4">
        <f t="shared" si="1"/>
        <v>0.4</v>
      </c>
      <c r="P5" s="6">
        <f>(N5-H5)/100</f>
        <v>0</v>
      </c>
      <c r="Q5" s="6">
        <f t="shared" si="2"/>
        <v>0</v>
      </c>
      <c r="R5" s="9">
        <f t="shared" si="3"/>
        <v>100</v>
      </c>
      <c r="V5" t="s">
        <v>3</v>
      </c>
      <c r="W5" s="3">
        <v>0.4</v>
      </c>
      <c r="X5" s="3">
        <v>0.4</v>
      </c>
      <c r="Y5" s="3">
        <v>0.4</v>
      </c>
      <c r="Z5" s="3">
        <v>0.4</v>
      </c>
      <c r="AA5" s="4">
        <v>0.4</v>
      </c>
      <c r="AB5" s="4">
        <f t="shared" si="4"/>
        <v>0.4</v>
      </c>
      <c r="AC5" s="3">
        <v>0.4</v>
      </c>
      <c r="AD5" s="3">
        <v>0.4</v>
      </c>
      <c r="AE5" s="3">
        <v>0.5</v>
      </c>
      <c r="AF5" s="3">
        <v>0.4</v>
      </c>
      <c r="AG5" s="4">
        <v>0.4</v>
      </c>
      <c r="AH5" s="4">
        <f t="shared" si="5"/>
        <v>0.42000000000000004</v>
      </c>
      <c r="AJ5" s="6">
        <f>(AH5-AB5)/100</f>
        <v>2.0000000000000017E-4</v>
      </c>
      <c r="AK5" s="6">
        <f t="shared" si="6"/>
        <v>5.0000000000000044</v>
      </c>
      <c r="AL5" s="9">
        <f t="shared" si="7"/>
        <v>105</v>
      </c>
    </row>
    <row r="6" spans="1:38" x14ac:dyDescent="0.2">
      <c r="B6" t="s">
        <v>4</v>
      </c>
      <c r="C6" s="3">
        <v>0.4</v>
      </c>
      <c r="D6" s="3">
        <v>0.5</v>
      </c>
      <c r="E6" s="3">
        <v>0.5</v>
      </c>
      <c r="F6" s="3">
        <v>0.4</v>
      </c>
      <c r="G6" s="4">
        <v>0.4</v>
      </c>
      <c r="H6" s="4">
        <f t="shared" si="0"/>
        <v>0.43999999999999995</v>
      </c>
      <c r="I6" s="7">
        <v>0.5</v>
      </c>
      <c r="J6" s="3">
        <v>0.4</v>
      </c>
      <c r="K6" s="3">
        <v>0.5</v>
      </c>
      <c r="L6" s="3">
        <v>0.4</v>
      </c>
      <c r="M6" s="4">
        <v>0.5</v>
      </c>
      <c r="N6" s="4">
        <f t="shared" si="1"/>
        <v>0.45999999999999996</v>
      </c>
      <c r="P6" s="6">
        <f>(N6-H6)/100</f>
        <v>2.0000000000000017E-4</v>
      </c>
      <c r="Q6" s="6">
        <f t="shared" si="2"/>
        <v>4.5454545454545503</v>
      </c>
      <c r="R6" s="9">
        <f t="shared" si="3"/>
        <v>104.54545454545455</v>
      </c>
      <c r="V6" t="s">
        <v>4</v>
      </c>
      <c r="W6" s="3">
        <v>0.4</v>
      </c>
      <c r="X6" s="3">
        <v>0.5</v>
      </c>
      <c r="Y6" s="3">
        <v>0.4</v>
      </c>
      <c r="Z6" s="3">
        <v>0.4</v>
      </c>
      <c r="AA6" s="4">
        <v>0.4</v>
      </c>
      <c r="AB6" s="4">
        <f t="shared" si="4"/>
        <v>0.42000000000000004</v>
      </c>
      <c r="AC6" s="7">
        <v>0.5</v>
      </c>
      <c r="AD6" s="3">
        <v>0.5</v>
      </c>
      <c r="AE6" s="3">
        <v>0.5</v>
      </c>
      <c r="AF6" s="3">
        <v>0.5</v>
      </c>
      <c r="AG6" s="4">
        <v>0.5</v>
      </c>
      <c r="AH6" s="4">
        <f t="shared" si="5"/>
        <v>0.5</v>
      </c>
      <c r="AJ6" s="6">
        <f>(AH6-AB6)/100</f>
        <v>7.999999999999996E-4</v>
      </c>
      <c r="AK6" s="6">
        <f t="shared" si="6"/>
        <v>19.047619047619037</v>
      </c>
      <c r="AL6" s="9">
        <f t="shared" si="7"/>
        <v>119.04761904761905</v>
      </c>
    </row>
    <row r="7" spans="1:38" x14ac:dyDescent="0.2">
      <c r="B7" t="s">
        <v>5</v>
      </c>
      <c r="C7" s="3">
        <v>0.4</v>
      </c>
      <c r="D7" s="3">
        <v>0.5</v>
      </c>
      <c r="E7" s="3">
        <v>0.5</v>
      </c>
      <c r="F7" s="3">
        <v>0.5</v>
      </c>
      <c r="G7" s="4">
        <v>0.4</v>
      </c>
      <c r="H7" s="4">
        <f t="shared" si="0"/>
        <v>0.45999999999999996</v>
      </c>
      <c r="I7" s="7">
        <v>0.5</v>
      </c>
      <c r="J7" s="3">
        <v>0.6</v>
      </c>
      <c r="K7" s="3">
        <v>0.5</v>
      </c>
      <c r="L7" s="3">
        <v>0.5</v>
      </c>
      <c r="M7" s="4">
        <v>0.5</v>
      </c>
      <c r="N7" s="4">
        <f t="shared" si="1"/>
        <v>0.52</v>
      </c>
      <c r="P7" s="6">
        <f>(N7-H7)/100</f>
        <v>6.0000000000000049E-4</v>
      </c>
      <c r="Q7" s="6">
        <f t="shared" si="2"/>
        <v>13.043478260869577</v>
      </c>
      <c r="R7" s="9">
        <f t="shared" si="3"/>
        <v>113.04347826086958</v>
      </c>
      <c r="V7" t="s">
        <v>5</v>
      </c>
      <c r="W7" s="3">
        <v>0.5</v>
      </c>
      <c r="X7" s="3">
        <v>0.4</v>
      </c>
      <c r="Y7" s="3">
        <v>0.4</v>
      </c>
      <c r="Z7" s="3">
        <v>0.5</v>
      </c>
      <c r="AA7" s="4">
        <v>0.5</v>
      </c>
      <c r="AB7" s="4">
        <f t="shared" si="4"/>
        <v>0.45999999999999996</v>
      </c>
      <c r="AC7" s="7">
        <v>0.5</v>
      </c>
      <c r="AD7" s="3">
        <v>0.5</v>
      </c>
      <c r="AE7" s="3">
        <v>0.5</v>
      </c>
      <c r="AF7" s="3">
        <v>0.4</v>
      </c>
      <c r="AG7" s="4">
        <v>0.5</v>
      </c>
      <c r="AH7" s="4">
        <f t="shared" si="5"/>
        <v>0.48</v>
      </c>
      <c r="AJ7" s="6">
        <f>(AH7-AB7)/100</f>
        <v>2.0000000000000017E-4</v>
      </c>
      <c r="AK7" s="6">
        <f t="shared" si="6"/>
        <v>4.3478260869565259</v>
      </c>
      <c r="AL7" s="9">
        <f t="shared" si="7"/>
        <v>104.34782608695652</v>
      </c>
    </row>
    <row r="8" spans="1:38" x14ac:dyDescent="0.2">
      <c r="A8" t="s">
        <v>7</v>
      </c>
      <c r="N8" s="2"/>
      <c r="O8" s="2"/>
      <c r="P8" s="2"/>
      <c r="Q8" s="2"/>
      <c r="R8" s="9"/>
    </row>
    <row r="9" spans="1:38" x14ac:dyDescent="0.2">
      <c r="B9" t="s">
        <v>6</v>
      </c>
      <c r="C9" s="13" t="s">
        <v>11</v>
      </c>
      <c r="D9" s="13"/>
      <c r="E9" s="13"/>
      <c r="F9" s="13"/>
      <c r="G9" s="14"/>
      <c r="H9" s="5" t="s">
        <v>13</v>
      </c>
      <c r="I9" s="15" t="s">
        <v>12</v>
      </c>
      <c r="J9" s="13"/>
      <c r="K9" s="13"/>
      <c r="L9" s="13"/>
      <c r="M9" s="14"/>
      <c r="N9" s="6" t="s">
        <v>13</v>
      </c>
      <c r="O9" s="6"/>
      <c r="P9" s="6" t="s">
        <v>15</v>
      </c>
      <c r="Q9" s="6" t="s">
        <v>14</v>
      </c>
      <c r="R9" s="9"/>
    </row>
    <row r="10" spans="1:38" x14ac:dyDescent="0.2">
      <c r="B10" s="1" t="s">
        <v>1</v>
      </c>
      <c r="C10" s="3">
        <v>0.5</v>
      </c>
      <c r="D10" s="3">
        <v>0.5</v>
      </c>
      <c r="E10" s="3">
        <v>0.5</v>
      </c>
      <c r="F10" s="3">
        <v>0.4</v>
      </c>
      <c r="G10" s="4">
        <v>0.5</v>
      </c>
      <c r="H10" s="4">
        <f>AVERAGE(C10:G10)</f>
        <v>0.48</v>
      </c>
      <c r="I10" s="3">
        <v>0.5</v>
      </c>
      <c r="J10" s="3">
        <v>0.5</v>
      </c>
      <c r="K10" s="3">
        <v>0.4</v>
      </c>
      <c r="L10" s="3">
        <v>0.5</v>
      </c>
      <c r="M10" s="3">
        <v>0.5</v>
      </c>
      <c r="N10" s="6">
        <f>AVERAGE(I10:M10)</f>
        <v>0.48</v>
      </c>
      <c r="P10" s="6">
        <f>(N10-H10)/100</f>
        <v>0</v>
      </c>
      <c r="Q10" s="6">
        <f>((N10-H10)*100)/H10</f>
        <v>0</v>
      </c>
      <c r="R10" s="9">
        <f t="shared" si="3"/>
        <v>100</v>
      </c>
    </row>
    <row r="11" spans="1:38" x14ac:dyDescent="0.2">
      <c r="B11" t="s">
        <v>2</v>
      </c>
      <c r="C11" s="3">
        <v>0.4</v>
      </c>
      <c r="D11" s="3">
        <v>0.4</v>
      </c>
      <c r="E11" s="3">
        <v>0.4</v>
      </c>
      <c r="F11" s="3">
        <v>0.4</v>
      </c>
      <c r="G11" s="4">
        <v>0.4</v>
      </c>
      <c r="H11" s="4">
        <f t="shared" ref="H11:H14" si="8">AVERAGE(C11:G11)</f>
        <v>0.4</v>
      </c>
      <c r="I11" s="3">
        <v>0.4</v>
      </c>
      <c r="J11" s="3">
        <v>0.4</v>
      </c>
      <c r="K11" s="3">
        <v>0.7</v>
      </c>
      <c r="L11" s="3">
        <v>0.4</v>
      </c>
      <c r="M11" s="3">
        <v>0.5</v>
      </c>
      <c r="N11" s="6">
        <f t="shared" ref="N11:N14" si="9">AVERAGE(I11:M11)</f>
        <v>0.48</v>
      </c>
      <c r="P11" s="6">
        <f>(N11-H11)/100</f>
        <v>7.999999999999996E-4</v>
      </c>
      <c r="Q11" s="6">
        <f t="shared" ref="Q11:Q14" si="10">((N11-H11)*100)/H11</f>
        <v>19.999999999999989</v>
      </c>
      <c r="R11" s="9">
        <f t="shared" si="3"/>
        <v>120</v>
      </c>
    </row>
    <row r="12" spans="1:38" x14ac:dyDescent="0.2">
      <c r="B12" t="s">
        <v>3</v>
      </c>
      <c r="C12" s="3">
        <v>0.4</v>
      </c>
      <c r="D12" s="3">
        <v>0.3</v>
      </c>
      <c r="E12" s="3">
        <v>0.5</v>
      </c>
      <c r="F12" s="3">
        <v>0.4</v>
      </c>
      <c r="G12" s="4">
        <v>0.4</v>
      </c>
      <c r="H12" s="4">
        <f t="shared" si="8"/>
        <v>0.4</v>
      </c>
      <c r="I12" s="3">
        <v>0.4</v>
      </c>
      <c r="J12" s="3">
        <v>0.4</v>
      </c>
      <c r="K12" s="3">
        <v>0.4</v>
      </c>
      <c r="L12" s="3">
        <v>0.3</v>
      </c>
      <c r="M12" s="3">
        <v>0.4</v>
      </c>
      <c r="N12" s="6">
        <f t="shared" si="9"/>
        <v>0.38000000000000006</v>
      </c>
      <c r="P12" s="6">
        <f>(N12-H12)/100</f>
        <v>-1.9999999999999963E-4</v>
      </c>
      <c r="Q12" s="6">
        <f t="shared" si="10"/>
        <v>-4.9999999999999902</v>
      </c>
      <c r="R12" s="9">
        <f t="shared" si="3"/>
        <v>95</v>
      </c>
    </row>
    <row r="13" spans="1:38" x14ac:dyDescent="0.2">
      <c r="B13" t="s">
        <v>4</v>
      </c>
      <c r="C13" s="3">
        <v>0.3</v>
      </c>
      <c r="D13" s="3">
        <v>0.5</v>
      </c>
      <c r="E13" s="3">
        <v>0.5</v>
      </c>
      <c r="F13" s="3">
        <v>0.4</v>
      </c>
      <c r="G13" s="4">
        <v>0.4</v>
      </c>
      <c r="H13" s="4">
        <f t="shared" si="8"/>
        <v>0.42000000000000004</v>
      </c>
      <c r="I13" s="7">
        <v>0.5</v>
      </c>
      <c r="J13" s="3">
        <v>0.4</v>
      </c>
      <c r="K13" s="3">
        <v>0.4</v>
      </c>
      <c r="L13" s="3">
        <v>0.4</v>
      </c>
      <c r="M13" s="3">
        <v>0.4</v>
      </c>
      <c r="N13" s="6">
        <f t="shared" si="9"/>
        <v>0.42000000000000004</v>
      </c>
      <c r="P13" s="6">
        <f>(N13-H13)/100</f>
        <v>0</v>
      </c>
      <c r="Q13" s="6">
        <f t="shared" si="10"/>
        <v>0</v>
      </c>
      <c r="R13" s="9">
        <f t="shared" si="3"/>
        <v>100</v>
      </c>
    </row>
    <row r="14" spans="1:38" x14ac:dyDescent="0.2">
      <c r="B14" t="s">
        <v>5</v>
      </c>
      <c r="C14" s="3">
        <v>0.4</v>
      </c>
      <c r="D14" s="3">
        <v>0.4</v>
      </c>
      <c r="E14" s="3">
        <v>0.4</v>
      </c>
      <c r="F14" s="3">
        <v>0.5</v>
      </c>
      <c r="G14" s="4">
        <v>0.5</v>
      </c>
      <c r="H14" s="4">
        <f t="shared" si="8"/>
        <v>0.44000000000000006</v>
      </c>
      <c r="I14" s="7">
        <v>0.5</v>
      </c>
      <c r="J14" s="3">
        <v>0.5</v>
      </c>
      <c r="K14" s="3">
        <v>0.5</v>
      </c>
      <c r="L14" s="3">
        <v>0.4</v>
      </c>
      <c r="M14" s="3">
        <v>0.5</v>
      </c>
      <c r="N14" s="6">
        <f t="shared" si="9"/>
        <v>0.48</v>
      </c>
      <c r="P14" s="6">
        <f>(N14-H14)/100</f>
        <v>3.9999999999999926E-4</v>
      </c>
      <c r="Q14" s="6">
        <f t="shared" si="10"/>
        <v>9.0909090909090722</v>
      </c>
      <c r="R14" s="9">
        <f t="shared" si="3"/>
        <v>109.09090909090908</v>
      </c>
    </row>
    <row r="15" spans="1:38" x14ac:dyDescent="0.2">
      <c r="A15" t="s">
        <v>8</v>
      </c>
      <c r="G15" s="3"/>
      <c r="N15" s="2"/>
      <c r="O15" s="2"/>
      <c r="P15" s="2"/>
      <c r="Q15" s="2"/>
      <c r="R15" s="9"/>
    </row>
    <row r="16" spans="1:38" x14ac:dyDescent="0.2">
      <c r="B16" t="s">
        <v>6</v>
      </c>
      <c r="C16" s="13" t="s">
        <v>11</v>
      </c>
      <c r="D16" s="13"/>
      <c r="E16" s="13"/>
      <c r="F16" s="13"/>
      <c r="G16" s="14"/>
      <c r="H16" s="5" t="s">
        <v>13</v>
      </c>
      <c r="I16" s="15" t="s">
        <v>12</v>
      </c>
      <c r="J16" s="13"/>
      <c r="K16" s="13"/>
      <c r="L16" s="13"/>
      <c r="M16" s="14"/>
      <c r="N16" s="6" t="s">
        <v>13</v>
      </c>
      <c r="O16" s="6"/>
      <c r="P16" s="6" t="s">
        <v>15</v>
      </c>
      <c r="Q16" s="6" t="s">
        <v>14</v>
      </c>
      <c r="R16" s="9"/>
    </row>
    <row r="17" spans="1:18" x14ac:dyDescent="0.2">
      <c r="B17" s="1" t="s">
        <v>1</v>
      </c>
      <c r="C17" s="3">
        <v>0.4</v>
      </c>
      <c r="D17" s="3">
        <v>0.5</v>
      </c>
      <c r="E17" s="3">
        <v>0.5</v>
      </c>
      <c r="F17" s="3">
        <v>0.4</v>
      </c>
      <c r="G17" s="4">
        <v>0.4</v>
      </c>
      <c r="H17" s="4">
        <f>AVERAGE(C17:G17)</f>
        <v>0.43999999999999995</v>
      </c>
      <c r="I17" s="3">
        <v>0.5</v>
      </c>
      <c r="J17" s="3">
        <v>0.5</v>
      </c>
      <c r="K17" s="3">
        <v>0.5</v>
      </c>
      <c r="L17" s="7">
        <v>0.5</v>
      </c>
      <c r="M17" s="3">
        <v>0.5</v>
      </c>
      <c r="N17" s="6">
        <f>AVERAGE(I17:M17)</f>
        <v>0.5</v>
      </c>
      <c r="P17" s="6">
        <f>(N17-H17)/100</f>
        <v>6.0000000000000049E-4</v>
      </c>
      <c r="Q17" s="6">
        <f>((N17-H17)*100)/H17</f>
        <v>13.636363636363651</v>
      </c>
      <c r="R17" s="9">
        <f t="shared" si="3"/>
        <v>113.63636363636364</v>
      </c>
    </row>
    <row r="18" spans="1:18" x14ac:dyDescent="0.2">
      <c r="B18" t="s">
        <v>2</v>
      </c>
      <c r="C18" s="3">
        <v>0.5</v>
      </c>
      <c r="D18" s="3">
        <v>0.4</v>
      </c>
      <c r="E18" s="3">
        <v>0.5</v>
      </c>
      <c r="F18" s="3">
        <v>0.5</v>
      </c>
      <c r="G18" s="4">
        <v>0.4</v>
      </c>
      <c r="H18" s="4">
        <f t="shared" ref="H18:H21" si="11">AVERAGE(C18:G18)</f>
        <v>0.45999999999999996</v>
      </c>
      <c r="I18" s="3">
        <v>0.4</v>
      </c>
      <c r="J18" s="3">
        <v>0.5</v>
      </c>
      <c r="K18" s="3">
        <v>0.5</v>
      </c>
      <c r="L18" s="7">
        <v>0.4</v>
      </c>
      <c r="M18" s="3">
        <v>0.5</v>
      </c>
      <c r="N18" s="6">
        <f>AVERAGE(I18:M18)</f>
        <v>0.45999999999999996</v>
      </c>
      <c r="P18" s="6">
        <f>(N18-H18)/100</f>
        <v>0</v>
      </c>
      <c r="Q18" s="6">
        <f t="shared" ref="Q18:Q21" si="12">((N18-H18)*100)/H18</f>
        <v>0</v>
      </c>
      <c r="R18" s="9">
        <f t="shared" si="3"/>
        <v>100</v>
      </c>
    </row>
    <row r="19" spans="1:18" x14ac:dyDescent="0.2">
      <c r="B19" t="s">
        <v>3</v>
      </c>
      <c r="C19" s="3">
        <v>0.4</v>
      </c>
      <c r="D19" s="3">
        <v>0.4</v>
      </c>
      <c r="E19" s="3">
        <v>0.4</v>
      </c>
      <c r="F19" s="3">
        <v>0.4</v>
      </c>
      <c r="G19" s="4">
        <v>0.4</v>
      </c>
      <c r="H19" s="4">
        <f t="shared" si="11"/>
        <v>0.4</v>
      </c>
      <c r="I19" s="3">
        <v>0.4</v>
      </c>
      <c r="J19" s="3">
        <v>0.4</v>
      </c>
      <c r="K19" s="3">
        <v>0.5</v>
      </c>
      <c r="L19" s="7">
        <v>0.4</v>
      </c>
      <c r="M19" s="3">
        <v>0.5</v>
      </c>
      <c r="N19" s="6">
        <f>AVERAGE(I19:M19)</f>
        <v>0.44000000000000006</v>
      </c>
      <c r="P19" s="6">
        <f>(N19-H19)/100</f>
        <v>4.0000000000000034E-4</v>
      </c>
      <c r="Q19" s="6">
        <f t="shared" si="12"/>
        <v>10.000000000000009</v>
      </c>
      <c r="R19" s="9">
        <f t="shared" si="3"/>
        <v>110.00000000000001</v>
      </c>
    </row>
    <row r="20" spans="1:18" x14ac:dyDescent="0.2">
      <c r="B20" t="s">
        <v>4</v>
      </c>
      <c r="C20" s="3">
        <v>0.4</v>
      </c>
      <c r="D20" s="3">
        <v>0.4</v>
      </c>
      <c r="E20" s="3">
        <v>0.5</v>
      </c>
      <c r="F20" s="3">
        <v>0.4</v>
      </c>
      <c r="G20" s="4">
        <v>0.4</v>
      </c>
      <c r="H20" s="4">
        <f t="shared" si="11"/>
        <v>0.42000000000000004</v>
      </c>
      <c r="I20" s="7">
        <v>0.5</v>
      </c>
      <c r="J20" s="3">
        <v>0.5</v>
      </c>
      <c r="K20" s="3">
        <v>0.4</v>
      </c>
      <c r="L20" s="7">
        <v>0.5</v>
      </c>
      <c r="M20" s="3">
        <v>0.5</v>
      </c>
      <c r="N20" s="6">
        <f>AVERAGE(I20:M20)</f>
        <v>0.48</v>
      </c>
      <c r="P20" s="6">
        <f>(N20-H20)/100</f>
        <v>5.9999999999999941E-4</v>
      </c>
      <c r="Q20" s="6">
        <f t="shared" si="12"/>
        <v>14.285714285714272</v>
      </c>
      <c r="R20" s="9">
        <f t="shared" si="3"/>
        <v>114.28571428571428</v>
      </c>
    </row>
    <row r="21" spans="1:18" x14ac:dyDescent="0.2">
      <c r="B21" t="s">
        <v>5</v>
      </c>
      <c r="C21" s="3">
        <v>0.5</v>
      </c>
      <c r="D21" s="3">
        <v>0.5</v>
      </c>
      <c r="E21" s="3">
        <v>0.4</v>
      </c>
      <c r="F21" s="3">
        <v>0.5</v>
      </c>
      <c r="G21" s="4">
        <v>0.4</v>
      </c>
      <c r="H21" s="4">
        <f t="shared" si="11"/>
        <v>0.45999999999999996</v>
      </c>
      <c r="I21" s="7">
        <v>0.5</v>
      </c>
      <c r="J21" s="3">
        <v>0.4</v>
      </c>
      <c r="K21" s="3">
        <v>0.5</v>
      </c>
      <c r="L21" s="7">
        <v>0.5</v>
      </c>
      <c r="M21" s="3">
        <v>0.5</v>
      </c>
      <c r="N21" s="6">
        <f>AVERAGE(I21:M21)</f>
        <v>0.48</v>
      </c>
      <c r="P21" s="6">
        <f>(N21-H21)/100</f>
        <v>2.0000000000000017E-4</v>
      </c>
      <c r="Q21" s="6">
        <f t="shared" si="12"/>
        <v>4.3478260869565259</v>
      </c>
      <c r="R21" s="9">
        <f t="shared" si="3"/>
        <v>104.34782608695652</v>
      </c>
    </row>
    <row r="22" spans="1:18" x14ac:dyDescent="0.2">
      <c r="A22" t="s">
        <v>9</v>
      </c>
      <c r="N22" s="2"/>
      <c r="O22" s="2"/>
      <c r="P22" s="2"/>
      <c r="Q22" s="2"/>
      <c r="R22" s="9"/>
    </row>
    <row r="23" spans="1:18" x14ac:dyDescent="0.2">
      <c r="B23" t="s">
        <v>6</v>
      </c>
      <c r="C23" s="13" t="s">
        <v>11</v>
      </c>
      <c r="D23" s="13"/>
      <c r="E23" s="13"/>
      <c r="F23" s="13"/>
      <c r="G23" s="14"/>
      <c r="H23" s="5" t="s">
        <v>13</v>
      </c>
      <c r="I23" s="15" t="s">
        <v>12</v>
      </c>
      <c r="J23" s="13"/>
      <c r="K23" s="13"/>
      <c r="L23" s="13"/>
      <c r="M23" s="14"/>
      <c r="N23" s="6" t="s">
        <v>13</v>
      </c>
      <c r="O23" s="6"/>
      <c r="P23" s="6" t="s">
        <v>15</v>
      </c>
      <c r="Q23" s="6" t="s">
        <v>14</v>
      </c>
      <c r="R23" s="9"/>
    </row>
    <row r="24" spans="1:18" x14ac:dyDescent="0.2">
      <c r="B24" s="1" t="s">
        <v>1</v>
      </c>
      <c r="C24" s="3">
        <v>0.4</v>
      </c>
      <c r="D24" s="3">
        <v>0.5</v>
      </c>
      <c r="E24" s="3">
        <v>0.5</v>
      </c>
      <c r="F24" s="3">
        <v>0.4</v>
      </c>
      <c r="G24" s="4">
        <v>0.5</v>
      </c>
      <c r="H24" s="4">
        <f>AVERAGE(C24:G24)</f>
        <v>0.45999999999999996</v>
      </c>
      <c r="I24" s="7">
        <v>0.4</v>
      </c>
      <c r="J24" s="7">
        <v>0.5</v>
      </c>
      <c r="K24" s="7">
        <v>0.5</v>
      </c>
      <c r="L24" s="7">
        <v>0.4</v>
      </c>
      <c r="M24" s="7">
        <v>0.6</v>
      </c>
      <c r="N24" s="6">
        <f>AVERAGE(I24:M24)</f>
        <v>0.48</v>
      </c>
      <c r="P24" s="6">
        <f>(N24-H24)/100</f>
        <v>2.0000000000000017E-4</v>
      </c>
      <c r="Q24" s="6">
        <f>((N24-H24)*100)/H24</f>
        <v>4.3478260869565259</v>
      </c>
      <c r="R24" s="9">
        <f t="shared" si="3"/>
        <v>104.34782608695652</v>
      </c>
    </row>
    <row r="25" spans="1:18" x14ac:dyDescent="0.2">
      <c r="B25" t="s">
        <v>2</v>
      </c>
      <c r="C25" s="3">
        <v>0.5</v>
      </c>
      <c r="D25" s="3">
        <v>0.4</v>
      </c>
      <c r="E25" s="3">
        <v>0.5</v>
      </c>
      <c r="F25" s="3">
        <v>0.4</v>
      </c>
      <c r="G25" s="4">
        <v>0.5</v>
      </c>
      <c r="H25" s="4">
        <f t="shared" ref="H25:H28" si="13">AVERAGE(C25:G25)</f>
        <v>0.45999999999999996</v>
      </c>
      <c r="I25" s="3">
        <v>0.5</v>
      </c>
      <c r="J25" s="3">
        <v>0.5</v>
      </c>
      <c r="K25" s="3">
        <v>0.5</v>
      </c>
      <c r="L25" s="3">
        <v>0.5</v>
      </c>
      <c r="M25" s="3">
        <v>0.5</v>
      </c>
      <c r="N25" s="6">
        <f>AVERAGE(I25:M25)</f>
        <v>0.5</v>
      </c>
      <c r="P25" s="6">
        <f t="shared" ref="P25:P28" si="14">(N25-H25)/100</f>
        <v>4.0000000000000034E-4</v>
      </c>
      <c r="Q25" s="6">
        <f t="shared" ref="Q25:Q28" si="15">((N25-H25)*100)/H25</f>
        <v>8.6956521739130519</v>
      </c>
      <c r="R25" s="9">
        <f t="shared" si="3"/>
        <v>108.69565217391306</v>
      </c>
    </row>
    <row r="26" spans="1:18" x14ac:dyDescent="0.2">
      <c r="B26" t="s">
        <v>3</v>
      </c>
      <c r="C26" s="3">
        <v>0.4</v>
      </c>
      <c r="D26" s="3">
        <v>0.5</v>
      </c>
      <c r="E26" s="3">
        <v>0.4</v>
      </c>
      <c r="F26" s="3">
        <v>0.4</v>
      </c>
      <c r="G26" s="4">
        <v>0.4</v>
      </c>
      <c r="H26" s="4">
        <f t="shared" si="13"/>
        <v>0.42000000000000004</v>
      </c>
      <c r="I26" s="3">
        <v>0.5</v>
      </c>
      <c r="J26" s="3">
        <v>0.4</v>
      </c>
      <c r="K26" s="3">
        <v>0.4</v>
      </c>
      <c r="L26" s="3">
        <v>0.4</v>
      </c>
      <c r="M26" s="3">
        <v>0.4</v>
      </c>
      <c r="N26" s="6">
        <f>AVERAGE(I26:M26)</f>
        <v>0.42000000000000004</v>
      </c>
      <c r="P26" s="6">
        <f t="shared" si="14"/>
        <v>0</v>
      </c>
      <c r="Q26" s="6">
        <f t="shared" si="15"/>
        <v>0</v>
      </c>
      <c r="R26" s="9">
        <f t="shared" si="3"/>
        <v>100</v>
      </c>
    </row>
    <row r="27" spans="1:18" x14ac:dyDescent="0.2">
      <c r="B27" t="s">
        <v>4</v>
      </c>
      <c r="C27" s="3">
        <v>0.4</v>
      </c>
      <c r="D27" s="3">
        <v>0.5</v>
      </c>
      <c r="E27" s="3">
        <v>0.4</v>
      </c>
      <c r="F27" s="3">
        <v>0.4</v>
      </c>
      <c r="G27" s="4">
        <v>0.5</v>
      </c>
      <c r="H27" s="4">
        <f t="shared" si="13"/>
        <v>0.44000000000000006</v>
      </c>
      <c r="I27" s="3">
        <v>0.4</v>
      </c>
      <c r="J27" s="3">
        <v>0.4</v>
      </c>
      <c r="K27" s="3">
        <v>0.4</v>
      </c>
      <c r="L27" s="3">
        <v>0.5</v>
      </c>
      <c r="M27" s="3">
        <v>0.5</v>
      </c>
      <c r="N27" s="6">
        <f>AVERAGE(I27:M27)</f>
        <v>0.44000000000000006</v>
      </c>
      <c r="P27" s="6">
        <f t="shared" si="14"/>
        <v>0</v>
      </c>
      <c r="Q27" s="6">
        <f t="shared" si="15"/>
        <v>0</v>
      </c>
      <c r="R27" s="9">
        <f t="shared" si="3"/>
        <v>100</v>
      </c>
    </row>
    <row r="28" spans="1:18" x14ac:dyDescent="0.2">
      <c r="B28" t="s">
        <v>5</v>
      </c>
      <c r="C28" s="3">
        <v>0.4</v>
      </c>
      <c r="D28" s="3">
        <v>0.5</v>
      </c>
      <c r="E28" s="3">
        <v>0.4</v>
      </c>
      <c r="F28" s="3">
        <v>0.5</v>
      </c>
      <c r="G28" s="4">
        <v>0.5</v>
      </c>
      <c r="H28" s="4">
        <f t="shared" si="13"/>
        <v>0.45999999999999996</v>
      </c>
      <c r="I28" s="7">
        <v>0.5</v>
      </c>
      <c r="J28" s="3">
        <v>0.5</v>
      </c>
      <c r="K28" s="3">
        <v>0.6</v>
      </c>
      <c r="L28" s="3">
        <v>0.5</v>
      </c>
      <c r="M28" s="3">
        <v>0.5</v>
      </c>
      <c r="N28" s="6">
        <f>AVERAGE(I28:M28)</f>
        <v>0.52</v>
      </c>
      <c r="P28" s="6">
        <f t="shared" si="14"/>
        <v>6.0000000000000049E-4</v>
      </c>
      <c r="Q28" s="6">
        <f t="shared" si="15"/>
        <v>13.043478260869577</v>
      </c>
      <c r="R28" s="9">
        <f t="shared" si="3"/>
        <v>113.04347826086958</v>
      </c>
    </row>
  </sheetData>
  <mergeCells count="10">
    <mergeCell ref="W2:AA2"/>
    <mergeCell ref="AC2:AG2"/>
    <mergeCell ref="C23:G23"/>
    <mergeCell ref="I23:M23"/>
    <mergeCell ref="C2:G2"/>
    <mergeCell ref="I2:M2"/>
    <mergeCell ref="C9:G9"/>
    <mergeCell ref="I9:M9"/>
    <mergeCell ref="C16:G16"/>
    <mergeCell ref="I16:M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opLeftCell="A7" zoomScale="80" zoomScaleNormal="80" workbookViewId="0">
      <selection activeCell="Q27" sqref="Q27"/>
    </sheetView>
  </sheetViews>
  <sheetFormatPr defaultColWidth="8.85546875" defaultRowHeight="15" x14ac:dyDescent="0.25"/>
  <cols>
    <col min="17" max="17" width="15" bestFit="1" customWidth="1"/>
    <col min="18" max="18" width="23.42578125" bestFit="1" customWidth="1"/>
  </cols>
  <sheetData>
    <row r="1" spans="1:18" x14ac:dyDescent="0.2">
      <c r="A1" t="s">
        <v>0</v>
      </c>
      <c r="C1" t="s">
        <v>17</v>
      </c>
    </row>
    <row r="2" spans="1:18" x14ac:dyDescent="0.2">
      <c r="B2" t="s">
        <v>6</v>
      </c>
      <c r="C2" s="13" t="s">
        <v>11</v>
      </c>
      <c r="D2" s="13"/>
      <c r="E2" s="13"/>
      <c r="F2" s="13"/>
      <c r="G2" s="14"/>
      <c r="H2" s="8" t="s">
        <v>13</v>
      </c>
      <c r="I2" s="15" t="s">
        <v>12</v>
      </c>
      <c r="J2" s="13"/>
      <c r="K2" s="13"/>
      <c r="L2" s="13"/>
      <c r="M2" s="14"/>
      <c r="N2" s="6" t="s">
        <v>13</v>
      </c>
      <c r="O2" s="6"/>
      <c r="P2" s="6" t="s">
        <v>15</v>
      </c>
      <c r="Q2" s="6" t="s">
        <v>14</v>
      </c>
      <c r="R2" s="6" t="s">
        <v>18</v>
      </c>
    </row>
    <row r="3" spans="1:18" x14ac:dyDescent="0.2">
      <c r="B3" s="1" t="s">
        <v>1</v>
      </c>
      <c r="C3" s="3">
        <v>0.5</v>
      </c>
      <c r="D3" s="3">
        <v>0.4</v>
      </c>
      <c r="E3" s="3">
        <v>0.4</v>
      </c>
      <c r="F3" s="3">
        <v>0.5</v>
      </c>
      <c r="G3" s="4">
        <v>0.5</v>
      </c>
      <c r="H3" s="4">
        <f>AVERAGE(C3:G3)</f>
        <v>0.45999999999999996</v>
      </c>
      <c r="I3" s="3">
        <v>0.5</v>
      </c>
      <c r="J3" s="3">
        <v>0.6</v>
      </c>
      <c r="K3" s="3">
        <v>0.5</v>
      </c>
      <c r="L3" s="3">
        <v>0.5</v>
      </c>
      <c r="M3" s="4">
        <v>0.6</v>
      </c>
      <c r="N3" s="4">
        <f>AVERAGE(I3:M3)</f>
        <v>0.54</v>
      </c>
      <c r="P3" s="6">
        <f>(N3-H3)/100</f>
        <v>8.0000000000000069E-4</v>
      </c>
      <c r="Q3" s="6">
        <f>((N3-H3)*100)/H3</f>
        <v>17.391304347826104</v>
      </c>
      <c r="R3" s="9">
        <f>(N3/H3)*100</f>
        <v>117.39130434782609</v>
      </c>
    </row>
    <row r="4" spans="1:18" x14ac:dyDescent="0.2">
      <c r="B4" t="s">
        <v>2</v>
      </c>
      <c r="C4" s="3">
        <v>0.5</v>
      </c>
      <c r="D4" s="3">
        <v>0.5</v>
      </c>
      <c r="E4" s="3">
        <v>0.5</v>
      </c>
      <c r="F4" s="3">
        <v>0.4</v>
      </c>
      <c r="G4" s="4">
        <v>0.5</v>
      </c>
      <c r="H4" s="4">
        <f t="shared" ref="H4:H7" si="0">AVERAGE(C4:G4)</f>
        <v>0.48</v>
      </c>
      <c r="I4" s="3">
        <v>0.4</v>
      </c>
      <c r="J4" s="3">
        <v>0.5</v>
      </c>
      <c r="K4" s="3">
        <v>0.5</v>
      </c>
      <c r="L4" s="3">
        <v>0.6</v>
      </c>
      <c r="M4" s="4">
        <v>0.5</v>
      </c>
      <c r="N4" s="4">
        <f t="shared" ref="N4:N7" si="1">AVERAGE(I4:M4)</f>
        <v>0.5</v>
      </c>
      <c r="P4" s="6">
        <f>(N4-H4)/100</f>
        <v>2.0000000000000017E-4</v>
      </c>
      <c r="Q4" s="6">
        <f t="shared" ref="Q4:Q7" si="2">((N4-H4)*100)/H4</f>
        <v>4.1666666666666705</v>
      </c>
      <c r="R4" s="9">
        <f t="shared" ref="R4:R28" si="3">(N4/H4)*100</f>
        <v>104.16666666666667</v>
      </c>
    </row>
    <row r="5" spans="1:18" x14ac:dyDescent="0.2">
      <c r="B5" t="s">
        <v>3</v>
      </c>
      <c r="C5" s="3">
        <v>0.4</v>
      </c>
      <c r="D5" s="3">
        <v>0.4</v>
      </c>
      <c r="E5" s="3">
        <v>0.4</v>
      </c>
      <c r="F5" s="3">
        <v>0.4</v>
      </c>
      <c r="G5" s="4">
        <v>0.4</v>
      </c>
      <c r="H5" s="4">
        <f t="shared" si="0"/>
        <v>0.4</v>
      </c>
      <c r="I5" s="3">
        <v>0.5</v>
      </c>
      <c r="J5" s="3">
        <v>0.5</v>
      </c>
      <c r="K5" s="3">
        <v>0.5</v>
      </c>
      <c r="L5" s="3">
        <v>0.5</v>
      </c>
      <c r="M5" s="4">
        <v>0.5</v>
      </c>
      <c r="N5" s="4">
        <f t="shared" si="1"/>
        <v>0.5</v>
      </c>
      <c r="P5" s="6">
        <f>(N5-H5)/100</f>
        <v>9.999999999999998E-4</v>
      </c>
      <c r="Q5" s="6">
        <f t="shared" si="2"/>
        <v>24.999999999999993</v>
      </c>
      <c r="R5" s="9">
        <f t="shared" si="3"/>
        <v>125</v>
      </c>
    </row>
    <row r="6" spans="1:18" x14ac:dyDescent="0.2">
      <c r="B6" t="s">
        <v>4</v>
      </c>
      <c r="C6" s="7">
        <v>0.4</v>
      </c>
      <c r="D6" s="3">
        <v>0.4</v>
      </c>
      <c r="E6" s="3">
        <v>0.4</v>
      </c>
      <c r="F6" s="3">
        <v>0.4</v>
      </c>
      <c r="G6" s="4">
        <v>0.4</v>
      </c>
      <c r="H6" s="4">
        <f t="shared" si="0"/>
        <v>0.4</v>
      </c>
      <c r="I6" s="7">
        <v>0.4</v>
      </c>
      <c r="J6" s="3">
        <v>0.4</v>
      </c>
      <c r="K6" s="3">
        <v>0.5</v>
      </c>
      <c r="L6" s="3">
        <v>0.4</v>
      </c>
      <c r="M6" s="4">
        <v>0.5</v>
      </c>
      <c r="N6" s="4">
        <f t="shared" si="1"/>
        <v>0.44000000000000006</v>
      </c>
      <c r="P6" s="6">
        <f>(N6-H6)/100</f>
        <v>4.0000000000000034E-4</v>
      </c>
      <c r="Q6" s="6">
        <f t="shared" si="2"/>
        <v>10.000000000000009</v>
      </c>
      <c r="R6" s="9">
        <f t="shared" si="3"/>
        <v>110.00000000000001</v>
      </c>
    </row>
    <row r="7" spans="1:18" x14ac:dyDescent="0.2">
      <c r="B7" t="s">
        <v>5</v>
      </c>
      <c r="C7" s="7">
        <v>0.4</v>
      </c>
      <c r="D7" s="3">
        <v>0.4</v>
      </c>
      <c r="E7" s="3">
        <v>0.4</v>
      </c>
      <c r="F7" s="3">
        <v>0.4</v>
      </c>
      <c r="G7" s="4">
        <v>0.4</v>
      </c>
      <c r="H7" s="4">
        <f t="shared" si="0"/>
        <v>0.4</v>
      </c>
      <c r="I7" s="7">
        <v>0.5</v>
      </c>
      <c r="J7" s="3">
        <v>0.6</v>
      </c>
      <c r="K7" s="3">
        <v>0.5</v>
      </c>
      <c r="L7" s="3">
        <v>0.5</v>
      </c>
      <c r="M7" s="4">
        <v>0.6</v>
      </c>
      <c r="N7" s="4">
        <f t="shared" si="1"/>
        <v>0.54</v>
      </c>
      <c r="P7" s="6">
        <f>(N7-H7)/100</f>
        <v>1.4000000000000002E-3</v>
      </c>
      <c r="Q7" s="6">
        <f t="shared" si="2"/>
        <v>35</v>
      </c>
      <c r="R7" s="9">
        <f t="shared" si="3"/>
        <v>135</v>
      </c>
    </row>
    <row r="8" spans="1:18" x14ac:dyDescent="0.2">
      <c r="A8" t="s">
        <v>7</v>
      </c>
      <c r="N8" s="2"/>
      <c r="O8" s="2"/>
      <c r="P8" s="2"/>
      <c r="Q8" s="2"/>
      <c r="R8" s="9"/>
    </row>
    <row r="9" spans="1:18" x14ac:dyDescent="0.2">
      <c r="B9" t="s">
        <v>6</v>
      </c>
      <c r="C9" s="13" t="s">
        <v>11</v>
      </c>
      <c r="D9" s="13"/>
      <c r="E9" s="13"/>
      <c r="F9" s="13"/>
      <c r="G9" s="14"/>
      <c r="H9" s="8" t="s">
        <v>13</v>
      </c>
      <c r="I9" s="15" t="s">
        <v>12</v>
      </c>
      <c r="J9" s="13"/>
      <c r="K9" s="13"/>
      <c r="L9" s="13"/>
      <c r="M9" s="14"/>
      <c r="N9" s="6" t="s">
        <v>13</v>
      </c>
      <c r="O9" s="6"/>
      <c r="P9" s="6" t="s">
        <v>15</v>
      </c>
      <c r="Q9" s="6" t="s">
        <v>14</v>
      </c>
      <c r="R9" s="9"/>
    </row>
    <row r="10" spans="1:18" x14ac:dyDescent="0.2">
      <c r="B10" s="1" t="s">
        <v>1</v>
      </c>
      <c r="C10" s="3">
        <v>0.5</v>
      </c>
      <c r="D10" s="3">
        <v>0.5</v>
      </c>
      <c r="E10" s="3">
        <v>0.5</v>
      </c>
      <c r="F10" s="3">
        <v>0.5</v>
      </c>
      <c r="G10" s="4">
        <v>0.5</v>
      </c>
      <c r="H10" s="4">
        <f>AVERAGE(C10:G10)</f>
        <v>0.5</v>
      </c>
      <c r="I10" s="3">
        <v>0.5</v>
      </c>
      <c r="J10" s="3">
        <v>0.5</v>
      </c>
      <c r="K10" s="3">
        <v>0.6</v>
      </c>
      <c r="L10" s="3">
        <v>0.6</v>
      </c>
      <c r="M10" s="3">
        <v>0.6</v>
      </c>
      <c r="N10" s="6">
        <f>AVERAGE(I10:M10)</f>
        <v>0.56000000000000005</v>
      </c>
      <c r="P10" s="6">
        <f>(N10-H10)/100</f>
        <v>6.0000000000000049E-4</v>
      </c>
      <c r="Q10" s="6">
        <f>((N10-H10)*100)/H10</f>
        <v>12.000000000000011</v>
      </c>
      <c r="R10" s="9">
        <f t="shared" si="3"/>
        <v>112.00000000000001</v>
      </c>
    </row>
    <row r="11" spans="1:18" x14ac:dyDescent="0.2">
      <c r="B11" t="s">
        <v>2</v>
      </c>
      <c r="C11" s="3">
        <v>0.4</v>
      </c>
      <c r="D11" s="3">
        <v>0.5</v>
      </c>
      <c r="E11" s="3">
        <v>0.5</v>
      </c>
      <c r="F11" s="3">
        <v>0.5</v>
      </c>
      <c r="G11" s="4">
        <v>0.4</v>
      </c>
      <c r="H11" s="4">
        <f t="shared" ref="H11:H14" si="4">AVERAGE(C11:G11)</f>
        <v>0.45999999999999996</v>
      </c>
      <c r="I11" s="3">
        <v>0.6</v>
      </c>
      <c r="J11" s="3">
        <v>0.5</v>
      </c>
      <c r="K11" s="3">
        <v>0.5</v>
      </c>
      <c r="L11" s="3">
        <v>0.4</v>
      </c>
      <c r="M11" s="3">
        <v>0.5</v>
      </c>
      <c r="N11" s="6">
        <f t="shared" ref="N11:N14" si="5">AVERAGE(I11:M11)</f>
        <v>0.5</v>
      </c>
      <c r="P11" s="6">
        <f>(N11-H11)/100</f>
        <v>4.0000000000000034E-4</v>
      </c>
      <c r="Q11" s="6">
        <f t="shared" ref="Q11:Q14" si="6">((N11-H11)*100)/H11</f>
        <v>8.6956521739130519</v>
      </c>
      <c r="R11" s="9">
        <f t="shared" si="3"/>
        <v>108.69565217391306</v>
      </c>
    </row>
    <row r="12" spans="1:18" x14ac:dyDescent="0.2">
      <c r="B12" t="s">
        <v>3</v>
      </c>
      <c r="C12" s="3">
        <v>0.4</v>
      </c>
      <c r="D12" s="3">
        <v>0.4</v>
      </c>
      <c r="E12" s="3">
        <v>0.4</v>
      </c>
      <c r="F12" s="3">
        <v>0.4</v>
      </c>
      <c r="G12" s="4">
        <v>0.4</v>
      </c>
      <c r="H12" s="4">
        <f t="shared" si="4"/>
        <v>0.4</v>
      </c>
      <c r="I12" s="3">
        <v>0.5</v>
      </c>
      <c r="J12" s="3">
        <v>0.5</v>
      </c>
      <c r="K12" s="3">
        <v>0.4</v>
      </c>
      <c r="L12" s="3">
        <v>0.4</v>
      </c>
      <c r="M12" s="3">
        <v>0.4</v>
      </c>
      <c r="N12" s="6">
        <f t="shared" si="5"/>
        <v>0.43999999999999995</v>
      </c>
      <c r="P12" s="6">
        <f>(N12-H12)/100</f>
        <v>3.9999999999999926E-4</v>
      </c>
      <c r="Q12" s="6">
        <f t="shared" si="6"/>
        <v>9.9999999999999805</v>
      </c>
      <c r="R12" s="9">
        <f t="shared" si="3"/>
        <v>109.99999999999999</v>
      </c>
    </row>
    <row r="13" spans="1:18" x14ac:dyDescent="0.2">
      <c r="B13" t="s">
        <v>4</v>
      </c>
      <c r="C13" s="3">
        <v>0.5</v>
      </c>
      <c r="D13" s="3">
        <v>0.4</v>
      </c>
      <c r="E13" s="3">
        <v>0.4</v>
      </c>
      <c r="F13" s="3">
        <v>0.5</v>
      </c>
      <c r="G13" s="4">
        <v>0.4</v>
      </c>
      <c r="H13" s="4">
        <f t="shared" si="4"/>
        <v>0.44000000000000006</v>
      </c>
      <c r="I13" s="7">
        <v>0.5</v>
      </c>
      <c r="J13" s="3">
        <v>0.5</v>
      </c>
      <c r="K13" s="3">
        <v>0.5</v>
      </c>
      <c r="L13" s="3">
        <v>0.4</v>
      </c>
      <c r="M13" s="3">
        <v>0.5</v>
      </c>
      <c r="N13" s="6">
        <f t="shared" si="5"/>
        <v>0.48</v>
      </c>
      <c r="P13" s="6">
        <f>(N13-H13)/100</f>
        <v>3.9999999999999926E-4</v>
      </c>
      <c r="Q13" s="6">
        <f t="shared" si="6"/>
        <v>9.0909090909090722</v>
      </c>
      <c r="R13" s="9">
        <f t="shared" si="3"/>
        <v>109.09090909090908</v>
      </c>
    </row>
    <row r="14" spans="1:18" x14ac:dyDescent="0.2">
      <c r="B14" t="s">
        <v>5</v>
      </c>
      <c r="C14" s="3">
        <v>0.5</v>
      </c>
      <c r="D14" s="3">
        <v>0.4</v>
      </c>
      <c r="E14" s="3">
        <v>0.5</v>
      </c>
      <c r="F14" s="3">
        <v>0.5</v>
      </c>
      <c r="G14" s="4">
        <v>0.4</v>
      </c>
      <c r="H14" s="4">
        <f t="shared" si="4"/>
        <v>0.45999999999999996</v>
      </c>
      <c r="I14" s="7">
        <v>0.4</v>
      </c>
      <c r="J14" s="3">
        <v>0.5</v>
      </c>
      <c r="K14" s="3">
        <v>0.6</v>
      </c>
      <c r="L14" s="3">
        <v>0.5</v>
      </c>
      <c r="M14" s="3">
        <v>0.5</v>
      </c>
      <c r="N14" s="6">
        <f t="shared" si="5"/>
        <v>0.5</v>
      </c>
      <c r="P14" s="6">
        <f>(N14-H14)/100</f>
        <v>4.0000000000000034E-4</v>
      </c>
      <c r="Q14" s="6">
        <f t="shared" si="6"/>
        <v>8.6956521739130519</v>
      </c>
      <c r="R14" s="9">
        <f t="shared" si="3"/>
        <v>108.69565217391306</v>
      </c>
    </row>
    <row r="15" spans="1:18" x14ac:dyDescent="0.2">
      <c r="A15" t="s">
        <v>8</v>
      </c>
      <c r="N15" s="2"/>
      <c r="O15" s="2"/>
      <c r="P15" s="2"/>
      <c r="Q15" s="2"/>
      <c r="R15" s="9"/>
    </row>
    <row r="16" spans="1:18" x14ac:dyDescent="0.2">
      <c r="B16" t="s">
        <v>6</v>
      </c>
      <c r="C16" s="13" t="s">
        <v>11</v>
      </c>
      <c r="D16" s="13"/>
      <c r="E16" s="13"/>
      <c r="F16" s="13"/>
      <c r="G16" s="14"/>
      <c r="H16" s="8" t="s">
        <v>13</v>
      </c>
      <c r="I16" s="15" t="s">
        <v>12</v>
      </c>
      <c r="J16" s="13"/>
      <c r="K16" s="13"/>
      <c r="L16" s="13"/>
      <c r="M16" s="14"/>
      <c r="N16" s="6" t="s">
        <v>13</v>
      </c>
      <c r="O16" s="6"/>
      <c r="P16" s="6" t="s">
        <v>15</v>
      </c>
      <c r="Q16" s="6" t="s">
        <v>14</v>
      </c>
      <c r="R16" s="9"/>
    </row>
    <row r="17" spans="1:18" x14ac:dyDescent="0.2">
      <c r="B17" s="1" t="s">
        <v>1</v>
      </c>
      <c r="C17" s="3">
        <v>0.5</v>
      </c>
      <c r="D17" s="3">
        <v>0.4</v>
      </c>
      <c r="E17" s="3">
        <v>0.5</v>
      </c>
      <c r="F17" s="3">
        <v>0.5</v>
      </c>
      <c r="G17" s="4">
        <v>0.5</v>
      </c>
      <c r="H17" s="4">
        <f>AVERAGE(C17:G17)</f>
        <v>0.48</v>
      </c>
      <c r="I17" s="3">
        <v>0.4</v>
      </c>
      <c r="J17" s="3">
        <v>0.5</v>
      </c>
      <c r="K17" s="3">
        <v>0.5</v>
      </c>
      <c r="L17" s="7">
        <v>0.5</v>
      </c>
      <c r="M17" s="3">
        <v>0.4</v>
      </c>
      <c r="N17" s="6">
        <f>AVERAGE(I17:M17)</f>
        <v>0.45999999999999996</v>
      </c>
      <c r="P17" s="6">
        <f>(N17-H17)/100</f>
        <v>-2.0000000000000017E-4</v>
      </c>
      <c r="Q17" s="6">
        <f>((N17-H17)*100)/H17</f>
        <v>-4.1666666666666705</v>
      </c>
      <c r="R17" s="9">
        <f t="shared" si="3"/>
        <v>95.833333333333329</v>
      </c>
    </row>
    <row r="18" spans="1:18" x14ac:dyDescent="0.2">
      <c r="B18" t="s">
        <v>2</v>
      </c>
      <c r="C18" s="3">
        <v>0.5</v>
      </c>
      <c r="D18" s="3">
        <v>0.5</v>
      </c>
      <c r="E18" s="3">
        <v>0.5</v>
      </c>
      <c r="F18" s="3">
        <v>0.5</v>
      </c>
      <c r="G18" s="4">
        <v>0.5</v>
      </c>
      <c r="H18" s="4">
        <f t="shared" ref="H18:H21" si="7">AVERAGE(C18:G18)</f>
        <v>0.5</v>
      </c>
      <c r="I18" s="3">
        <v>0.5</v>
      </c>
      <c r="J18" s="3">
        <v>0.5</v>
      </c>
      <c r="K18" s="3">
        <v>0.6</v>
      </c>
      <c r="L18" s="7">
        <v>0.5</v>
      </c>
      <c r="M18" s="3">
        <v>0.5</v>
      </c>
      <c r="N18" s="6">
        <f>AVERAGE(I18:M18)</f>
        <v>0.52</v>
      </c>
      <c r="P18" s="6">
        <f>(N18-H18)/100</f>
        <v>2.0000000000000017E-4</v>
      </c>
      <c r="Q18" s="6">
        <f t="shared" ref="Q18:Q21" si="8">((N18-H18)*100)/H18</f>
        <v>4.0000000000000036</v>
      </c>
      <c r="R18" s="9">
        <f t="shared" si="3"/>
        <v>104</v>
      </c>
    </row>
    <row r="19" spans="1:18" x14ac:dyDescent="0.2">
      <c r="B19" t="s">
        <v>3</v>
      </c>
      <c r="C19" s="3">
        <v>0.4</v>
      </c>
      <c r="D19" s="3">
        <v>0.4</v>
      </c>
      <c r="E19" s="3">
        <v>0.4</v>
      </c>
      <c r="F19" s="3">
        <v>0.4</v>
      </c>
      <c r="G19" s="4">
        <v>0.4</v>
      </c>
      <c r="H19" s="4">
        <f t="shared" si="7"/>
        <v>0.4</v>
      </c>
      <c r="I19" s="3">
        <v>0.4</v>
      </c>
      <c r="J19" s="3">
        <v>0.4</v>
      </c>
      <c r="K19" s="3">
        <v>0.4</v>
      </c>
      <c r="L19" s="7">
        <v>0.3</v>
      </c>
      <c r="M19" s="3">
        <v>0.5</v>
      </c>
      <c r="N19" s="6">
        <f>AVERAGE(I19:M19)</f>
        <v>0.4</v>
      </c>
      <c r="P19" s="6">
        <f>(N19-H19)/100</f>
        <v>0</v>
      </c>
      <c r="Q19" s="6">
        <f t="shared" si="8"/>
        <v>0</v>
      </c>
      <c r="R19" s="9">
        <f t="shared" si="3"/>
        <v>100</v>
      </c>
    </row>
    <row r="20" spans="1:18" x14ac:dyDescent="0.2">
      <c r="B20" t="s">
        <v>4</v>
      </c>
      <c r="C20" s="3">
        <v>0.5</v>
      </c>
      <c r="D20" s="3">
        <v>0.4</v>
      </c>
      <c r="E20" s="3">
        <v>0.4</v>
      </c>
      <c r="F20" s="3">
        <v>0.4</v>
      </c>
      <c r="G20" s="4">
        <v>0.4</v>
      </c>
      <c r="H20" s="4">
        <f t="shared" si="7"/>
        <v>0.42000000000000004</v>
      </c>
      <c r="I20" s="7">
        <v>0.4</v>
      </c>
      <c r="J20" s="3">
        <v>0.5</v>
      </c>
      <c r="K20" s="3">
        <v>0.4</v>
      </c>
      <c r="L20" s="7">
        <v>0.4</v>
      </c>
      <c r="M20" s="3">
        <v>0.5</v>
      </c>
      <c r="N20" s="6">
        <f>AVERAGE(I20:M20)</f>
        <v>0.44000000000000006</v>
      </c>
      <c r="P20" s="6">
        <f>(N20-H20)/100</f>
        <v>2.0000000000000017E-4</v>
      </c>
      <c r="Q20" s="6">
        <f t="shared" si="8"/>
        <v>4.7619047619047654</v>
      </c>
      <c r="R20" s="9">
        <f t="shared" si="3"/>
        <v>104.76190476190477</v>
      </c>
    </row>
    <row r="21" spans="1:18" x14ac:dyDescent="0.2">
      <c r="B21" t="s">
        <v>5</v>
      </c>
      <c r="C21" s="3">
        <v>0.4</v>
      </c>
      <c r="D21" s="3">
        <v>0.5</v>
      </c>
      <c r="E21" s="3">
        <v>0.5</v>
      </c>
      <c r="F21" s="3">
        <v>0.5</v>
      </c>
      <c r="G21" s="4">
        <v>0.4</v>
      </c>
      <c r="H21" s="4">
        <f t="shared" si="7"/>
        <v>0.45999999999999996</v>
      </c>
      <c r="I21" s="7">
        <v>0.5</v>
      </c>
      <c r="J21" s="3">
        <v>0.5</v>
      </c>
      <c r="K21" s="3">
        <v>0.4</v>
      </c>
      <c r="L21" s="7">
        <v>0.5</v>
      </c>
      <c r="M21" s="3">
        <v>0.5</v>
      </c>
      <c r="N21" s="6">
        <f>AVERAGE(I21:M21)</f>
        <v>0.48</v>
      </c>
      <c r="P21" s="6">
        <f>(N21-H21)/100</f>
        <v>2.0000000000000017E-4</v>
      </c>
      <c r="Q21" s="6">
        <f t="shared" si="8"/>
        <v>4.3478260869565259</v>
      </c>
      <c r="R21" s="9">
        <f t="shared" si="3"/>
        <v>104.34782608695652</v>
      </c>
    </row>
    <row r="22" spans="1:18" x14ac:dyDescent="0.2">
      <c r="A22" t="s">
        <v>9</v>
      </c>
      <c r="N22" s="2"/>
      <c r="O22" s="2"/>
      <c r="P22" s="2"/>
      <c r="Q22" s="2"/>
      <c r="R22" s="9"/>
    </row>
    <row r="23" spans="1:18" x14ac:dyDescent="0.2">
      <c r="B23" t="s">
        <v>6</v>
      </c>
      <c r="C23" s="13" t="s">
        <v>11</v>
      </c>
      <c r="D23" s="13"/>
      <c r="E23" s="13"/>
      <c r="F23" s="13"/>
      <c r="G23" s="14"/>
      <c r="H23" s="8" t="s">
        <v>13</v>
      </c>
      <c r="I23" s="15" t="s">
        <v>12</v>
      </c>
      <c r="J23" s="13"/>
      <c r="K23" s="13"/>
      <c r="L23" s="13"/>
      <c r="M23" s="14"/>
      <c r="N23" s="6" t="s">
        <v>13</v>
      </c>
      <c r="O23" s="6"/>
      <c r="P23" s="6" t="s">
        <v>15</v>
      </c>
      <c r="Q23" s="6" t="s">
        <v>14</v>
      </c>
      <c r="R23" s="9"/>
    </row>
    <row r="24" spans="1:18" x14ac:dyDescent="0.2">
      <c r="B24" s="1" t="s">
        <v>1</v>
      </c>
      <c r="C24" s="3">
        <v>0.5</v>
      </c>
      <c r="D24" s="3">
        <v>0.5</v>
      </c>
      <c r="E24" s="3">
        <v>0.5</v>
      </c>
      <c r="F24" s="3">
        <v>0.4</v>
      </c>
      <c r="G24" s="4">
        <v>0.5</v>
      </c>
      <c r="H24" s="4">
        <f>AVERAGE(C24:G24)</f>
        <v>0.48</v>
      </c>
      <c r="I24" s="3">
        <v>0.5</v>
      </c>
      <c r="J24" s="3">
        <v>0.5</v>
      </c>
      <c r="K24" s="3">
        <v>0.4</v>
      </c>
      <c r="L24" s="3">
        <v>0.5</v>
      </c>
      <c r="M24" s="3">
        <v>0.5</v>
      </c>
      <c r="N24" s="6">
        <f>AVERAGE(I24:M24)</f>
        <v>0.48</v>
      </c>
      <c r="P24" s="6">
        <f>(N24-H24)/100</f>
        <v>0</v>
      </c>
      <c r="Q24" s="6">
        <f>((N24-H24)*100)/H24</f>
        <v>0</v>
      </c>
      <c r="R24" s="9">
        <f t="shared" si="3"/>
        <v>100</v>
      </c>
    </row>
    <row r="25" spans="1:18" x14ac:dyDescent="0.25">
      <c r="B25" t="s">
        <v>2</v>
      </c>
      <c r="C25" s="3">
        <v>0.4</v>
      </c>
      <c r="D25" s="3">
        <v>0.5</v>
      </c>
      <c r="E25" s="3">
        <v>0.5</v>
      </c>
      <c r="F25" s="3">
        <v>0.5</v>
      </c>
      <c r="G25" s="4">
        <v>0.5</v>
      </c>
      <c r="H25" s="4">
        <f t="shared" ref="H25:H28" si="9">AVERAGE(C25:G25)</f>
        <v>0.48</v>
      </c>
      <c r="I25" s="3">
        <v>0.5</v>
      </c>
      <c r="J25" s="3">
        <v>0.5</v>
      </c>
      <c r="K25" s="3">
        <v>0.6</v>
      </c>
      <c r="L25" s="3">
        <v>0.5</v>
      </c>
      <c r="M25" s="3">
        <v>0.5</v>
      </c>
      <c r="N25" s="6">
        <f t="shared" ref="N25:N28" si="10">AVERAGE(I25:M25)</f>
        <v>0.52</v>
      </c>
      <c r="P25" s="6">
        <f>(N25-H25)/100</f>
        <v>4.0000000000000034E-4</v>
      </c>
      <c r="Q25" s="6">
        <f t="shared" ref="Q25:Q28" si="11">((N25-H25)*100)/H25</f>
        <v>8.333333333333341</v>
      </c>
      <c r="R25" s="9">
        <f t="shared" si="3"/>
        <v>108.33333333333334</v>
      </c>
    </row>
    <row r="26" spans="1:18" x14ac:dyDescent="0.25">
      <c r="B26" t="s">
        <v>3</v>
      </c>
      <c r="C26" s="3">
        <v>0.4</v>
      </c>
      <c r="D26" s="3">
        <v>0.4</v>
      </c>
      <c r="E26" s="3">
        <v>0.4</v>
      </c>
      <c r="F26" s="3">
        <v>0.4</v>
      </c>
      <c r="G26" s="4">
        <v>0.4</v>
      </c>
      <c r="H26" s="4">
        <f t="shared" si="9"/>
        <v>0.4</v>
      </c>
      <c r="I26" s="3">
        <v>0.4</v>
      </c>
      <c r="J26" s="3">
        <v>0.5</v>
      </c>
      <c r="K26" s="3">
        <v>0.4</v>
      </c>
      <c r="L26" s="3">
        <v>0.5</v>
      </c>
      <c r="M26" s="3">
        <v>0.4</v>
      </c>
      <c r="N26" s="6">
        <f t="shared" si="10"/>
        <v>0.44000000000000006</v>
      </c>
      <c r="P26" s="6">
        <f>(N26-H26)/100</f>
        <v>4.0000000000000034E-4</v>
      </c>
      <c r="Q26" s="6">
        <f t="shared" si="11"/>
        <v>10.000000000000009</v>
      </c>
      <c r="R26" s="9">
        <f t="shared" si="3"/>
        <v>110.00000000000001</v>
      </c>
    </row>
    <row r="27" spans="1:18" x14ac:dyDescent="0.25">
      <c r="B27" t="s">
        <v>4</v>
      </c>
      <c r="C27" s="3">
        <v>0.5</v>
      </c>
      <c r="D27" s="3">
        <v>0.4</v>
      </c>
      <c r="E27" s="3">
        <v>0.5</v>
      </c>
      <c r="F27" s="3">
        <v>0.4</v>
      </c>
      <c r="G27" s="4">
        <v>0.4</v>
      </c>
      <c r="H27" s="4">
        <f t="shared" si="9"/>
        <v>0.43999999999999995</v>
      </c>
      <c r="I27" s="7">
        <v>0.5</v>
      </c>
      <c r="J27" s="3">
        <v>0.4</v>
      </c>
      <c r="K27" s="3">
        <v>0.4</v>
      </c>
      <c r="L27" s="3">
        <v>0.4</v>
      </c>
      <c r="M27" s="3">
        <v>0.5</v>
      </c>
      <c r="N27" s="6">
        <f t="shared" si="10"/>
        <v>0.44000000000000006</v>
      </c>
      <c r="P27" s="6">
        <f>(N27-H27)/100</f>
        <v>1.1102230246251566E-18</v>
      </c>
      <c r="Q27" s="6">
        <f t="shared" si="11"/>
        <v>2.5232341468753562E-14</v>
      </c>
      <c r="R27" s="9">
        <f t="shared" si="3"/>
        <v>100.00000000000003</v>
      </c>
    </row>
    <row r="28" spans="1:18" x14ac:dyDescent="0.25">
      <c r="B28" t="s">
        <v>5</v>
      </c>
      <c r="C28" s="3">
        <v>0.4</v>
      </c>
      <c r="D28" s="3">
        <v>0.5</v>
      </c>
      <c r="E28" s="3">
        <v>0.5</v>
      </c>
      <c r="F28" s="3">
        <v>0.5</v>
      </c>
      <c r="G28" s="4">
        <v>0.4</v>
      </c>
      <c r="H28" s="4">
        <f t="shared" si="9"/>
        <v>0.45999999999999996</v>
      </c>
      <c r="I28" s="7">
        <v>0.5</v>
      </c>
      <c r="J28" s="3">
        <v>0.4</v>
      </c>
      <c r="K28" s="3">
        <v>0.5</v>
      </c>
      <c r="L28" s="3">
        <v>0.5</v>
      </c>
      <c r="M28" s="3">
        <v>0.5</v>
      </c>
      <c r="N28" s="6">
        <f t="shared" si="10"/>
        <v>0.48</v>
      </c>
      <c r="P28" s="6">
        <f>(N28-H28)/100</f>
        <v>2.0000000000000017E-4</v>
      </c>
      <c r="Q28" s="6">
        <f t="shared" si="11"/>
        <v>4.3478260869565259</v>
      </c>
      <c r="R28" s="9">
        <f t="shared" si="3"/>
        <v>104.34782608695652</v>
      </c>
    </row>
  </sheetData>
  <mergeCells count="8">
    <mergeCell ref="C23:G23"/>
    <mergeCell ref="I23:M23"/>
    <mergeCell ref="C2:G2"/>
    <mergeCell ref="I2:M2"/>
    <mergeCell ref="C9:G9"/>
    <mergeCell ref="I9:M9"/>
    <mergeCell ref="C16:G16"/>
    <mergeCell ref="I16:M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E7" workbookViewId="0">
      <selection activeCell="Q24" sqref="Q24"/>
    </sheetView>
  </sheetViews>
  <sheetFormatPr defaultRowHeight="15" x14ac:dyDescent="0.25"/>
  <cols>
    <col min="16" max="16" width="16.42578125" bestFit="1" customWidth="1"/>
    <col min="17" max="17" width="18" bestFit="1" customWidth="1"/>
  </cols>
  <sheetData>
    <row r="1" spans="1:17" x14ac:dyDescent="0.25">
      <c r="A1" t="s">
        <v>0</v>
      </c>
      <c r="C1" t="s">
        <v>10</v>
      </c>
    </row>
    <row r="2" spans="1:17" x14ac:dyDescent="0.25">
      <c r="B2" t="s">
        <v>6</v>
      </c>
      <c r="C2" s="13" t="s">
        <v>11</v>
      </c>
      <c r="D2" s="13"/>
      <c r="E2" s="13"/>
      <c r="F2" s="13"/>
      <c r="G2" s="14"/>
      <c r="H2" s="11" t="s">
        <v>13</v>
      </c>
      <c r="I2" s="15" t="s">
        <v>12</v>
      </c>
      <c r="J2" s="13"/>
      <c r="K2" s="13"/>
      <c r="L2" s="13"/>
      <c r="M2" s="14"/>
      <c r="N2" s="6" t="s">
        <v>13</v>
      </c>
      <c r="P2" s="6" t="s">
        <v>15</v>
      </c>
      <c r="Q2" s="6" t="s">
        <v>14</v>
      </c>
    </row>
    <row r="3" spans="1:17" x14ac:dyDescent="0.25">
      <c r="B3" s="1" t="s">
        <v>1</v>
      </c>
      <c r="C3" s="3">
        <v>0.5</v>
      </c>
      <c r="D3" s="3">
        <v>0.5</v>
      </c>
      <c r="E3" s="3">
        <v>0.5</v>
      </c>
      <c r="F3" s="3">
        <v>0.4</v>
      </c>
      <c r="G3" s="4">
        <v>0.5</v>
      </c>
      <c r="H3" s="4">
        <f>AVERAGE(C3:G3)</f>
        <v>0.48</v>
      </c>
      <c r="I3" s="3">
        <v>0.6</v>
      </c>
      <c r="J3" s="3">
        <v>0.6</v>
      </c>
      <c r="K3" s="3">
        <v>0.6</v>
      </c>
      <c r="L3" s="3">
        <v>0.5</v>
      </c>
      <c r="M3" s="4">
        <v>0.7</v>
      </c>
      <c r="N3" s="4">
        <f>AVERAGE(I3:M3)</f>
        <v>0.6</v>
      </c>
      <c r="P3" s="6">
        <f>(N3-H3)/100</f>
        <v>1.1999999999999999E-3</v>
      </c>
      <c r="Q3" s="6">
        <f>((N3-H3)*100)/H3</f>
        <v>25</v>
      </c>
    </row>
    <row r="4" spans="1:17" x14ac:dyDescent="0.25">
      <c r="B4" t="s">
        <v>2</v>
      </c>
      <c r="C4" s="3">
        <v>0.5</v>
      </c>
      <c r="D4" s="3">
        <v>0.5</v>
      </c>
      <c r="E4" s="3">
        <v>0.5</v>
      </c>
      <c r="F4" s="3">
        <v>0.4</v>
      </c>
      <c r="G4" s="4">
        <v>0.5</v>
      </c>
      <c r="H4" s="4">
        <f t="shared" ref="H4:H7" si="0">AVERAGE(C4:G4)</f>
        <v>0.48</v>
      </c>
      <c r="I4" s="3">
        <v>0.6</v>
      </c>
      <c r="J4" s="3">
        <v>0.5</v>
      </c>
      <c r="K4" s="3">
        <v>0.5</v>
      </c>
      <c r="L4" s="3">
        <v>0.7</v>
      </c>
      <c r="M4" s="4">
        <v>0.6</v>
      </c>
      <c r="N4" s="4">
        <f t="shared" ref="N4:N7" si="1">AVERAGE(I4:M4)</f>
        <v>0.57999999999999996</v>
      </c>
      <c r="P4" s="6">
        <f>(N4-H4)/100</f>
        <v>9.999999999999998E-4</v>
      </c>
      <c r="Q4" s="6">
        <f t="shared" ref="Q4:Q7" si="2">((N4-H4)*100)/H4</f>
        <v>20.833333333333332</v>
      </c>
    </row>
    <row r="5" spans="1:17" x14ac:dyDescent="0.25">
      <c r="B5" t="s">
        <v>3</v>
      </c>
      <c r="C5" s="3">
        <v>0.4</v>
      </c>
      <c r="D5" s="3">
        <v>0.4</v>
      </c>
      <c r="E5" s="3">
        <v>0.4</v>
      </c>
      <c r="F5" s="3">
        <v>0.4</v>
      </c>
      <c r="G5" s="4">
        <v>0.4</v>
      </c>
      <c r="H5" s="4">
        <f t="shared" si="0"/>
        <v>0.4</v>
      </c>
      <c r="I5" s="3">
        <v>0.5</v>
      </c>
      <c r="J5" s="3">
        <v>0.4</v>
      </c>
      <c r="K5" s="3">
        <v>0.4</v>
      </c>
      <c r="L5" s="3">
        <v>0.4</v>
      </c>
      <c r="M5" s="4">
        <v>0.6</v>
      </c>
      <c r="N5" s="4">
        <f t="shared" si="1"/>
        <v>0.46000000000000008</v>
      </c>
      <c r="P5" s="6">
        <f>(N5-H5)/100</f>
        <v>6.0000000000000049E-4</v>
      </c>
      <c r="Q5" s="6">
        <f t="shared" si="2"/>
        <v>15.000000000000012</v>
      </c>
    </row>
    <row r="6" spans="1:17" x14ac:dyDescent="0.25">
      <c r="B6" t="s">
        <v>4</v>
      </c>
      <c r="C6" s="7">
        <v>0.4</v>
      </c>
      <c r="D6" s="3">
        <v>0.4</v>
      </c>
      <c r="E6" s="3">
        <v>0.5</v>
      </c>
      <c r="F6" s="3">
        <v>0.5</v>
      </c>
      <c r="G6" s="4">
        <v>0.4</v>
      </c>
      <c r="H6" s="4">
        <f t="shared" si="0"/>
        <v>0.44000000000000006</v>
      </c>
      <c r="I6" s="7">
        <v>0.5</v>
      </c>
      <c r="J6" s="3">
        <v>0.4</v>
      </c>
      <c r="K6" s="3">
        <v>0.5</v>
      </c>
      <c r="L6" s="3">
        <v>0.5</v>
      </c>
      <c r="M6" s="4">
        <v>0.4</v>
      </c>
      <c r="N6" s="4">
        <f t="shared" si="1"/>
        <v>0.45999999999999996</v>
      </c>
      <c r="P6" s="6">
        <f>(N6-H6)/100</f>
        <v>1.9999999999999906E-4</v>
      </c>
      <c r="Q6" s="6">
        <f t="shared" si="2"/>
        <v>4.5454545454545237</v>
      </c>
    </row>
    <row r="7" spans="1:17" x14ac:dyDescent="0.25">
      <c r="B7" t="s">
        <v>5</v>
      </c>
      <c r="C7" s="7">
        <v>0.4</v>
      </c>
      <c r="D7" s="3">
        <v>0.5</v>
      </c>
      <c r="E7" s="3">
        <v>0.5</v>
      </c>
      <c r="F7" s="3">
        <v>0.5</v>
      </c>
      <c r="G7" s="4">
        <v>0.4</v>
      </c>
      <c r="H7" s="4">
        <f t="shared" si="0"/>
        <v>0.45999999999999996</v>
      </c>
      <c r="I7" s="7">
        <v>0.5</v>
      </c>
      <c r="J7" s="3">
        <v>0.5</v>
      </c>
      <c r="K7" s="3">
        <v>0.4</v>
      </c>
      <c r="L7" s="3">
        <v>0.5</v>
      </c>
      <c r="M7" s="4">
        <v>0.5</v>
      </c>
      <c r="N7" s="4">
        <f t="shared" si="1"/>
        <v>0.48</v>
      </c>
      <c r="P7" s="6">
        <f>(N7-H7)/100</f>
        <v>2.0000000000000017E-4</v>
      </c>
      <c r="Q7" s="6">
        <f t="shared" si="2"/>
        <v>4.3478260869565259</v>
      </c>
    </row>
    <row r="8" spans="1:17" x14ac:dyDescent="0.25">
      <c r="A8" t="s">
        <v>7</v>
      </c>
      <c r="N8" s="2"/>
      <c r="P8" s="2"/>
      <c r="Q8" s="2"/>
    </row>
    <row r="9" spans="1:17" x14ac:dyDescent="0.25">
      <c r="B9" t="s">
        <v>6</v>
      </c>
      <c r="C9" s="13" t="s">
        <v>11</v>
      </c>
      <c r="D9" s="13"/>
      <c r="E9" s="13"/>
      <c r="F9" s="13"/>
      <c r="G9" s="14"/>
      <c r="H9" s="11" t="s">
        <v>13</v>
      </c>
      <c r="I9" s="15" t="s">
        <v>12</v>
      </c>
      <c r="J9" s="13"/>
      <c r="K9" s="13"/>
      <c r="L9" s="13"/>
      <c r="M9" s="14"/>
      <c r="N9" s="6" t="s">
        <v>13</v>
      </c>
      <c r="P9" s="6" t="s">
        <v>15</v>
      </c>
      <c r="Q9" s="6" t="s">
        <v>14</v>
      </c>
    </row>
    <row r="10" spans="1:17" x14ac:dyDescent="0.25">
      <c r="B10" s="1" t="s">
        <v>1</v>
      </c>
      <c r="C10" s="3">
        <v>0.4</v>
      </c>
      <c r="D10" s="3">
        <v>0.4</v>
      </c>
      <c r="E10" s="3">
        <v>0.4</v>
      </c>
      <c r="F10" s="3">
        <v>0.5</v>
      </c>
      <c r="G10" s="4">
        <v>0.5</v>
      </c>
      <c r="H10" s="4">
        <f>AVERAGE(C10:G10)</f>
        <v>0.44000000000000006</v>
      </c>
      <c r="I10" s="3">
        <v>0.5</v>
      </c>
      <c r="J10" s="3">
        <v>0.6</v>
      </c>
      <c r="K10" s="3">
        <v>0.4</v>
      </c>
      <c r="L10" s="3">
        <v>0.5</v>
      </c>
      <c r="M10" s="3">
        <v>0.5</v>
      </c>
      <c r="N10" s="6">
        <f>AVERAGE(I10:M10)</f>
        <v>0.5</v>
      </c>
      <c r="P10" s="6">
        <f>(N10-H10)/100</f>
        <v>5.9999999999999941E-4</v>
      </c>
      <c r="Q10" s="6">
        <f>((N10-H10)*100)/H10</f>
        <v>13.636363636363622</v>
      </c>
    </row>
    <row r="11" spans="1:17" x14ac:dyDescent="0.25">
      <c r="B11" t="s">
        <v>2</v>
      </c>
      <c r="C11" s="3">
        <v>0.4</v>
      </c>
      <c r="D11" s="3">
        <v>0.4</v>
      </c>
      <c r="E11" s="3">
        <v>0.4</v>
      </c>
      <c r="F11" s="3">
        <v>0.4</v>
      </c>
      <c r="G11" s="4">
        <v>0.4</v>
      </c>
      <c r="H11" s="4">
        <f t="shared" ref="H11:H14" si="3">AVERAGE(C11:G11)</f>
        <v>0.4</v>
      </c>
      <c r="I11" s="3">
        <v>0.5</v>
      </c>
      <c r="J11" s="3">
        <v>0.5</v>
      </c>
      <c r="K11" s="3">
        <v>0.5</v>
      </c>
      <c r="L11" s="3">
        <v>0.5</v>
      </c>
      <c r="M11" s="3">
        <v>0.5</v>
      </c>
      <c r="N11" s="6">
        <f t="shared" ref="N11:N14" si="4">AVERAGE(I11:M11)</f>
        <v>0.5</v>
      </c>
      <c r="P11" s="6">
        <f>(N11-H11)/100</f>
        <v>9.999999999999998E-4</v>
      </c>
      <c r="Q11" s="6">
        <f t="shared" ref="Q11:Q14" si="5">((N11-H11)*100)/H11</f>
        <v>24.999999999999993</v>
      </c>
    </row>
    <row r="12" spans="1:17" x14ac:dyDescent="0.25">
      <c r="B12" t="s">
        <v>3</v>
      </c>
      <c r="C12" s="3">
        <v>0.4</v>
      </c>
      <c r="D12" s="3">
        <v>0.4</v>
      </c>
      <c r="E12" s="3">
        <v>0.4</v>
      </c>
      <c r="F12" s="3">
        <v>0.5</v>
      </c>
      <c r="G12" s="4">
        <v>0.4</v>
      </c>
      <c r="H12" s="4">
        <f t="shared" si="3"/>
        <v>0.42000000000000004</v>
      </c>
      <c r="I12" s="3">
        <v>0.4</v>
      </c>
      <c r="J12" s="3">
        <v>0.5</v>
      </c>
      <c r="K12" s="3">
        <v>0.4</v>
      </c>
      <c r="L12" s="3">
        <v>0.5</v>
      </c>
      <c r="M12" s="3">
        <v>0.4</v>
      </c>
      <c r="N12" s="6">
        <f t="shared" si="4"/>
        <v>0.44000000000000006</v>
      </c>
      <c r="P12" s="6">
        <f>(N12-H12)/100</f>
        <v>2.0000000000000017E-4</v>
      </c>
      <c r="Q12" s="6">
        <f t="shared" si="5"/>
        <v>4.7619047619047654</v>
      </c>
    </row>
    <row r="13" spans="1:17" x14ac:dyDescent="0.25">
      <c r="B13" t="s">
        <v>4</v>
      </c>
      <c r="C13" s="3">
        <v>0.5</v>
      </c>
      <c r="D13" s="3">
        <v>0.4</v>
      </c>
      <c r="E13" s="3">
        <v>0.4</v>
      </c>
      <c r="F13" s="3">
        <v>0.4</v>
      </c>
      <c r="G13" s="4">
        <v>0.5</v>
      </c>
      <c r="H13" s="4">
        <f t="shared" si="3"/>
        <v>0.44000000000000006</v>
      </c>
      <c r="I13" s="7">
        <v>0.4</v>
      </c>
      <c r="J13" s="3">
        <v>0.4</v>
      </c>
      <c r="K13" s="3">
        <v>0.5</v>
      </c>
      <c r="L13" s="3">
        <v>0.4</v>
      </c>
      <c r="M13" s="3">
        <v>0.5</v>
      </c>
      <c r="N13" s="6">
        <f t="shared" si="4"/>
        <v>0.44000000000000006</v>
      </c>
      <c r="P13" s="6">
        <f>(N13-H13)/100</f>
        <v>0</v>
      </c>
      <c r="Q13" s="6">
        <f t="shared" si="5"/>
        <v>0</v>
      </c>
    </row>
    <row r="14" spans="1:17" x14ac:dyDescent="0.25">
      <c r="B14" t="s">
        <v>5</v>
      </c>
      <c r="C14" s="3">
        <v>0.5</v>
      </c>
      <c r="D14" s="3">
        <v>0.4</v>
      </c>
      <c r="E14" s="3">
        <v>0.4</v>
      </c>
      <c r="F14" s="3">
        <v>0.5</v>
      </c>
      <c r="G14" s="4">
        <v>0.5</v>
      </c>
      <c r="H14" s="4">
        <f t="shared" si="3"/>
        <v>0.45999999999999996</v>
      </c>
      <c r="I14" s="7">
        <v>0.5</v>
      </c>
      <c r="J14" s="3">
        <v>0.4</v>
      </c>
      <c r="K14" s="3">
        <v>0.5</v>
      </c>
      <c r="L14" s="3">
        <v>0.5</v>
      </c>
      <c r="M14" s="3">
        <v>0.4</v>
      </c>
      <c r="N14" s="6">
        <f t="shared" si="4"/>
        <v>0.45999999999999996</v>
      </c>
      <c r="P14" s="6">
        <f>(N14-H14)/100</f>
        <v>0</v>
      </c>
      <c r="Q14" s="6">
        <f t="shared" si="5"/>
        <v>0</v>
      </c>
    </row>
    <row r="15" spans="1:17" x14ac:dyDescent="0.25">
      <c r="A15" t="s">
        <v>8</v>
      </c>
      <c r="N15" s="2"/>
      <c r="P15" s="2"/>
      <c r="Q15" s="2"/>
    </row>
    <row r="16" spans="1:17" x14ac:dyDescent="0.25">
      <c r="B16" t="s">
        <v>6</v>
      </c>
      <c r="C16" s="13" t="s">
        <v>11</v>
      </c>
      <c r="D16" s="13"/>
      <c r="E16" s="13"/>
      <c r="F16" s="13"/>
      <c r="G16" s="14"/>
      <c r="H16" s="11" t="s">
        <v>13</v>
      </c>
      <c r="I16" s="15" t="s">
        <v>12</v>
      </c>
      <c r="J16" s="13"/>
      <c r="K16" s="13"/>
      <c r="L16" s="13"/>
      <c r="M16" s="14"/>
      <c r="N16" s="6" t="s">
        <v>13</v>
      </c>
      <c r="P16" s="6" t="s">
        <v>15</v>
      </c>
      <c r="Q16" s="6" t="s">
        <v>14</v>
      </c>
    </row>
    <row r="17" spans="1:17" x14ac:dyDescent="0.25">
      <c r="B17" s="1" t="s">
        <v>1</v>
      </c>
      <c r="C17" s="3">
        <v>0.5</v>
      </c>
      <c r="D17" s="3">
        <v>0.5</v>
      </c>
      <c r="E17" s="3">
        <v>0.5</v>
      </c>
      <c r="F17" s="7">
        <v>0.4</v>
      </c>
      <c r="G17" s="4">
        <v>0.4</v>
      </c>
      <c r="H17" s="4">
        <f>AVERAGE(C17:G17)</f>
        <v>0.45999999999999996</v>
      </c>
      <c r="I17" s="7">
        <v>0.5</v>
      </c>
      <c r="J17" s="7">
        <v>0.5</v>
      </c>
      <c r="K17" s="7">
        <v>0.6</v>
      </c>
      <c r="L17" s="7">
        <v>0.6</v>
      </c>
      <c r="M17" s="7">
        <v>0.5</v>
      </c>
      <c r="N17" s="6">
        <f>AVERAGE(I17:M17)</f>
        <v>0.54</v>
      </c>
      <c r="P17" s="6">
        <f>(N17-H17)/100</f>
        <v>8.0000000000000069E-4</v>
      </c>
      <c r="Q17" s="6">
        <f>((N17-H17)*100)/H17</f>
        <v>17.391304347826104</v>
      </c>
    </row>
    <row r="18" spans="1:17" x14ac:dyDescent="0.25">
      <c r="B18" t="s">
        <v>2</v>
      </c>
      <c r="C18" s="7">
        <v>0.5</v>
      </c>
      <c r="D18" s="7">
        <v>0.4</v>
      </c>
      <c r="E18" s="7">
        <v>0.5</v>
      </c>
      <c r="F18" s="7">
        <v>0.4</v>
      </c>
      <c r="G18" s="4">
        <v>0.4</v>
      </c>
      <c r="H18" s="4">
        <f t="shared" ref="H18:H21" si="6">AVERAGE(C18:G18)</f>
        <v>0.43999999999999995</v>
      </c>
      <c r="I18" s="7">
        <v>0.5</v>
      </c>
      <c r="J18" s="7">
        <v>0.5</v>
      </c>
      <c r="K18" s="7">
        <v>0.5</v>
      </c>
      <c r="L18" s="7">
        <v>0.5</v>
      </c>
      <c r="M18" s="7">
        <v>0.6</v>
      </c>
      <c r="N18" s="6">
        <f>AVERAGE(I18:M18)</f>
        <v>0.52</v>
      </c>
      <c r="P18" s="6">
        <f>(N18-H18)/100</f>
        <v>8.0000000000000069E-4</v>
      </c>
      <c r="Q18" s="6">
        <f t="shared" ref="Q18:Q21" si="7">((N18-H18)*100)/H18</f>
        <v>18.181818181818201</v>
      </c>
    </row>
    <row r="19" spans="1:17" x14ac:dyDescent="0.25">
      <c r="B19" t="s">
        <v>3</v>
      </c>
      <c r="C19" s="3">
        <v>0.4</v>
      </c>
      <c r="D19" s="3">
        <v>0.4</v>
      </c>
      <c r="E19" s="3">
        <v>0.4</v>
      </c>
      <c r="F19" s="3">
        <v>0.4</v>
      </c>
      <c r="G19" s="3">
        <v>0.4</v>
      </c>
      <c r="H19" s="4">
        <f t="shared" si="6"/>
        <v>0.4</v>
      </c>
      <c r="I19" s="7">
        <v>0.4</v>
      </c>
      <c r="J19" s="7">
        <v>0.5</v>
      </c>
      <c r="K19" s="7">
        <v>0.4</v>
      </c>
      <c r="L19" s="7">
        <v>0.5</v>
      </c>
      <c r="M19" s="7">
        <v>0.6</v>
      </c>
      <c r="N19" s="6">
        <f>AVERAGE(I19:M19)</f>
        <v>0.48</v>
      </c>
      <c r="P19" s="6">
        <f>(N19-H19)/100</f>
        <v>7.999999999999996E-4</v>
      </c>
      <c r="Q19" s="6">
        <f t="shared" si="7"/>
        <v>19.999999999999989</v>
      </c>
    </row>
    <row r="20" spans="1:17" x14ac:dyDescent="0.25">
      <c r="B20" t="s">
        <v>4</v>
      </c>
      <c r="C20" s="7">
        <v>0.4</v>
      </c>
      <c r="D20" s="7">
        <v>0.4</v>
      </c>
      <c r="E20" s="7">
        <v>0.4</v>
      </c>
      <c r="F20" s="7">
        <v>0.5</v>
      </c>
      <c r="G20" s="4">
        <v>0.5</v>
      </c>
      <c r="H20" s="4">
        <f t="shared" si="6"/>
        <v>0.44000000000000006</v>
      </c>
      <c r="I20" s="7">
        <v>0.4</v>
      </c>
      <c r="J20" s="7">
        <v>0.6</v>
      </c>
      <c r="K20" s="7">
        <v>0.5</v>
      </c>
      <c r="L20" s="7">
        <v>0.4</v>
      </c>
      <c r="M20" s="7">
        <v>0.5</v>
      </c>
      <c r="N20" s="6">
        <f>AVERAGE(I20:M20)</f>
        <v>0.48</v>
      </c>
      <c r="P20" s="6">
        <f>(N20-H20)/100</f>
        <v>3.9999999999999926E-4</v>
      </c>
      <c r="Q20" s="6">
        <f t="shared" si="7"/>
        <v>9.0909090909090722</v>
      </c>
    </row>
    <row r="21" spans="1:17" x14ac:dyDescent="0.25">
      <c r="B21" t="s">
        <v>5</v>
      </c>
      <c r="C21" s="7">
        <v>0.5</v>
      </c>
      <c r="D21" s="7">
        <v>0.4</v>
      </c>
      <c r="E21" s="7">
        <v>0.4</v>
      </c>
      <c r="F21" s="7">
        <v>0.4</v>
      </c>
      <c r="G21" s="4">
        <v>0.5</v>
      </c>
      <c r="H21" s="4">
        <f t="shared" si="6"/>
        <v>0.44000000000000006</v>
      </c>
      <c r="I21" s="7">
        <v>0.6</v>
      </c>
      <c r="J21" s="7">
        <v>0.5</v>
      </c>
      <c r="K21" s="7">
        <v>0.5</v>
      </c>
      <c r="L21" s="7">
        <v>0.4</v>
      </c>
      <c r="M21" s="7">
        <v>0.5</v>
      </c>
      <c r="N21" s="6">
        <f>AVERAGE(I21:M21)</f>
        <v>0.5</v>
      </c>
      <c r="P21" s="6">
        <f>(N21-H21)/100</f>
        <v>5.9999999999999941E-4</v>
      </c>
      <c r="Q21" s="6">
        <f t="shared" si="7"/>
        <v>13.636363636363622</v>
      </c>
    </row>
    <row r="22" spans="1:17" x14ac:dyDescent="0.25">
      <c r="A22" t="s">
        <v>9</v>
      </c>
      <c r="N22" s="2"/>
      <c r="P22" s="2"/>
      <c r="Q22" s="2"/>
    </row>
    <row r="23" spans="1:17" x14ac:dyDescent="0.25">
      <c r="B23" t="s">
        <v>6</v>
      </c>
      <c r="C23" s="13" t="s">
        <v>11</v>
      </c>
      <c r="D23" s="13"/>
      <c r="E23" s="13"/>
      <c r="F23" s="13"/>
      <c r="G23" s="14"/>
      <c r="H23" s="11" t="s">
        <v>13</v>
      </c>
      <c r="I23" s="15" t="s">
        <v>12</v>
      </c>
      <c r="J23" s="13"/>
      <c r="K23" s="13"/>
      <c r="L23" s="13"/>
      <c r="M23" s="14"/>
      <c r="N23" s="6" t="s">
        <v>13</v>
      </c>
      <c r="P23" s="6" t="s">
        <v>15</v>
      </c>
      <c r="Q23" s="6" t="s">
        <v>14</v>
      </c>
    </row>
    <row r="24" spans="1:17" x14ac:dyDescent="0.25">
      <c r="B24" s="1" t="s">
        <v>1</v>
      </c>
      <c r="C24" s="3">
        <v>0.5</v>
      </c>
      <c r="D24" s="3">
        <v>0.5</v>
      </c>
      <c r="E24" s="3">
        <v>0.5</v>
      </c>
      <c r="F24" s="7">
        <v>0.4</v>
      </c>
      <c r="G24" s="4">
        <v>0.4</v>
      </c>
      <c r="H24" s="4">
        <f>AVERAGE(C24:G24)</f>
        <v>0.45999999999999996</v>
      </c>
      <c r="I24" s="7">
        <v>0.6</v>
      </c>
      <c r="J24" s="7">
        <v>0.6</v>
      </c>
      <c r="K24" s="7">
        <v>0.6</v>
      </c>
      <c r="L24" s="7">
        <v>0.5</v>
      </c>
      <c r="M24" s="7">
        <v>0.5</v>
      </c>
      <c r="N24" s="6">
        <f>AVERAGE(I24:M24)</f>
        <v>0.55999999999999994</v>
      </c>
      <c r="P24" s="6">
        <f>(N24-H24)/100</f>
        <v>9.999999999999998E-4</v>
      </c>
      <c r="Q24" s="6">
        <f>(N24-H24)*100/H24</f>
        <v>21.739130434782606</v>
      </c>
    </row>
    <row r="25" spans="1:17" x14ac:dyDescent="0.25">
      <c r="B25" t="s">
        <v>2</v>
      </c>
      <c r="C25" s="7">
        <v>0.5</v>
      </c>
      <c r="D25" s="7">
        <v>0.4</v>
      </c>
      <c r="E25" s="7">
        <v>0.5</v>
      </c>
      <c r="F25" s="7">
        <v>0.4</v>
      </c>
      <c r="G25" s="4">
        <v>0.4</v>
      </c>
      <c r="H25" s="4">
        <f t="shared" ref="H25:H28" si="8">AVERAGE(C25:G25)</f>
        <v>0.43999999999999995</v>
      </c>
      <c r="I25" s="7">
        <v>0.6</v>
      </c>
      <c r="J25" s="7">
        <v>0.6</v>
      </c>
      <c r="K25" s="7">
        <v>0.6</v>
      </c>
      <c r="L25" s="7">
        <v>0.5</v>
      </c>
      <c r="M25" s="7">
        <v>0.5</v>
      </c>
      <c r="N25" s="6">
        <f t="shared" ref="N25:N28" si="9">AVERAGE(I25:M25)</f>
        <v>0.55999999999999994</v>
      </c>
      <c r="P25" s="6">
        <f>(N25-H25)/100</f>
        <v>1.1999999999999999E-3</v>
      </c>
      <c r="Q25" s="6">
        <f t="shared" ref="Q25:Q28" si="10">(N25-H25)*100/H25</f>
        <v>27.272727272727277</v>
      </c>
    </row>
    <row r="26" spans="1:17" x14ac:dyDescent="0.25">
      <c r="B26" t="s">
        <v>3</v>
      </c>
      <c r="C26" s="3">
        <v>0.4</v>
      </c>
      <c r="D26" s="3">
        <v>0.4</v>
      </c>
      <c r="E26" s="3">
        <v>0.4</v>
      </c>
      <c r="F26" s="3">
        <v>0.4</v>
      </c>
      <c r="G26" s="3">
        <v>0.4</v>
      </c>
      <c r="H26" s="4">
        <f t="shared" si="8"/>
        <v>0.4</v>
      </c>
      <c r="I26" s="7">
        <v>0.5</v>
      </c>
      <c r="J26" s="7">
        <v>0.4</v>
      </c>
      <c r="K26" s="7">
        <v>0.4</v>
      </c>
      <c r="L26" s="7">
        <v>0.4</v>
      </c>
      <c r="M26" s="7">
        <v>0.4</v>
      </c>
      <c r="N26" s="6">
        <f t="shared" si="9"/>
        <v>0.42000000000000004</v>
      </c>
      <c r="P26" s="6">
        <f>(N26-H26)/100</f>
        <v>2.0000000000000017E-4</v>
      </c>
      <c r="Q26" s="6">
        <f t="shared" si="10"/>
        <v>5.0000000000000044</v>
      </c>
    </row>
    <row r="27" spans="1:17" x14ac:dyDescent="0.25">
      <c r="B27" t="s">
        <v>4</v>
      </c>
      <c r="C27" s="3">
        <v>0.5</v>
      </c>
      <c r="D27" s="3">
        <v>0.4</v>
      </c>
      <c r="E27" s="3">
        <v>0.4</v>
      </c>
      <c r="F27" s="3">
        <v>0.4</v>
      </c>
      <c r="G27" s="4">
        <v>0.5</v>
      </c>
      <c r="H27" s="4">
        <f t="shared" si="8"/>
        <v>0.44000000000000006</v>
      </c>
      <c r="I27" s="7">
        <v>0.4</v>
      </c>
      <c r="J27" s="7">
        <v>0.4</v>
      </c>
      <c r="K27" s="7">
        <v>0.5</v>
      </c>
      <c r="L27" s="7">
        <v>0.5</v>
      </c>
      <c r="M27" s="7">
        <v>0.4</v>
      </c>
      <c r="N27" s="6">
        <f t="shared" si="9"/>
        <v>0.44000000000000006</v>
      </c>
      <c r="P27" s="6">
        <f>(N27-H27)/100</f>
        <v>0</v>
      </c>
      <c r="Q27" s="6">
        <f t="shared" si="10"/>
        <v>0</v>
      </c>
    </row>
    <row r="28" spans="1:17" x14ac:dyDescent="0.25">
      <c r="B28" t="s">
        <v>5</v>
      </c>
      <c r="C28" s="3">
        <v>0.5</v>
      </c>
      <c r="D28" s="3">
        <v>0.4</v>
      </c>
      <c r="E28" s="3">
        <v>0.4</v>
      </c>
      <c r="F28" s="3">
        <v>0.5</v>
      </c>
      <c r="G28" s="4">
        <v>0.5</v>
      </c>
      <c r="H28" s="4">
        <f t="shared" si="8"/>
        <v>0.45999999999999996</v>
      </c>
      <c r="I28" s="7">
        <v>0.5</v>
      </c>
      <c r="J28" s="7">
        <v>0.5</v>
      </c>
      <c r="K28" s="7">
        <v>0.4</v>
      </c>
      <c r="L28" s="7">
        <v>0.5</v>
      </c>
      <c r="M28" s="7">
        <v>0.4</v>
      </c>
      <c r="N28" s="6">
        <f t="shared" si="9"/>
        <v>0.45999999999999996</v>
      </c>
      <c r="P28" s="6">
        <f>(N28-H28)/100</f>
        <v>0</v>
      </c>
      <c r="Q28" s="6">
        <f t="shared" si="10"/>
        <v>0</v>
      </c>
    </row>
  </sheetData>
  <mergeCells count="8">
    <mergeCell ref="C23:G23"/>
    <mergeCell ref="I23:M23"/>
    <mergeCell ref="C2:G2"/>
    <mergeCell ref="I2:M2"/>
    <mergeCell ref="C9:G9"/>
    <mergeCell ref="I9:M9"/>
    <mergeCell ref="C16:G16"/>
    <mergeCell ref="I16:M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C10" workbookViewId="0">
      <selection activeCell="Q24" sqref="Q24:Q28"/>
    </sheetView>
  </sheetViews>
  <sheetFormatPr defaultRowHeight="15" x14ac:dyDescent="0.25"/>
  <sheetData>
    <row r="1" spans="1:17" x14ac:dyDescent="0.25">
      <c r="A1" t="s">
        <v>0</v>
      </c>
      <c r="C1" t="s">
        <v>19</v>
      </c>
    </row>
    <row r="2" spans="1:17" x14ac:dyDescent="0.25">
      <c r="B2" t="s">
        <v>6</v>
      </c>
      <c r="C2" s="13" t="s">
        <v>11</v>
      </c>
      <c r="D2" s="13"/>
      <c r="E2" s="13"/>
      <c r="F2" s="13"/>
      <c r="G2" s="14"/>
      <c r="H2" s="12" t="s">
        <v>13</v>
      </c>
      <c r="I2" s="15" t="s">
        <v>12</v>
      </c>
      <c r="J2" s="13"/>
      <c r="K2" s="13"/>
      <c r="L2" s="13"/>
      <c r="M2" s="14"/>
      <c r="N2" s="6" t="s">
        <v>13</v>
      </c>
      <c r="P2" s="6" t="s">
        <v>15</v>
      </c>
      <c r="Q2" s="6" t="s">
        <v>14</v>
      </c>
    </row>
    <row r="3" spans="1:17" x14ac:dyDescent="0.25">
      <c r="B3" s="1" t="s">
        <v>1</v>
      </c>
      <c r="C3" s="3">
        <v>0.4</v>
      </c>
      <c r="D3" s="3">
        <v>0.5</v>
      </c>
      <c r="E3" s="3">
        <v>0.5</v>
      </c>
      <c r="F3" s="3">
        <v>0.4</v>
      </c>
      <c r="G3" s="4">
        <v>0.5</v>
      </c>
      <c r="H3" s="4">
        <f>AVERAGE(C3:G3)</f>
        <v>0.45999999999999996</v>
      </c>
      <c r="I3" s="3">
        <v>0.5</v>
      </c>
      <c r="J3" s="3">
        <v>0.7</v>
      </c>
      <c r="K3" s="3">
        <v>0.6</v>
      </c>
      <c r="L3" s="3">
        <v>0.5</v>
      </c>
      <c r="M3" s="4">
        <v>0.6</v>
      </c>
      <c r="N3" s="4">
        <f>AVERAGE(I3:M3)</f>
        <v>0.57999999999999996</v>
      </c>
      <c r="P3" s="6">
        <f>(N3-H3)/100</f>
        <v>1.1999999999999999E-3</v>
      </c>
      <c r="Q3" s="6">
        <f>((N3-H3)*100)/H3</f>
        <v>26.086956521739133</v>
      </c>
    </row>
    <row r="4" spans="1:17" x14ac:dyDescent="0.25">
      <c r="B4" t="s">
        <v>2</v>
      </c>
      <c r="C4" s="3">
        <v>0.4</v>
      </c>
      <c r="D4" s="3">
        <v>0.5</v>
      </c>
      <c r="E4" s="3">
        <v>0.5</v>
      </c>
      <c r="F4" s="3">
        <v>0.5</v>
      </c>
      <c r="G4" s="4">
        <v>0.5</v>
      </c>
      <c r="H4" s="4">
        <f t="shared" ref="H4:H7" si="0">AVERAGE(C4:G4)</f>
        <v>0.48</v>
      </c>
      <c r="I4" s="3">
        <v>0.6</v>
      </c>
      <c r="J4" s="3">
        <v>0.7</v>
      </c>
      <c r="K4" s="3">
        <v>0.6</v>
      </c>
      <c r="L4" s="3">
        <v>0.6</v>
      </c>
      <c r="M4" s="4">
        <v>0.6</v>
      </c>
      <c r="N4" s="4">
        <f t="shared" ref="N4:N7" si="1">AVERAGE(I4:M4)</f>
        <v>0.62</v>
      </c>
      <c r="P4" s="6">
        <f>(N4-H4)/100</f>
        <v>1.4000000000000002E-3</v>
      </c>
      <c r="Q4" s="6">
        <f t="shared" ref="Q4:Q7" si="2">((N4-H4)*100)/H4</f>
        <v>29.166666666666671</v>
      </c>
    </row>
    <row r="5" spans="1:17" x14ac:dyDescent="0.25">
      <c r="B5" t="s">
        <v>3</v>
      </c>
      <c r="C5" s="3">
        <v>0.4</v>
      </c>
      <c r="D5" s="3">
        <v>0.4</v>
      </c>
      <c r="E5" s="3">
        <v>0.4</v>
      </c>
      <c r="F5" s="3">
        <v>0.4</v>
      </c>
      <c r="G5" s="4">
        <v>0.4</v>
      </c>
      <c r="H5" s="4">
        <f t="shared" si="0"/>
        <v>0.4</v>
      </c>
      <c r="I5" s="3">
        <v>0.4</v>
      </c>
      <c r="J5" s="3">
        <v>0.5</v>
      </c>
      <c r="K5" s="3">
        <v>0.4</v>
      </c>
      <c r="L5" s="3">
        <v>0.5</v>
      </c>
      <c r="M5" s="4">
        <v>0.6</v>
      </c>
      <c r="N5" s="4">
        <f t="shared" si="1"/>
        <v>0.48</v>
      </c>
      <c r="P5" s="6">
        <f>(N5-H5)/100</f>
        <v>7.999999999999996E-4</v>
      </c>
      <c r="Q5" s="6">
        <f t="shared" si="2"/>
        <v>19.999999999999989</v>
      </c>
    </row>
    <row r="6" spans="1:17" x14ac:dyDescent="0.25">
      <c r="B6" t="s">
        <v>4</v>
      </c>
      <c r="C6" s="7">
        <v>0.4</v>
      </c>
      <c r="D6" s="3">
        <v>0.4</v>
      </c>
      <c r="E6" s="3">
        <v>0.5</v>
      </c>
      <c r="F6" s="3">
        <v>0.5</v>
      </c>
      <c r="G6" s="4">
        <v>0.4</v>
      </c>
      <c r="H6" s="4">
        <f t="shared" si="0"/>
        <v>0.44000000000000006</v>
      </c>
      <c r="I6" s="7">
        <v>0.4</v>
      </c>
      <c r="J6" s="3">
        <v>0.4</v>
      </c>
      <c r="K6" s="3">
        <v>0.5</v>
      </c>
      <c r="L6" s="3">
        <v>0.6</v>
      </c>
      <c r="M6" s="4">
        <v>0.5</v>
      </c>
      <c r="N6" s="4">
        <f t="shared" si="1"/>
        <v>0.48</v>
      </c>
      <c r="P6" s="6">
        <f>(N6-H6)/100</f>
        <v>3.9999999999999926E-4</v>
      </c>
      <c r="Q6" s="6">
        <f t="shared" si="2"/>
        <v>9.0909090909090722</v>
      </c>
    </row>
    <row r="7" spans="1:17" x14ac:dyDescent="0.25">
      <c r="B7" t="s">
        <v>5</v>
      </c>
      <c r="C7" s="7">
        <v>0.5</v>
      </c>
      <c r="D7" s="3">
        <v>0.4</v>
      </c>
      <c r="E7" s="3">
        <v>0.4</v>
      </c>
      <c r="F7" s="3">
        <v>0.4</v>
      </c>
      <c r="G7" s="4">
        <v>0.5</v>
      </c>
      <c r="H7" s="4">
        <f t="shared" si="0"/>
        <v>0.44000000000000006</v>
      </c>
      <c r="I7" s="7">
        <v>0.5</v>
      </c>
      <c r="J7" s="3">
        <v>0.5</v>
      </c>
      <c r="K7" s="3">
        <v>0.4</v>
      </c>
      <c r="L7" s="3">
        <v>0.5</v>
      </c>
      <c r="M7" s="4">
        <v>0.5</v>
      </c>
      <c r="N7" s="4">
        <f t="shared" si="1"/>
        <v>0.48</v>
      </c>
      <c r="P7" s="6">
        <f>(N7-H7)/100</f>
        <v>3.9999999999999926E-4</v>
      </c>
      <c r="Q7" s="6">
        <f t="shared" si="2"/>
        <v>9.0909090909090722</v>
      </c>
    </row>
    <row r="8" spans="1:17" x14ac:dyDescent="0.25">
      <c r="A8" t="s">
        <v>7</v>
      </c>
      <c r="N8" s="2"/>
      <c r="P8" s="2"/>
      <c r="Q8" s="2"/>
    </row>
    <row r="9" spans="1:17" x14ac:dyDescent="0.25">
      <c r="B9" t="s">
        <v>6</v>
      </c>
      <c r="C9" s="13" t="s">
        <v>11</v>
      </c>
      <c r="D9" s="13"/>
      <c r="E9" s="13"/>
      <c r="F9" s="13"/>
      <c r="G9" s="14"/>
      <c r="H9" s="12" t="s">
        <v>13</v>
      </c>
      <c r="I9" s="15" t="s">
        <v>12</v>
      </c>
      <c r="J9" s="13"/>
      <c r="K9" s="13"/>
      <c r="L9" s="13"/>
      <c r="M9" s="14"/>
      <c r="N9" s="6" t="s">
        <v>13</v>
      </c>
      <c r="P9" s="6" t="s">
        <v>15</v>
      </c>
      <c r="Q9" s="6" t="s">
        <v>14</v>
      </c>
    </row>
    <row r="10" spans="1:17" x14ac:dyDescent="0.25">
      <c r="B10" s="1" t="s">
        <v>1</v>
      </c>
      <c r="C10" s="3">
        <v>0.5</v>
      </c>
      <c r="D10" s="3">
        <v>0.4</v>
      </c>
      <c r="E10" s="3">
        <v>0.5</v>
      </c>
      <c r="F10" s="3">
        <v>0.4</v>
      </c>
      <c r="G10" s="4">
        <v>0.5</v>
      </c>
      <c r="H10" s="4">
        <f>AVERAGE(C10:G10)</f>
        <v>0.45999999999999996</v>
      </c>
      <c r="I10" s="3">
        <v>0.5</v>
      </c>
      <c r="J10" s="3">
        <v>0.6</v>
      </c>
      <c r="K10" s="3">
        <v>0.7</v>
      </c>
      <c r="L10" s="3">
        <v>0.6</v>
      </c>
      <c r="M10" s="3">
        <v>0.4</v>
      </c>
      <c r="N10" s="6">
        <f>AVERAGE(I10:M10)</f>
        <v>0.55999999999999994</v>
      </c>
      <c r="P10" s="6">
        <f>(N10-H10)/100</f>
        <v>9.999999999999998E-4</v>
      </c>
      <c r="Q10" s="6">
        <f>((N10-H10)*100)/H10</f>
        <v>21.739130434782606</v>
      </c>
    </row>
    <row r="11" spans="1:17" x14ac:dyDescent="0.25">
      <c r="B11" t="s">
        <v>2</v>
      </c>
      <c r="C11" s="3">
        <v>0.4</v>
      </c>
      <c r="D11" s="3">
        <v>0.5</v>
      </c>
      <c r="E11" s="3">
        <v>0.5</v>
      </c>
      <c r="F11" s="3">
        <v>0.5</v>
      </c>
      <c r="G11" s="4">
        <v>0.5</v>
      </c>
      <c r="H11" s="4">
        <f t="shared" ref="H11:H14" si="3">AVERAGE(C11:G11)</f>
        <v>0.48</v>
      </c>
      <c r="I11" s="3">
        <v>0.5</v>
      </c>
      <c r="J11" s="3">
        <v>0.5</v>
      </c>
      <c r="K11" s="3">
        <v>0.5</v>
      </c>
      <c r="L11" s="3">
        <v>0.6</v>
      </c>
      <c r="M11" s="3">
        <v>0.5</v>
      </c>
      <c r="N11" s="6">
        <f t="shared" ref="N11:N14" si="4">AVERAGE(I11:M11)</f>
        <v>0.52</v>
      </c>
      <c r="P11" s="6">
        <f>(N11-H11)/100</f>
        <v>4.0000000000000034E-4</v>
      </c>
      <c r="Q11" s="6">
        <f t="shared" ref="Q11:Q14" si="5">((N11-H11)*100)/H11</f>
        <v>8.333333333333341</v>
      </c>
    </row>
    <row r="12" spans="1:17" x14ac:dyDescent="0.25">
      <c r="B12" t="s">
        <v>3</v>
      </c>
      <c r="C12" s="3">
        <v>0.4</v>
      </c>
      <c r="D12" s="3">
        <v>0.4</v>
      </c>
      <c r="E12" s="3">
        <v>0.4</v>
      </c>
      <c r="F12" s="3">
        <v>0.4</v>
      </c>
      <c r="G12" s="4">
        <v>0.4</v>
      </c>
      <c r="H12" s="4">
        <f t="shared" si="3"/>
        <v>0.4</v>
      </c>
      <c r="I12" s="3">
        <v>0.4</v>
      </c>
      <c r="J12" s="3">
        <v>0.5</v>
      </c>
      <c r="K12" s="3">
        <v>0.4</v>
      </c>
      <c r="L12" s="3">
        <v>0.5</v>
      </c>
      <c r="M12" s="3">
        <v>0.4</v>
      </c>
      <c r="N12" s="6">
        <f t="shared" si="4"/>
        <v>0.44000000000000006</v>
      </c>
      <c r="P12" s="6">
        <f>(N12-H12)/100</f>
        <v>4.0000000000000034E-4</v>
      </c>
      <c r="Q12" s="6">
        <f t="shared" si="5"/>
        <v>10.000000000000009</v>
      </c>
    </row>
    <row r="13" spans="1:17" x14ac:dyDescent="0.25">
      <c r="B13" t="s">
        <v>4</v>
      </c>
      <c r="C13" s="3">
        <v>0.5</v>
      </c>
      <c r="D13" s="3">
        <v>0.4</v>
      </c>
      <c r="E13" s="3">
        <v>0.4</v>
      </c>
      <c r="F13" s="3">
        <v>0.4</v>
      </c>
      <c r="G13" s="4">
        <v>0.5</v>
      </c>
      <c r="H13" s="4">
        <f t="shared" si="3"/>
        <v>0.44000000000000006</v>
      </c>
      <c r="I13" s="7">
        <v>0.5</v>
      </c>
      <c r="J13" s="3">
        <v>0.4</v>
      </c>
      <c r="K13" s="3">
        <v>0.5</v>
      </c>
      <c r="L13" s="3">
        <v>0.5</v>
      </c>
      <c r="M13" s="3">
        <v>0.5</v>
      </c>
      <c r="N13" s="6">
        <f t="shared" si="4"/>
        <v>0.48</v>
      </c>
      <c r="P13" s="6">
        <f>(N13-H13)/100</f>
        <v>3.9999999999999926E-4</v>
      </c>
      <c r="Q13" s="6">
        <f t="shared" si="5"/>
        <v>9.0909090909090722</v>
      </c>
    </row>
    <row r="14" spans="1:17" x14ac:dyDescent="0.25">
      <c r="B14" t="s">
        <v>5</v>
      </c>
      <c r="C14" s="3">
        <v>0.5</v>
      </c>
      <c r="D14" s="3">
        <v>0.4</v>
      </c>
      <c r="E14" s="3">
        <v>0.4</v>
      </c>
      <c r="F14" s="3">
        <v>0.5</v>
      </c>
      <c r="G14" s="4">
        <v>0.5</v>
      </c>
      <c r="H14" s="4">
        <f t="shared" si="3"/>
        <v>0.45999999999999996</v>
      </c>
      <c r="I14" s="7">
        <v>0.4</v>
      </c>
      <c r="J14" s="3">
        <v>0.5</v>
      </c>
      <c r="K14" s="3">
        <v>0.5</v>
      </c>
      <c r="L14" s="3">
        <v>0.5</v>
      </c>
      <c r="M14" s="3">
        <v>0.4</v>
      </c>
      <c r="N14" s="6">
        <f t="shared" si="4"/>
        <v>0.45999999999999996</v>
      </c>
      <c r="P14" s="6">
        <f>(N14-H14)/100</f>
        <v>0</v>
      </c>
      <c r="Q14" s="6">
        <f t="shared" si="5"/>
        <v>0</v>
      </c>
    </row>
    <row r="15" spans="1:17" x14ac:dyDescent="0.25">
      <c r="A15" t="s">
        <v>8</v>
      </c>
      <c r="N15" s="2"/>
      <c r="P15" s="2"/>
      <c r="Q15" s="2"/>
    </row>
    <row r="16" spans="1:17" x14ac:dyDescent="0.25">
      <c r="B16" t="s">
        <v>6</v>
      </c>
      <c r="C16" s="13" t="s">
        <v>11</v>
      </c>
      <c r="D16" s="13"/>
      <c r="E16" s="13"/>
      <c r="F16" s="13"/>
      <c r="G16" s="14"/>
      <c r="H16" s="12" t="s">
        <v>13</v>
      </c>
      <c r="I16" s="15" t="s">
        <v>12</v>
      </c>
      <c r="J16" s="13"/>
      <c r="K16" s="13"/>
      <c r="L16" s="13"/>
      <c r="M16" s="14"/>
      <c r="N16" s="6" t="s">
        <v>13</v>
      </c>
      <c r="P16" s="6" t="s">
        <v>15</v>
      </c>
      <c r="Q16" s="6" t="s">
        <v>14</v>
      </c>
    </row>
    <row r="17" spans="1:17" x14ac:dyDescent="0.25">
      <c r="B17" s="1" t="s">
        <v>1</v>
      </c>
      <c r="C17" s="3">
        <v>0.5</v>
      </c>
      <c r="D17" s="3">
        <v>0.5</v>
      </c>
      <c r="E17" s="3">
        <v>0.5</v>
      </c>
      <c r="F17" s="7">
        <v>0.4</v>
      </c>
      <c r="G17" s="4">
        <v>0.4</v>
      </c>
      <c r="H17" s="4">
        <f>AVERAGE(C17:G17)</f>
        <v>0.45999999999999996</v>
      </c>
      <c r="I17" s="7">
        <v>0.5</v>
      </c>
      <c r="J17" s="7">
        <v>0.5</v>
      </c>
      <c r="K17" s="7">
        <v>0.6</v>
      </c>
      <c r="L17" s="7">
        <v>0.6</v>
      </c>
      <c r="M17" s="7">
        <v>0.5</v>
      </c>
      <c r="N17" s="6">
        <f>AVERAGE(I17:M17)</f>
        <v>0.54</v>
      </c>
      <c r="P17" s="6">
        <f>(N17-H17)/100</f>
        <v>8.0000000000000069E-4</v>
      </c>
      <c r="Q17" s="6">
        <f>((N17-H17)*100)/H17</f>
        <v>17.391304347826104</v>
      </c>
    </row>
    <row r="18" spans="1:17" x14ac:dyDescent="0.25">
      <c r="B18" t="s">
        <v>2</v>
      </c>
      <c r="C18" s="7">
        <v>0.5</v>
      </c>
      <c r="D18" s="7">
        <v>0.4</v>
      </c>
      <c r="E18" s="7">
        <v>0.5</v>
      </c>
      <c r="F18" s="7">
        <v>0.4</v>
      </c>
      <c r="G18" s="4">
        <v>0.4</v>
      </c>
      <c r="H18" s="4">
        <f t="shared" ref="H18:H21" si="6">AVERAGE(C18:G18)</f>
        <v>0.43999999999999995</v>
      </c>
      <c r="I18" s="7">
        <v>0.5</v>
      </c>
      <c r="J18" s="7">
        <v>0.6</v>
      </c>
      <c r="K18" s="7">
        <v>0.5</v>
      </c>
      <c r="L18" s="7">
        <v>0.5</v>
      </c>
      <c r="M18" s="7">
        <v>0.6</v>
      </c>
      <c r="N18" s="6">
        <f>AVERAGE(I18:M18)</f>
        <v>0.54</v>
      </c>
      <c r="P18" s="6">
        <f>(N18-H18)/100</f>
        <v>1.0000000000000009E-3</v>
      </c>
      <c r="Q18" s="6">
        <f t="shared" ref="Q18:Q21" si="7">((N18-H18)*100)/H18</f>
        <v>22.727272727272751</v>
      </c>
    </row>
    <row r="19" spans="1:17" x14ac:dyDescent="0.25">
      <c r="B19" t="s">
        <v>3</v>
      </c>
      <c r="C19" s="3">
        <v>0.4</v>
      </c>
      <c r="D19" s="3">
        <v>0.4</v>
      </c>
      <c r="E19" s="3">
        <v>0.4</v>
      </c>
      <c r="F19" s="3">
        <v>0.4</v>
      </c>
      <c r="G19" s="3">
        <v>0.4</v>
      </c>
      <c r="H19" s="4">
        <f t="shared" si="6"/>
        <v>0.4</v>
      </c>
      <c r="I19" s="7">
        <v>0.4</v>
      </c>
      <c r="J19" s="7">
        <v>0.5</v>
      </c>
      <c r="K19" s="7">
        <v>0.4</v>
      </c>
      <c r="L19" s="7">
        <v>0.5</v>
      </c>
      <c r="M19" s="7">
        <v>0.5</v>
      </c>
      <c r="N19" s="6">
        <f>AVERAGE(I19:M19)</f>
        <v>0.45999999999999996</v>
      </c>
      <c r="P19" s="6">
        <f>(N19-H19)/100</f>
        <v>5.9999999999999941E-4</v>
      </c>
      <c r="Q19" s="6">
        <f t="shared" si="7"/>
        <v>14.999999999999986</v>
      </c>
    </row>
    <row r="20" spans="1:17" x14ac:dyDescent="0.25">
      <c r="B20" t="s">
        <v>4</v>
      </c>
      <c r="C20" s="7">
        <v>0.4</v>
      </c>
      <c r="D20" s="7">
        <v>0.4</v>
      </c>
      <c r="E20" s="7">
        <v>0.4</v>
      </c>
      <c r="F20" s="7">
        <v>0.5</v>
      </c>
      <c r="G20" s="4">
        <v>0.4</v>
      </c>
      <c r="H20" s="4">
        <f t="shared" si="6"/>
        <v>0.42000000000000004</v>
      </c>
      <c r="I20" s="7">
        <v>0.4</v>
      </c>
      <c r="J20" s="7">
        <v>0.4</v>
      </c>
      <c r="K20" s="7">
        <v>0.5</v>
      </c>
      <c r="L20" s="7">
        <v>0.4</v>
      </c>
      <c r="M20" s="7">
        <v>0.4</v>
      </c>
      <c r="N20" s="6">
        <f>AVERAGE(I20:M20)</f>
        <v>0.42000000000000004</v>
      </c>
      <c r="P20" s="6">
        <f>(N20-H20)/100</f>
        <v>0</v>
      </c>
      <c r="Q20" s="6">
        <f t="shared" si="7"/>
        <v>0</v>
      </c>
    </row>
    <row r="21" spans="1:17" x14ac:dyDescent="0.25">
      <c r="B21" t="s">
        <v>5</v>
      </c>
      <c r="C21" s="7">
        <v>0.5</v>
      </c>
      <c r="D21" s="7">
        <v>0.4</v>
      </c>
      <c r="E21" s="7">
        <v>0.4</v>
      </c>
      <c r="F21" s="7">
        <v>0.5</v>
      </c>
      <c r="G21" s="4">
        <v>0.5</v>
      </c>
      <c r="H21" s="4">
        <f t="shared" si="6"/>
        <v>0.45999999999999996</v>
      </c>
      <c r="I21" s="7">
        <v>0.4</v>
      </c>
      <c r="J21" s="7">
        <v>0.5</v>
      </c>
      <c r="K21" s="7">
        <v>0.5</v>
      </c>
      <c r="L21" s="7">
        <v>0.5</v>
      </c>
      <c r="M21" s="7">
        <v>0.5</v>
      </c>
      <c r="N21" s="6">
        <f>AVERAGE(I21:M21)</f>
        <v>0.48</v>
      </c>
      <c r="P21" s="6">
        <f>(N21-H21)/100</f>
        <v>2.0000000000000017E-4</v>
      </c>
      <c r="Q21" s="6">
        <f t="shared" si="7"/>
        <v>4.3478260869565259</v>
      </c>
    </row>
    <row r="22" spans="1:17" x14ac:dyDescent="0.25">
      <c r="A22" t="s">
        <v>9</v>
      </c>
      <c r="N22" s="2"/>
      <c r="P22" s="2"/>
      <c r="Q22" s="2"/>
    </row>
    <row r="23" spans="1:17" x14ac:dyDescent="0.25">
      <c r="B23" t="s">
        <v>6</v>
      </c>
      <c r="C23" s="13" t="s">
        <v>11</v>
      </c>
      <c r="D23" s="13"/>
      <c r="E23" s="13"/>
      <c r="F23" s="13"/>
      <c r="G23" s="14"/>
      <c r="H23" s="12" t="s">
        <v>13</v>
      </c>
      <c r="I23" s="15" t="s">
        <v>12</v>
      </c>
      <c r="J23" s="13"/>
      <c r="K23" s="13"/>
      <c r="L23" s="13"/>
      <c r="M23" s="14"/>
      <c r="N23" s="6" t="s">
        <v>13</v>
      </c>
      <c r="P23" s="6" t="s">
        <v>15</v>
      </c>
      <c r="Q23" s="6" t="s">
        <v>14</v>
      </c>
    </row>
    <row r="24" spans="1:17" x14ac:dyDescent="0.25">
      <c r="B24" s="1" t="s">
        <v>1</v>
      </c>
      <c r="C24" s="3">
        <v>0.5</v>
      </c>
      <c r="D24" s="3">
        <v>0.5</v>
      </c>
      <c r="E24" s="3">
        <v>0.5</v>
      </c>
      <c r="F24" s="7">
        <v>0.4</v>
      </c>
      <c r="G24" s="4">
        <v>0.4</v>
      </c>
      <c r="H24" s="4">
        <f>AVERAGE(C24:G24)</f>
        <v>0.45999999999999996</v>
      </c>
      <c r="I24" s="7">
        <v>0.5</v>
      </c>
      <c r="J24" s="7">
        <v>0.6</v>
      </c>
      <c r="K24" s="7">
        <v>0.6</v>
      </c>
      <c r="L24" s="7">
        <v>0.5</v>
      </c>
      <c r="M24" s="7">
        <v>0.5</v>
      </c>
      <c r="N24" s="6">
        <f>AVERAGE(I24:M24)</f>
        <v>0.54</v>
      </c>
      <c r="P24" s="6">
        <f>(N24-H24)/100</f>
        <v>8.0000000000000069E-4</v>
      </c>
      <c r="Q24" s="6">
        <f>((N24-H24)*100)/H24</f>
        <v>17.391304347826104</v>
      </c>
    </row>
    <row r="25" spans="1:17" x14ac:dyDescent="0.25">
      <c r="B25" t="s">
        <v>2</v>
      </c>
      <c r="C25" s="7">
        <v>0.5</v>
      </c>
      <c r="D25" s="3">
        <v>0.5</v>
      </c>
      <c r="E25" s="7">
        <v>0.5</v>
      </c>
      <c r="F25" s="7">
        <v>0.4</v>
      </c>
      <c r="G25" s="4">
        <v>0.4</v>
      </c>
      <c r="H25" s="4">
        <f t="shared" ref="H25:H28" si="8">AVERAGE(C25:G25)</f>
        <v>0.45999999999999996</v>
      </c>
      <c r="I25" s="7">
        <v>0.6</v>
      </c>
      <c r="J25" s="7">
        <v>0.6</v>
      </c>
      <c r="K25" s="7">
        <v>0.7</v>
      </c>
      <c r="L25" s="7">
        <v>0.5</v>
      </c>
      <c r="M25" s="7">
        <v>0.5</v>
      </c>
      <c r="N25" s="6">
        <f t="shared" ref="N25:N28" si="9">AVERAGE(I25:M25)</f>
        <v>0.57999999999999996</v>
      </c>
      <c r="P25" s="6">
        <f>(N25-H25)/100</f>
        <v>1.1999999999999999E-3</v>
      </c>
      <c r="Q25" s="6">
        <f t="shared" ref="Q25:Q28" si="10">((N25-H25)*100)/H25</f>
        <v>26.086956521739133</v>
      </c>
    </row>
    <row r="26" spans="1:17" x14ac:dyDescent="0.25">
      <c r="B26" t="s">
        <v>3</v>
      </c>
      <c r="C26" s="3">
        <v>0.4</v>
      </c>
      <c r="D26" s="3">
        <v>0.4</v>
      </c>
      <c r="E26" s="3">
        <v>0.4</v>
      </c>
      <c r="F26" s="3">
        <v>0.4</v>
      </c>
      <c r="G26" s="3">
        <v>0.4</v>
      </c>
      <c r="H26" s="4">
        <f t="shared" si="8"/>
        <v>0.4</v>
      </c>
      <c r="I26" s="7">
        <v>0.4</v>
      </c>
      <c r="J26" s="7">
        <v>0.5</v>
      </c>
      <c r="K26" s="7">
        <v>0.5</v>
      </c>
      <c r="L26" s="7">
        <v>0.5</v>
      </c>
      <c r="M26" s="7">
        <v>0.6</v>
      </c>
      <c r="N26" s="6">
        <f t="shared" si="9"/>
        <v>0.5</v>
      </c>
      <c r="P26" s="6">
        <f>(N26-H26)/100</f>
        <v>9.999999999999998E-4</v>
      </c>
      <c r="Q26" s="6">
        <f t="shared" si="10"/>
        <v>24.999999999999993</v>
      </c>
    </row>
    <row r="27" spans="1:17" x14ac:dyDescent="0.25">
      <c r="B27" t="s">
        <v>4</v>
      </c>
      <c r="C27" s="3">
        <v>0.4</v>
      </c>
      <c r="D27" s="3">
        <v>0.4</v>
      </c>
      <c r="E27" s="3">
        <v>0.4</v>
      </c>
      <c r="F27" s="3">
        <v>0.4</v>
      </c>
      <c r="G27" s="3">
        <v>0.4</v>
      </c>
      <c r="H27" s="4">
        <f t="shared" si="8"/>
        <v>0.4</v>
      </c>
      <c r="I27" s="7">
        <v>0.4</v>
      </c>
      <c r="J27" s="7">
        <v>0.6</v>
      </c>
      <c r="K27" s="7">
        <v>0.5</v>
      </c>
      <c r="L27" s="7">
        <v>0.5</v>
      </c>
      <c r="M27" s="7">
        <v>0.5</v>
      </c>
      <c r="N27" s="6">
        <f t="shared" si="9"/>
        <v>0.5</v>
      </c>
      <c r="P27" s="6">
        <f>(N27-H27)/100</f>
        <v>9.999999999999998E-4</v>
      </c>
      <c r="Q27" s="6">
        <f t="shared" si="10"/>
        <v>24.999999999999993</v>
      </c>
    </row>
    <row r="28" spans="1:17" x14ac:dyDescent="0.25">
      <c r="B28" t="s">
        <v>5</v>
      </c>
      <c r="C28" s="3">
        <v>0.5</v>
      </c>
      <c r="D28" s="3">
        <v>0.4</v>
      </c>
      <c r="E28" s="3">
        <v>0.5</v>
      </c>
      <c r="F28" s="3">
        <v>0.5</v>
      </c>
      <c r="G28" s="4">
        <v>0.5</v>
      </c>
      <c r="H28" s="4">
        <f t="shared" si="8"/>
        <v>0.48</v>
      </c>
      <c r="I28" s="7">
        <v>0.5</v>
      </c>
      <c r="J28" s="7">
        <v>0.5</v>
      </c>
      <c r="K28" s="7">
        <v>0.5</v>
      </c>
      <c r="L28" s="7">
        <v>0.5</v>
      </c>
      <c r="M28" s="7">
        <v>0.4</v>
      </c>
      <c r="N28" s="6">
        <f t="shared" si="9"/>
        <v>0.48</v>
      </c>
      <c r="P28" s="6">
        <f>(N28-H28)/100</f>
        <v>0</v>
      </c>
      <c r="Q28" s="6">
        <f t="shared" si="10"/>
        <v>0</v>
      </c>
    </row>
  </sheetData>
  <mergeCells count="8">
    <mergeCell ref="C23:G23"/>
    <mergeCell ref="I23:M23"/>
    <mergeCell ref="C2:G2"/>
    <mergeCell ref="I2:M2"/>
    <mergeCell ref="C9:G9"/>
    <mergeCell ref="I9:M9"/>
    <mergeCell ref="C16:G16"/>
    <mergeCell ref="I16:M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D43" zoomScale="50" zoomScaleNormal="50" workbookViewId="0">
      <selection activeCell="R67" sqref="R6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7" sqref="C5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 Water</vt:lpstr>
      <vt:lpstr>FabricCond</vt:lpstr>
      <vt:lpstr>Detergent</vt:lpstr>
      <vt:lpstr>D Water 2nd</vt:lpstr>
      <vt:lpstr>Tap Water</vt:lpstr>
      <vt:lpstr>New Graphs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Olivia</cp:lastModifiedBy>
  <dcterms:created xsi:type="dcterms:W3CDTF">2018-01-03T09:27:10Z</dcterms:created>
  <dcterms:modified xsi:type="dcterms:W3CDTF">2019-03-24T10:08:50Z</dcterms:modified>
</cp:coreProperties>
</file>