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11840" yWindow="380" windowWidth="33440" windowHeight="257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6" i="1" l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5" i="1"/>
  <c r="Z7" i="1"/>
  <c r="AA7" i="1"/>
  <c r="Z9" i="1"/>
  <c r="AA9" i="1"/>
  <c r="Z11" i="1"/>
  <c r="AA11" i="1"/>
  <c r="Z13" i="1"/>
  <c r="AA13" i="1"/>
  <c r="Z21" i="1"/>
  <c r="AA21" i="1"/>
  <c r="Z23" i="1"/>
  <c r="AA23" i="1"/>
  <c r="Z25" i="1"/>
  <c r="AA25" i="1"/>
  <c r="Z27" i="1"/>
  <c r="AA27" i="1"/>
  <c r="Z29" i="1"/>
  <c r="AA29" i="1"/>
  <c r="AA5" i="1"/>
  <c r="Z5" i="1"/>
  <c r="W7" i="1"/>
  <c r="X7" i="1"/>
  <c r="W9" i="1"/>
  <c r="X9" i="1"/>
  <c r="W11" i="1"/>
  <c r="X11" i="1"/>
  <c r="W13" i="1"/>
  <c r="X13" i="1"/>
  <c r="W21" i="1"/>
  <c r="X21" i="1"/>
  <c r="W23" i="1"/>
  <c r="X23" i="1"/>
  <c r="W25" i="1"/>
  <c r="X25" i="1"/>
  <c r="W27" i="1"/>
  <c r="X27" i="1"/>
  <c r="W29" i="1"/>
  <c r="X29" i="1"/>
  <c r="X5" i="1"/>
  <c r="W5" i="1"/>
  <c r="U7" i="1"/>
  <c r="U9" i="1"/>
  <c r="U11" i="1"/>
  <c r="U13" i="1"/>
  <c r="U21" i="1"/>
  <c r="U23" i="1"/>
  <c r="U25" i="1"/>
  <c r="U27" i="1"/>
  <c r="U29" i="1"/>
  <c r="U5" i="1"/>
  <c r="T7" i="1"/>
  <c r="T9" i="1"/>
  <c r="T11" i="1"/>
  <c r="T13" i="1"/>
  <c r="T21" i="1"/>
  <c r="T23" i="1"/>
  <c r="T25" i="1"/>
  <c r="T27" i="1"/>
  <c r="T29" i="1"/>
  <c r="T5" i="1"/>
  <c r="S7" i="1"/>
  <c r="S9" i="1"/>
  <c r="S11" i="1"/>
  <c r="S13" i="1"/>
  <c r="S21" i="1"/>
  <c r="S23" i="1"/>
  <c r="S25" i="1"/>
  <c r="S27" i="1"/>
  <c r="S29" i="1"/>
  <c r="S5" i="1"/>
  <c r="R7" i="1"/>
  <c r="R9" i="1"/>
  <c r="R11" i="1"/>
  <c r="R13" i="1"/>
  <c r="R21" i="1"/>
  <c r="R23" i="1"/>
  <c r="R25" i="1"/>
  <c r="R27" i="1"/>
  <c r="R29" i="1"/>
  <c r="R5" i="1"/>
  <c r="P7" i="1"/>
  <c r="P9" i="1"/>
  <c r="P11" i="1"/>
  <c r="P13" i="1"/>
  <c r="P21" i="1"/>
  <c r="P22" i="1"/>
  <c r="P23" i="1"/>
  <c r="P24" i="1"/>
  <c r="P25" i="1"/>
  <c r="P26" i="1"/>
  <c r="P27" i="1"/>
  <c r="P28" i="1"/>
  <c r="P29" i="1"/>
  <c r="P5" i="1"/>
  <c r="O7" i="1"/>
  <c r="O9" i="1"/>
  <c r="O11" i="1"/>
  <c r="O13" i="1"/>
  <c r="O21" i="1"/>
  <c r="O23" i="1"/>
  <c r="O25" i="1"/>
  <c r="O27" i="1"/>
  <c r="O29" i="1"/>
  <c r="O5" i="1"/>
  <c r="N7" i="1"/>
  <c r="N9" i="1"/>
  <c r="N11" i="1"/>
  <c r="N13" i="1"/>
  <c r="N21" i="1"/>
  <c r="N23" i="1"/>
  <c r="N25" i="1"/>
  <c r="N27" i="1"/>
  <c r="N29" i="1"/>
  <c r="N5" i="1"/>
  <c r="M21" i="1"/>
  <c r="M23" i="1"/>
  <c r="M25" i="1"/>
  <c r="M27" i="1"/>
  <c r="M29" i="1"/>
  <c r="M7" i="1"/>
  <c r="M9" i="1"/>
  <c r="M11" i="1"/>
  <c r="M13" i="1"/>
  <c r="M5" i="1"/>
</calcChain>
</file>

<file path=xl/sharedStrings.xml><?xml version="1.0" encoding="utf-8"?>
<sst xmlns="http://schemas.openxmlformats.org/spreadsheetml/2006/main" count="34" uniqueCount="13">
  <si>
    <t xml:space="preserve">At minimum pitch angle </t>
  </si>
  <si>
    <t xml:space="preserve">At maximum pitch angle </t>
  </si>
  <si>
    <t xml:space="preserve">Run number </t>
  </si>
  <si>
    <t xml:space="preserve">X [cm] </t>
  </si>
  <si>
    <t xml:space="preserve">Z [cm] </t>
  </si>
  <si>
    <t xml:space="preserve">Average </t>
  </si>
  <si>
    <t>Z/X</t>
  </si>
  <si>
    <t>ANGLE</t>
  </si>
  <si>
    <t>RELATIVE UNCERTAINTY</t>
  </si>
  <si>
    <t>X</t>
  </si>
  <si>
    <t>Z</t>
  </si>
  <si>
    <t>RELATIVE UNCERTAINTYL</t>
  </si>
  <si>
    <t>ABSOLUTE UNCERTAINTY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</si>
</sst>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8"/>
      <color theme="1"/>
      <name val="URWPalladio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31"/>
  <sheetViews>
    <sheetView tabSelected="1" topLeftCell="I1" workbookViewId="0">
      <selection activeCell="Z5" sqref="Z5"/>
    </sheetView>
  </sheetViews>
  <sheetFormatPr baseColWidth="10" defaultRowHeight="15" x14ac:dyDescent="0"/>
  <cols>
    <col min="29" max="29" width="21.5" customWidth="1"/>
    <col min="30" max="30" width="24.1640625" customWidth="1"/>
  </cols>
  <sheetData>
    <row r="2" spans="2:30">
      <c r="B2" s="2"/>
      <c r="C2" s="4" t="s">
        <v>0</v>
      </c>
      <c r="D2" s="10"/>
      <c r="E2" s="5"/>
      <c r="F2" s="13"/>
      <c r="G2" s="4" t="s">
        <v>1</v>
      </c>
      <c r="H2" s="10"/>
      <c r="I2" s="5"/>
    </row>
    <row r="3" spans="2:30">
      <c r="B3" s="3"/>
      <c r="C3" s="6"/>
      <c r="D3" s="11"/>
      <c r="E3" s="7"/>
      <c r="F3" s="14"/>
      <c r="G3" s="6"/>
      <c r="H3" s="11"/>
      <c r="I3" s="7"/>
      <c r="R3" t="s">
        <v>8</v>
      </c>
      <c r="W3" t="s">
        <v>11</v>
      </c>
      <c r="Z3" t="s">
        <v>12</v>
      </c>
      <c r="AC3" t="s">
        <v>12</v>
      </c>
    </row>
    <row r="4" spans="2:30">
      <c r="B4" s="8" t="s">
        <v>2</v>
      </c>
      <c r="C4" s="8" t="s">
        <v>3</v>
      </c>
      <c r="D4" s="1"/>
      <c r="E4" s="8" t="s">
        <v>4</v>
      </c>
      <c r="F4" s="1"/>
      <c r="G4" s="8" t="s">
        <v>3</v>
      </c>
      <c r="H4" s="1"/>
      <c r="I4" s="8" t="s">
        <v>4</v>
      </c>
      <c r="M4" t="s">
        <v>6</v>
      </c>
      <c r="N4" t="s">
        <v>6</v>
      </c>
      <c r="O4" t="s">
        <v>7</v>
      </c>
      <c r="P4" t="s">
        <v>7</v>
      </c>
      <c r="R4" t="s">
        <v>9</v>
      </c>
      <c r="S4" t="s">
        <v>10</v>
      </c>
      <c r="T4" t="s">
        <v>9</v>
      </c>
      <c r="U4" t="s">
        <v>10</v>
      </c>
      <c r="W4" t="s">
        <v>6</v>
      </c>
      <c r="X4" t="s">
        <v>6</v>
      </c>
      <c r="Z4" t="s">
        <v>6</v>
      </c>
      <c r="AA4" t="s">
        <v>6</v>
      </c>
      <c r="AC4" t="s">
        <v>7</v>
      </c>
      <c r="AD4" t="s">
        <v>7</v>
      </c>
    </row>
    <row r="5" spans="2:30">
      <c r="B5" s="9"/>
      <c r="C5" s="9"/>
      <c r="D5" s="12"/>
      <c r="E5" s="9"/>
      <c r="F5" s="12"/>
      <c r="G5" s="9"/>
      <c r="H5" s="12"/>
      <c r="I5" s="9"/>
      <c r="M5">
        <f>E6/C6</f>
        <v>3.8797284190106696E-2</v>
      </c>
      <c r="N5">
        <f>I6/G6</f>
        <v>4.8107255520504731E-2</v>
      </c>
      <c r="O5">
        <f>DEGREES(ATAN(M5))</f>
        <v>2.2218063118179323</v>
      </c>
      <c r="P5">
        <f>DEGREES(ATAN(N5))</f>
        <v>2.75421931099432</v>
      </c>
      <c r="R5">
        <f>D6/C6</f>
        <v>0.13482056256062078</v>
      </c>
      <c r="S5">
        <f>F6/E6</f>
        <v>0.15</v>
      </c>
      <c r="T5">
        <f>H6/G6</f>
        <v>8.4384858044164041E-2</v>
      </c>
      <c r="U5">
        <f>J6/I6</f>
        <v>9.8360655737704916E-2</v>
      </c>
      <c r="W5">
        <f>SQRT((R5^2)+(S5^2))</f>
        <v>0.20168436748831642</v>
      </c>
      <c r="X5">
        <f>SQRT((T5^2)+(U5^2))</f>
        <v>0.12959792770058098</v>
      </c>
      <c r="Z5">
        <f>W5*M5</f>
        <v>7.8248057221461283E-3</v>
      </c>
      <c r="AA5">
        <f>X5*N5</f>
        <v>6.2346006228197479E-3</v>
      </c>
      <c r="AC5">
        <f>(1/(1+M5^2))*Z5</f>
        <v>7.8130452977501243E-3</v>
      </c>
      <c r="AD5">
        <f>(1/(1+N5^2))*AA5</f>
        <v>6.2202051520649677E-3</v>
      </c>
    </row>
    <row r="6" spans="2:30">
      <c r="B6" s="8">
        <v>1</v>
      </c>
      <c r="C6" s="8">
        <v>103.1</v>
      </c>
      <c r="D6" s="1">
        <v>13.9</v>
      </c>
      <c r="E6" s="8">
        <v>4</v>
      </c>
      <c r="F6" s="1">
        <v>0.6</v>
      </c>
      <c r="G6" s="8">
        <v>126.8</v>
      </c>
      <c r="H6" s="1">
        <v>10.7</v>
      </c>
      <c r="I6" s="8">
        <v>6.1</v>
      </c>
      <c r="J6">
        <v>0.6</v>
      </c>
      <c r="AC6">
        <f t="shared" ref="AC6:AC29" si="0">(1/(1+M6^2))*Z6</f>
        <v>0</v>
      </c>
      <c r="AD6">
        <f t="shared" ref="AD6:AD29" si="1">(1/(1+N6^2))*AA6</f>
        <v>0</v>
      </c>
    </row>
    <row r="7" spans="2:30">
      <c r="B7" s="9"/>
      <c r="C7" s="9"/>
      <c r="D7" s="12"/>
      <c r="E7" s="9"/>
      <c r="F7" s="12"/>
      <c r="G7" s="9"/>
      <c r="H7" s="12"/>
      <c r="I7" s="9"/>
      <c r="M7">
        <f t="shared" ref="M6:M31" si="2">E8/C8</f>
        <v>4.6811945117029859E-2</v>
      </c>
      <c r="N7">
        <f t="shared" ref="N6:N31" si="3">I8/G8</f>
        <v>5.1738075990299115E-2</v>
      </c>
      <c r="O7">
        <f t="shared" ref="O6:O29" si="4">DEGREES(ATAN(M7))</f>
        <v>2.6801702910005383</v>
      </c>
      <c r="P7">
        <f t="shared" ref="P6:P29" si="5">DEGREES(ATAN(N7))</f>
        <v>2.9617325947201931</v>
      </c>
      <c r="R7">
        <f t="shared" ref="R6:R29" si="6">D8/C8</f>
        <v>4.6811945117029859E-2</v>
      </c>
      <c r="S7">
        <f t="shared" ref="S6:S29" si="7">F8/E8</f>
        <v>0.10344827586206896</v>
      </c>
      <c r="T7">
        <f t="shared" ref="T6:T29" si="8">H8/G8</f>
        <v>6.7097817299919163E-2</v>
      </c>
      <c r="U7">
        <f t="shared" ref="U6:U29" si="9">J8/I8</f>
        <v>0.125</v>
      </c>
      <c r="W7">
        <f t="shared" ref="W6:W29" si="10">SQRT((R7^2)+(S7^2))</f>
        <v>0.1135469241524161</v>
      </c>
      <c r="X7">
        <f t="shared" ref="X6:X29" si="11">SQRT((T7^2)+(U7^2))</f>
        <v>0.14187007114403422</v>
      </c>
      <c r="Z7">
        <f t="shared" ref="Z6:Z29" si="12">W7*M7</f>
        <v>5.3153523816304544E-3</v>
      </c>
      <c r="AA7">
        <f t="shared" ref="AA6:AA29" si="13">X7*N7</f>
        <v>7.3400845215991842E-3</v>
      </c>
      <c r="AC7">
        <f t="shared" si="0"/>
        <v>5.3037300093539581E-3</v>
      </c>
      <c r="AD7">
        <f t="shared" si="1"/>
        <v>7.3204888284168004E-3</v>
      </c>
    </row>
    <row r="8" spans="2:30">
      <c r="B8" s="8">
        <v>3</v>
      </c>
      <c r="C8" s="8">
        <v>123.9</v>
      </c>
      <c r="D8" s="1">
        <v>5.8</v>
      </c>
      <c r="E8" s="8">
        <v>5.8</v>
      </c>
      <c r="F8" s="1">
        <v>0.6</v>
      </c>
      <c r="G8" s="8">
        <v>123.7</v>
      </c>
      <c r="H8" s="1">
        <v>8.3000000000000007</v>
      </c>
      <c r="I8" s="8">
        <v>6.4</v>
      </c>
      <c r="J8">
        <v>0.8</v>
      </c>
      <c r="AC8">
        <f t="shared" si="0"/>
        <v>0</v>
      </c>
      <c r="AD8">
        <f t="shared" si="1"/>
        <v>0</v>
      </c>
    </row>
    <row r="9" spans="2:30">
      <c r="B9" s="9"/>
      <c r="C9" s="9"/>
      <c r="D9" s="12"/>
      <c r="E9" s="9"/>
      <c r="F9" s="12"/>
      <c r="G9" s="9"/>
      <c r="H9" s="12"/>
      <c r="I9" s="9"/>
      <c r="M9">
        <f t="shared" si="2"/>
        <v>3.7925696594427252E-2</v>
      </c>
      <c r="N9">
        <f t="shared" si="3"/>
        <v>3.7925696594427252E-2</v>
      </c>
      <c r="O9">
        <f t="shared" si="4"/>
        <v>2.1719414056403634</v>
      </c>
      <c r="P9">
        <f t="shared" si="5"/>
        <v>2.1719414056403634</v>
      </c>
      <c r="R9">
        <f t="shared" si="6"/>
        <v>3.7151702786377708E-2</v>
      </c>
      <c r="S9">
        <f t="shared" si="7"/>
        <v>0.12244897959183672</v>
      </c>
      <c r="T9">
        <f t="shared" si="8"/>
        <v>6.1919504643962855E-2</v>
      </c>
      <c r="U9">
        <f t="shared" si="9"/>
        <v>0.14285714285714285</v>
      </c>
      <c r="W9">
        <f t="shared" si="10"/>
        <v>0.12796093787953178</v>
      </c>
      <c r="X9">
        <f t="shared" si="11"/>
        <v>0.15569903121297787</v>
      </c>
      <c r="Z9">
        <f t="shared" si="12"/>
        <v>4.8530077059574751E-3</v>
      </c>
      <c r="AA9">
        <f t="shared" si="13"/>
        <v>5.9049942178296573E-3</v>
      </c>
      <c r="AC9">
        <f t="shared" si="0"/>
        <v>4.8460373671024987E-3</v>
      </c>
      <c r="AD9">
        <f t="shared" si="1"/>
        <v>5.8965129185759137E-3</v>
      </c>
    </row>
    <row r="10" spans="2:30">
      <c r="B10" s="8">
        <v>5</v>
      </c>
      <c r="C10" s="8">
        <v>129.19999999999999</v>
      </c>
      <c r="D10" s="1">
        <v>4.8</v>
      </c>
      <c r="E10" s="8">
        <v>4.9000000000000004</v>
      </c>
      <c r="F10" s="1">
        <v>0.6</v>
      </c>
      <c r="G10" s="8">
        <v>129.19999999999999</v>
      </c>
      <c r="H10" s="1">
        <v>8</v>
      </c>
      <c r="I10" s="8">
        <v>4.9000000000000004</v>
      </c>
      <c r="J10">
        <v>0.7</v>
      </c>
      <c r="AC10">
        <f t="shared" si="0"/>
        <v>0</v>
      </c>
      <c r="AD10">
        <f t="shared" si="1"/>
        <v>0</v>
      </c>
    </row>
    <row r="11" spans="2:30">
      <c r="B11" s="9"/>
      <c r="C11" s="9"/>
      <c r="D11" s="12"/>
      <c r="E11" s="9"/>
      <c r="F11" s="12"/>
      <c r="G11" s="9"/>
      <c r="H11" s="12"/>
      <c r="I11" s="9"/>
      <c r="M11">
        <f t="shared" si="2"/>
        <v>2.118003025718608E-2</v>
      </c>
      <c r="N11">
        <f t="shared" si="3"/>
        <v>2.4150943396226417E-2</v>
      </c>
      <c r="O11">
        <f t="shared" si="4"/>
        <v>1.2133449324381589</v>
      </c>
      <c r="P11">
        <f t="shared" si="5"/>
        <v>1.3834781901370592</v>
      </c>
      <c r="R11">
        <f t="shared" si="6"/>
        <v>5.8245083207261732E-2</v>
      </c>
      <c r="S11">
        <f t="shared" si="7"/>
        <v>0.2142857142857143</v>
      </c>
      <c r="T11">
        <f t="shared" si="8"/>
        <v>4.679245283018868E-2</v>
      </c>
      <c r="U11">
        <f t="shared" si="9"/>
        <v>0.21874999999999997</v>
      </c>
      <c r="W11">
        <f t="shared" si="10"/>
        <v>0.22206048064606099</v>
      </c>
      <c r="X11">
        <f t="shared" si="11"/>
        <v>0.22369867264216259</v>
      </c>
      <c r="Z11">
        <f t="shared" si="12"/>
        <v>4.7032476990088558E-3</v>
      </c>
      <c r="AA11">
        <f t="shared" si="13"/>
        <v>5.4025339807918515E-3</v>
      </c>
      <c r="AC11">
        <f t="shared" si="0"/>
        <v>4.7011387978473686E-3</v>
      </c>
      <c r="AD11">
        <f t="shared" si="1"/>
        <v>5.3993846921198798E-3</v>
      </c>
    </row>
    <row r="12" spans="2:30">
      <c r="B12" s="8">
        <v>7</v>
      </c>
      <c r="C12" s="8">
        <v>132.19999999999999</v>
      </c>
      <c r="D12" s="1">
        <v>7.7</v>
      </c>
      <c r="E12" s="8">
        <v>2.8</v>
      </c>
      <c r="F12" s="1">
        <v>0.6</v>
      </c>
      <c r="G12" s="8">
        <v>132.5</v>
      </c>
      <c r="H12" s="1">
        <v>6.2</v>
      </c>
      <c r="I12" s="8">
        <v>3.2</v>
      </c>
      <c r="J12">
        <v>0.7</v>
      </c>
      <c r="AC12">
        <f t="shared" si="0"/>
        <v>0</v>
      </c>
      <c r="AD12">
        <f t="shared" si="1"/>
        <v>0</v>
      </c>
    </row>
    <row r="13" spans="2:30">
      <c r="B13" s="9"/>
      <c r="C13" s="9"/>
      <c r="D13" s="12"/>
      <c r="E13" s="9"/>
      <c r="F13" s="12"/>
      <c r="G13" s="9"/>
      <c r="H13" s="12"/>
      <c r="I13" s="9"/>
      <c r="M13">
        <f t="shared" si="2"/>
        <v>3.6036036036036043E-2</v>
      </c>
      <c r="N13">
        <f t="shared" si="3"/>
        <v>4.0593286494925843E-2</v>
      </c>
      <c r="O13">
        <f t="shared" si="4"/>
        <v>2.0638197284569624</v>
      </c>
      <c r="P13">
        <f t="shared" si="5"/>
        <v>2.3245477451492076</v>
      </c>
      <c r="R13">
        <f t="shared" si="6"/>
        <v>3.6036036036036043E-2</v>
      </c>
      <c r="S13">
        <f t="shared" si="7"/>
        <v>6.8181818181818177E-2</v>
      </c>
      <c r="T13">
        <f t="shared" si="8"/>
        <v>3.2786885245901641E-2</v>
      </c>
      <c r="U13">
        <f t="shared" si="9"/>
        <v>7.6923076923076927E-2</v>
      </c>
      <c r="W13">
        <f t="shared" si="10"/>
        <v>7.7119104142676601E-2</v>
      </c>
      <c r="X13">
        <f t="shared" si="11"/>
        <v>8.3619014628501409E-2</v>
      </c>
      <c r="Z13">
        <f t="shared" si="12"/>
        <v>2.7790668159523102E-3</v>
      </c>
      <c r="AA13">
        <f t="shared" si="13"/>
        <v>3.3943706172381528E-3</v>
      </c>
      <c r="AC13">
        <f t="shared" si="0"/>
        <v>2.7754626116031785E-3</v>
      </c>
      <c r="AD13">
        <f t="shared" si="1"/>
        <v>3.3887865242818557E-3</v>
      </c>
    </row>
    <row r="14" spans="2:30">
      <c r="B14" s="8" t="s">
        <v>5</v>
      </c>
      <c r="C14" s="8">
        <v>122.1</v>
      </c>
      <c r="D14" s="1">
        <v>4.4000000000000004</v>
      </c>
      <c r="E14" s="8">
        <v>4.4000000000000004</v>
      </c>
      <c r="F14" s="1">
        <v>0.3</v>
      </c>
      <c r="G14" s="8">
        <v>128.1</v>
      </c>
      <c r="H14" s="1">
        <v>4.2</v>
      </c>
      <c r="I14" s="8">
        <v>5.2</v>
      </c>
      <c r="J14">
        <v>0.4</v>
      </c>
      <c r="AC14">
        <f t="shared" si="0"/>
        <v>0</v>
      </c>
      <c r="AD14">
        <f t="shared" si="1"/>
        <v>0</v>
      </c>
    </row>
    <row r="15" spans="2:30">
      <c r="B15" s="9"/>
      <c r="C15" s="9"/>
      <c r="D15" s="12"/>
      <c r="E15" s="9"/>
      <c r="F15" s="12"/>
      <c r="G15" s="9"/>
      <c r="H15" s="12"/>
      <c r="I15" s="9"/>
      <c r="AC15">
        <f t="shared" si="0"/>
        <v>0</v>
      </c>
      <c r="AD15">
        <f t="shared" si="1"/>
        <v>0</v>
      </c>
    </row>
    <row r="16" spans="2:30">
      <c r="AC16">
        <f t="shared" si="0"/>
        <v>0</v>
      </c>
      <c r="AD16">
        <f t="shared" si="1"/>
        <v>0</v>
      </c>
    </row>
    <row r="17" spans="2:30">
      <c r="AC17">
        <f t="shared" si="0"/>
        <v>0</v>
      </c>
      <c r="AD17">
        <f t="shared" si="1"/>
        <v>0</v>
      </c>
    </row>
    <row r="18" spans="2:30">
      <c r="B18" s="2"/>
      <c r="C18" s="4" t="s">
        <v>0</v>
      </c>
      <c r="D18" s="10"/>
      <c r="E18" s="5"/>
      <c r="F18" s="13"/>
      <c r="G18" s="4" t="s">
        <v>1</v>
      </c>
      <c r="H18" s="10"/>
      <c r="I18" s="5"/>
      <c r="AC18">
        <f t="shared" si="0"/>
        <v>0</v>
      </c>
      <c r="AD18">
        <f t="shared" si="1"/>
        <v>0</v>
      </c>
    </row>
    <row r="19" spans="2:30">
      <c r="B19" s="3"/>
      <c r="C19" s="6"/>
      <c r="D19" s="11"/>
      <c r="E19" s="7"/>
      <c r="F19" s="14"/>
      <c r="G19" s="6"/>
      <c r="H19" s="11"/>
      <c r="I19" s="7"/>
      <c r="AC19">
        <f t="shared" si="0"/>
        <v>0</v>
      </c>
      <c r="AD19">
        <f t="shared" si="1"/>
        <v>0</v>
      </c>
    </row>
    <row r="20" spans="2:30">
      <c r="B20" s="8" t="s">
        <v>2</v>
      </c>
      <c r="C20" s="8" t="s">
        <v>3</v>
      </c>
      <c r="D20" s="1"/>
      <c r="E20" s="8" t="s">
        <v>4</v>
      </c>
      <c r="F20" s="1"/>
      <c r="G20" s="8" t="s">
        <v>3</v>
      </c>
      <c r="H20" s="1"/>
      <c r="I20" s="8" t="s">
        <v>4</v>
      </c>
      <c r="AC20">
        <f t="shared" si="0"/>
        <v>0</v>
      </c>
      <c r="AD20">
        <f t="shared" si="1"/>
        <v>0</v>
      </c>
    </row>
    <row r="21" spans="2:30">
      <c r="B21" s="9"/>
      <c r="C21" s="9"/>
      <c r="D21" s="12"/>
      <c r="E21" s="9"/>
      <c r="F21" s="12"/>
      <c r="G21" s="9"/>
      <c r="H21" s="12"/>
      <c r="I21" s="9"/>
      <c r="M21">
        <f t="shared" si="2"/>
        <v>4.2024013722126934E-2</v>
      </c>
      <c r="N21">
        <f t="shared" si="3"/>
        <v>6.6028708133971298E-2</v>
      </c>
      <c r="O21">
        <f t="shared" si="4"/>
        <v>2.4063827194633927</v>
      </c>
      <c r="P21">
        <f t="shared" si="5"/>
        <v>3.7776827028065449</v>
      </c>
      <c r="R21">
        <f t="shared" si="6"/>
        <v>3.173241852487136E-2</v>
      </c>
      <c r="S21">
        <f t="shared" si="7"/>
        <v>0.14285714285714285</v>
      </c>
      <c r="T21">
        <f t="shared" si="8"/>
        <v>5.9330143540669858E-2</v>
      </c>
      <c r="U21">
        <f t="shared" si="9"/>
        <v>0.10144927536231883</v>
      </c>
      <c r="W21">
        <f t="shared" si="10"/>
        <v>0.14633902299367629</v>
      </c>
      <c r="X21">
        <f t="shared" si="11"/>
        <v>0.11752455660029558</v>
      </c>
      <c r="Z21">
        <f t="shared" si="12"/>
        <v>6.1497531103689015E-3</v>
      </c>
      <c r="AA21">
        <f t="shared" si="13"/>
        <v>7.7599946463353065E-3</v>
      </c>
      <c r="AC21">
        <f t="shared" si="0"/>
        <v>6.1389116834971308E-3</v>
      </c>
      <c r="AD21">
        <f t="shared" si="1"/>
        <v>7.7263095568910556E-3</v>
      </c>
    </row>
    <row r="22" spans="2:30">
      <c r="B22" s="8">
        <v>2</v>
      </c>
      <c r="C22" s="8">
        <v>116.6</v>
      </c>
      <c r="D22" s="1">
        <v>3.7</v>
      </c>
      <c r="E22" s="8">
        <v>4.9000000000000004</v>
      </c>
      <c r="F22" s="1">
        <v>0.7</v>
      </c>
      <c r="G22" s="8">
        <v>104.5</v>
      </c>
      <c r="H22" s="1">
        <v>6.2</v>
      </c>
      <c r="I22" s="8">
        <v>6.9</v>
      </c>
      <c r="J22">
        <v>0.7</v>
      </c>
      <c r="P22">
        <f t="shared" si="5"/>
        <v>0</v>
      </c>
      <c r="AC22">
        <f t="shared" si="0"/>
        <v>0</v>
      </c>
      <c r="AD22">
        <f t="shared" si="1"/>
        <v>0</v>
      </c>
    </row>
    <row r="23" spans="2:30">
      <c r="B23" s="9"/>
      <c r="C23" s="9"/>
      <c r="D23" s="12"/>
      <c r="E23" s="9"/>
      <c r="F23" s="12"/>
      <c r="G23" s="9"/>
      <c r="H23" s="12"/>
      <c r="I23" s="9"/>
      <c r="M23">
        <f t="shared" si="2"/>
        <v>4.8826291079812206E-2</v>
      </c>
      <c r="N23">
        <f t="shared" si="3"/>
        <v>6.9787234042553187E-2</v>
      </c>
      <c r="O23">
        <f t="shared" si="4"/>
        <v>2.7953204643435106</v>
      </c>
      <c r="P23">
        <f t="shared" si="5"/>
        <v>3.9920416123354672</v>
      </c>
      <c r="R23">
        <f t="shared" si="6"/>
        <v>0.14553990610328638</v>
      </c>
      <c r="S23">
        <f t="shared" si="7"/>
        <v>0.26923076923076922</v>
      </c>
      <c r="T23">
        <f t="shared" si="8"/>
        <v>6.3829787234042548E-2</v>
      </c>
      <c r="U23">
        <f t="shared" si="9"/>
        <v>0.10975609756097562</v>
      </c>
      <c r="W23">
        <f t="shared" si="10"/>
        <v>0.30605076599993197</v>
      </c>
      <c r="X23">
        <f t="shared" si="11"/>
        <v>0.12696709294205935</v>
      </c>
      <c r="Z23">
        <f t="shared" si="12"/>
        <v>1.4943323785912172E-2</v>
      </c>
      <c r="AA23">
        <f t="shared" si="13"/>
        <v>8.8606822308500994E-3</v>
      </c>
      <c r="AC23">
        <f t="shared" si="0"/>
        <v>1.4907783530085199E-2</v>
      </c>
      <c r="AD23">
        <f t="shared" si="1"/>
        <v>8.8177375735791191E-3</v>
      </c>
    </row>
    <row r="24" spans="2:30">
      <c r="B24" s="8">
        <v>4</v>
      </c>
      <c r="C24" s="8">
        <v>106.5</v>
      </c>
      <c r="D24" s="1">
        <v>15.5</v>
      </c>
      <c r="E24" s="8">
        <v>5.2</v>
      </c>
      <c r="F24" s="1">
        <v>1.4</v>
      </c>
      <c r="G24" s="8">
        <v>117.5</v>
      </c>
      <c r="H24" s="1">
        <v>7.5</v>
      </c>
      <c r="I24" s="8">
        <v>8.1999999999999993</v>
      </c>
      <c r="J24">
        <v>0.9</v>
      </c>
      <c r="P24">
        <f t="shared" si="5"/>
        <v>0</v>
      </c>
      <c r="AC24">
        <f t="shared" si="0"/>
        <v>0</v>
      </c>
      <c r="AD24">
        <f t="shared" si="1"/>
        <v>0</v>
      </c>
    </row>
    <row r="25" spans="2:30">
      <c r="B25" s="9"/>
      <c r="C25" s="9"/>
      <c r="D25" s="12"/>
      <c r="E25" s="9"/>
      <c r="F25" s="12"/>
      <c r="G25" s="9"/>
      <c r="H25" s="12"/>
      <c r="I25" s="9"/>
      <c r="M25">
        <f t="shared" si="2"/>
        <v>3.9639639639639644E-2</v>
      </c>
      <c r="N25">
        <f t="shared" si="3"/>
        <v>5.0983899821109124E-2</v>
      </c>
      <c r="O25">
        <f t="shared" si="4"/>
        <v>2.2699956017373304</v>
      </c>
      <c r="P25">
        <f t="shared" si="5"/>
        <v>2.9186351741246632</v>
      </c>
      <c r="R25">
        <f t="shared" si="6"/>
        <v>0.13873873873873874</v>
      </c>
      <c r="S25">
        <f t="shared" si="7"/>
        <v>0.22727272727272727</v>
      </c>
      <c r="T25">
        <f t="shared" si="8"/>
        <v>9.5706618962432918E-2</v>
      </c>
      <c r="U25">
        <f t="shared" si="9"/>
        <v>0.24561403508771928</v>
      </c>
      <c r="W25">
        <f t="shared" si="10"/>
        <v>0.26627303691661963</v>
      </c>
      <c r="X25">
        <f t="shared" si="11"/>
        <v>0.26360199381888544</v>
      </c>
      <c r="Z25">
        <f t="shared" si="12"/>
        <v>1.0554967229127266E-2</v>
      </c>
      <c r="AA25">
        <f t="shared" si="13"/>
        <v>1.3439457645506681E-2</v>
      </c>
      <c r="AC25">
        <f t="shared" si="0"/>
        <v>1.0538408217432639E-2</v>
      </c>
      <c r="AD25">
        <f t="shared" si="1"/>
        <v>1.3404614253660343E-2</v>
      </c>
    </row>
    <row r="26" spans="2:30">
      <c r="B26" s="8">
        <v>6</v>
      </c>
      <c r="C26" s="8">
        <v>111</v>
      </c>
      <c r="D26" s="1">
        <v>15.4</v>
      </c>
      <c r="E26" s="8">
        <v>4.4000000000000004</v>
      </c>
      <c r="F26" s="1">
        <v>1</v>
      </c>
      <c r="G26" s="8">
        <v>111.8</v>
      </c>
      <c r="H26" s="1">
        <v>10.7</v>
      </c>
      <c r="I26" s="8">
        <v>5.7</v>
      </c>
      <c r="J26">
        <v>1.4</v>
      </c>
      <c r="P26">
        <f t="shared" si="5"/>
        <v>0</v>
      </c>
      <c r="AC26">
        <f t="shared" si="0"/>
        <v>0</v>
      </c>
      <c r="AD26">
        <f t="shared" si="1"/>
        <v>0</v>
      </c>
    </row>
    <row r="27" spans="2:30">
      <c r="B27" s="9"/>
      <c r="C27" s="9"/>
      <c r="D27" s="12"/>
      <c r="E27" s="9"/>
      <c r="F27" s="12"/>
      <c r="G27" s="9"/>
      <c r="H27" s="12"/>
      <c r="I27" s="9"/>
      <c r="M27">
        <f t="shared" si="2"/>
        <v>2.1699819168173599E-2</v>
      </c>
      <c r="N27">
        <f t="shared" si="3"/>
        <v>3.5262206148282099E-2</v>
      </c>
      <c r="O27">
        <f t="shared" si="4"/>
        <v>1.2431129591265559</v>
      </c>
      <c r="P27">
        <f t="shared" si="5"/>
        <v>2.0195388188554788</v>
      </c>
      <c r="R27">
        <f t="shared" si="6"/>
        <v>0.18083182640144665</v>
      </c>
      <c r="S27">
        <f t="shared" si="7"/>
        <v>0.41666666666666669</v>
      </c>
      <c r="T27">
        <f t="shared" si="8"/>
        <v>0.16274864376130199</v>
      </c>
      <c r="U27">
        <f t="shared" si="9"/>
        <v>0.2820512820512821</v>
      </c>
      <c r="W27">
        <f t="shared" si="10"/>
        <v>0.45421499375383245</v>
      </c>
      <c r="X27">
        <f t="shared" si="11"/>
        <v>0.32563790742620102</v>
      </c>
      <c r="Z27">
        <f t="shared" si="12"/>
        <v>9.8563832279312657E-3</v>
      </c>
      <c r="AA27">
        <f t="shared" si="13"/>
        <v>1.1482711021357903E-2</v>
      </c>
      <c r="AC27">
        <f t="shared" si="0"/>
        <v>9.8517442174138915E-3</v>
      </c>
      <c r="AD27">
        <f t="shared" si="1"/>
        <v>1.1468450883662438E-2</v>
      </c>
    </row>
    <row r="28" spans="2:30">
      <c r="B28" s="8">
        <v>8</v>
      </c>
      <c r="C28" s="8">
        <v>110.6</v>
      </c>
      <c r="D28" s="1">
        <v>20</v>
      </c>
      <c r="E28" s="8">
        <v>2.4</v>
      </c>
      <c r="F28" s="1">
        <v>1</v>
      </c>
      <c r="G28" s="8">
        <v>110.6</v>
      </c>
      <c r="H28" s="1">
        <v>18</v>
      </c>
      <c r="I28" s="8">
        <v>3.9</v>
      </c>
      <c r="J28">
        <v>1.1000000000000001</v>
      </c>
      <c r="P28">
        <f t="shared" si="5"/>
        <v>0</v>
      </c>
      <c r="AC28">
        <f t="shared" si="0"/>
        <v>0</v>
      </c>
      <c r="AD28">
        <f t="shared" si="1"/>
        <v>0</v>
      </c>
    </row>
    <row r="29" spans="2:30">
      <c r="B29" s="9"/>
      <c r="C29" s="9"/>
      <c r="D29" s="12"/>
      <c r="E29" s="9"/>
      <c r="F29" s="12"/>
      <c r="G29" s="9"/>
      <c r="H29" s="12"/>
      <c r="I29" s="9"/>
      <c r="M29">
        <f t="shared" si="2"/>
        <v>3.7769784172661872E-2</v>
      </c>
      <c r="N29">
        <f t="shared" si="3"/>
        <v>5.580558055805581E-2</v>
      </c>
      <c r="O29">
        <f t="shared" si="4"/>
        <v>2.1630210598797484</v>
      </c>
      <c r="P29">
        <f t="shared" si="5"/>
        <v>3.1941112211420388</v>
      </c>
      <c r="R29">
        <f t="shared" si="6"/>
        <v>6.7446043165467623E-2</v>
      </c>
      <c r="S29">
        <f t="shared" si="7"/>
        <v>0.11904761904761904</v>
      </c>
      <c r="T29">
        <f t="shared" si="8"/>
        <v>5.2205220522052204E-2</v>
      </c>
      <c r="U29">
        <f t="shared" si="9"/>
        <v>8.0645161290322578E-2</v>
      </c>
      <c r="W29">
        <f t="shared" si="10"/>
        <v>0.13682581751842432</v>
      </c>
      <c r="X29">
        <f t="shared" si="11"/>
        <v>9.6067825463566334E-2</v>
      </c>
      <c r="Z29">
        <f t="shared" si="12"/>
        <v>5.1678815969189041E-3</v>
      </c>
      <c r="AA29">
        <f t="shared" si="13"/>
        <v>5.3611207729442967E-3</v>
      </c>
      <c r="AC29">
        <f t="shared" si="0"/>
        <v>5.1605198233238324E-3</v>
      </c>
      <c r="AD29">
        <f t="shared" si="1"/>
        <v>5.3444766679573222E-3</v>
      </c>
    </row>
    <row r="30" spans="2:30">
      <c r="B30" s="8" t="s">
        <v>5</v>
      </c>
      <c r="C30" s="8">
        <v>111.2</v>
      </c>
      <c r="D30" s="1">
        <v>7.5</v>
      </c>
      <c r="E30" s="8">
        <v>4.2</v>
      </c>
      <c r="F30" s="1">
        <v>0.5</v>
      </c>
      <c r="G30" s="8">
        <v>111.1</v>
      </c>
      <c r="H30" s="1">
        <v>5.8</v>
      </c>
      <c r="I30" s="8">
        <v>6.2</v>
      </c>
      <c r="J30">
        <v>0.5</v>
      </c>
    </row>
    <row r="31" spans="2:30">
      <c r="B31" s="9"/>
      <c r="C31" s="9"/>
      <c r="D31" s="12"/>
      <c r="E31" s="9"/>
      <c r="F31" s="12"/>
      <c r="G31" s="9"/>
      <c r="H31" s="12"/>
      <c r="I31" s="9"/>
    </row>
  </sheetData>
  <mergeCells count="66">
    <mergeCell ref="B28:B29"/>
    <mergeCell ref="C28:C29"/>
    <mergeCell ref="E28:E29"/>
    <mergeCell ref="G28:G29"/>
    <mergeCell ref="I28:I29"/>
    <mergeCell ref="B30:B31"/>
    <mergeCell ref="C30:C31"/>
    <mergeCell ref="E30:E31"/>
    <mergeCell ref="G30:G31"/>
    <mergeCell ref="I30:I31"/>
    <mergeCell ref="B24:B25"/>
    <mergeCell ref="C24:C25"/>
    <mergeCell ref="E24:E25"/>
    <mergeCell ref="G24:G25"/>
    <mergeCell ref="I24:I25"/>
    <mergeCell ref="B26:B27"/>
    <mergeCell ref="C26:C27"/>
    <mergeCell ref="E26:E27"/>
    <mergeCell ref="G26:G27"/>
    <mergeCell ref="I26:I27"/>
    <mergeCell ref="B20:B21"/>
    <mergeCell ref="C20:C21"/>
    <mergeCell ref="E20:E21"/>
    <mergeCell ref="G20:G21"/>
    <mergeCell ref="I20:I21"/>
    <mergeCell ref="B22:B23"/>
    <mergeCell ref="C22:C23"/>
    <mergeCell ref="E22:E23"/>
    <mergeCell ref="G22:G23"/>
    <mergeCell ref="I22:I23"/>
    <mergeCell ref="B14:B15"/>
    <mergeCell ref="C14:C15"/>
    <mergeCell ref="E14:E15"/>
    <mergeCell ref="G14:G15"/>
    <mergeCell ref="I14:I15"/>
    <mergeCell ref="B18:B19"/>
    <mergeCell ref="C18:E19"/>
    <mergeCell ref="G18:I19"/>
    <mergeCell ref="B10:B11"/>
    <mergeCell ref="C10:C11"/>
    <mergeCell ref="E10:E11"/>
    <mergeCell ref="G10:G11"/>
    <mergeCell ref="I10:I11"/>
    <mergeCell ref="B12:B13"/>
    <mergeCell ref="C12:C13"/>
    <mergeCell ref="E12:E13"/>
    <mergeCell ref="G12:G13"/>
    <mergeCell ref="I12:I13"/>
    <mergeCell ref="B6:B7"/>
    <mergeCell ref="C6:C7"/>
    <mergeCell ref="E6:E7"/>
    <mergeCell ref="G6:G7"/>
    <mergeCell ref="I6:I7"/>
    <mergeCell ref="B8:B9"/>
    <mergeCell ref="C8:C9"/>
    <mergeCell ref="E8:E9"/>
    <mergeCell ref="G8:G9"/>
    <mergeCell ref="I8:I9"/>
    <mergeCell ref="B2:B3"/>
    <mergeCell ref="C2:E3"/>
    <mergeCell ref="G2:I3"/>
    <mergeCell ref="B4:B5"/>
    <mergeCell ref="C4:C5"/>
    <mergeCell ref="E4:E5"/>
    <mergeCell ref="G4:G5"/>
    <mergeCell ref="I4:I5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Okra  Abankwa</dc:creator>
  <cp:lastModifiedBy>Nana Okra  Abankwa</cp:lastModifiedBy>
  <dcterms:created xsi:type="dcterms:W3CDTF">2018-05-24T15:43:04Z</dcterms:created>
  <dcterms:modified xsi:type="dcterms:W3CDTF">2018-05-24T18:33:24Z</dcterms:modified>
</cp:coreProperties>
</file>