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AA7BA82A-0956-470D-AE7E-1544303D1F6C}" xr6:coauthVersionLast="38" xr6:coauthVersionMax="40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L26" i="1" l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BB26" i="1"/>
  <c r="BC26" i="1"/>
  <c r="BD26" i="1"/>
  <c r="BE26" i="1"/>
  <c r="BF26" i="1"/>
  <c r="BG26" i="1"/>
  <c r="BH26" i="1"/>
  <c r="BI26" i="1"/>
  <c r="BJ26" i="1"/>
  <c r="BK26" i="1"/>
  <c r="BB27" i="1"/>
  <c r="BC27" i="1"/>
  <c r="BD27" i="1"/>
  <c r="BE27" i="1"/>
  <c r="BF27" i="1"/>
  <c r="BG27" i="1"/>
  <c r="BH27" i="1"/>
  <c r="BI27" i="1"/>
  <c r="BJ27" i="1"/>
  <c r="BK27" i="1"/>
  <c r="BB28" i="1"/>
  <c r="BC28" i="1"/>
  <c r="BD28" i="1"/>
  <c r="BE28" i="1"/>
  <c r="BF28" i="1"/>
  <c r="BG28" i="1"/>
  <c r="BH28" i="1"/>
  <c r="BI28" i="1"/>
  <c r="BJ28" i="1"/>
  <c r="BK28" i="1"/>
  <c r="BB29" i="1"/>
  <c r="BC29" i="1"/>
  <c r="BD29" i="1"/>
  <c r="BE29" i="1"/>
  <c r="BF29" i="1"/>
  <c r="BG29" i="1"/>
  <c r="BH29" i="1"/>
  <c r="BI29" i="1"/>
  <c r="BJ29" i="1"/>
  <c r="BK29" i="1"/>
  <c r="BB30" i="1"/>
  <c r="BC30" i="1"/>
  <c r="BD30" i="1"/>
  <c r="BE30" i="1"/>
  <c r="BF30" i="1"/>
  <c r="BG30" i="1"/>
  <c r="BH30" i="1"/>
  <c r="BI30" i="1"/>
  <c r="BJ30" i="1"/>
  <c r="BK30" i="1"/>
  <c r="BB31" i="1"/>
  <c r="BC31" i="1"/>
  <c r="BD31" i="1"/>
  <c r="BE31" i="1"/>
  <c r="BF31" i="1"/>
  <c r="BG31" i="1"/>
  <c r="BH31" i="1"/>
  <c r="BI31" i="1"/>
  <c r="BJ31" i="1"/>
  <c r="BK31" i="1"/>
  <c r="BB32" i="1"/>
  <c r="BC32" i="1"/>
  <c r="BD32" i="1"/>
  <c r="BE32" i="1"/>
  <c r="BF32" i="1"/>
  <c r="BG32" i="1"/>
  <c r="BH32" i="1"/>
  <c r="BI32" i="1"/>
  <c r="BJ32" i="1"/>
  <c r="BK32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R32" i="1"/>
  <c r="R31" i="1"/>
  <c r="R30" i="1"/>
  <c r="R29" i="1"/>
  <c r="R28" i="1"/>
  <c r="R27" i="1"/>
  <c r="R26" i="1"/>
  <c r="B32" i="1"/>
  <c r="B31" i="1"/>
  <c r="B30" i="1"/>
  <c r="B29" i="1"/>
  <c r="B28" i="1"/>
  <c r="B27" i="1"/>
  <c r="B26" i="1"/>
</calcChain>
</file>

<file path=xl/sharedStrings.xml><?xml version="1.0" encoding="utf-8"?>
<sst xmlns="http://schemas.openxmlformats.org/spreadsheetml/2006/main" count="327" uniqueCount="125">
  <si>
    <t>Subject History</t>
  </si>
  <si>
    <t>Hearing Aid outputs</t>
  </si>
  <si>
    <t>Pure Tone Audiogram</t>
  </si>
  <si>
    <t>BKB 60 dB Unaided</t>
  </si>
  <si>
    <t>BKB 60 dB Aided</t>
  </si>
  <si>
    <t>Questionnaire</t>
  </si>
  <si>
    <t>HA RESP 50</t>
  </si>
  <si>
    <t>HA output OSPL 90</t>
  </si>
  <si>
    <t>Attack Times (ms)</t>
  </si>
  <si>
    <t>Release Times (ms)</t>
  </si>
  <si>
    <t>Right Ear (dB)</t>
  </si>
  <si>
    <t>Left ear (dB)</t>
  </si>
  <si>
    <t>Subject</t>
  </si>
  <si>
    <t>Age</t>
  </si>
  <si>
    <t>Gender</t>
  </si>
  <si>
    <t>Subject #</t>
  </si>
  <si>
    <t>Music Training</t>
  </si>
  <si>
    <t>Better ear</t>
  </si>
  <si>
    <t>Ear infection</t>
  </si>
  <si>
    <t>Ear pain</t>
  </si>
  <si>
    <t>Ear surgery</t>
  </si>
  <si>
    <t>Noise exposure</t>
  </si>
  <si>
    <t>Tinnitus</t>
  </si>
  <si>
    <t>Family history</t>
  </si>
  <si>
    <t>Other hearing problems</t>
  </si>
  <si>
    <t>Skin conditions</t>
  </si>
  <si>
    <t>Epilepsy</t>
  </si>
  <si>
    <t>Allergy</t>
  </si>
  <si>
    <t>Medication</t>
  </si>
  <si>
    <t>Av gain at 60 dB</t>
  </si>
  <si>
    <t>Freq range</t>
  </si>
  <si>
    <t>Battery Drain (mA)</t>
  </si>
  <si>
    <t>Equiv Input noise (dB)</t>
  </si>
  <si>
    <t>500 Hz distortion at 70 dB (%)</t>
  </si>
  <si>
    <t>800 Hz distortion at 70 dB (%)</t>
  </si>
  <si>
    <t>1600 Hz distortion at 60 dB (%)</t>
  </si>
  <si>
    <t>Max (dB)</t>
  </si>
  <si>
    <t>Average dB</t>
  </si>
  <si>
    <t>Av Gain at 50 dB</t>
  </si>
  <si>
    <t>250 Hz</t>
  </si>
  <si>
    <t xml:space="preserve">500 Hz </t>
  </si>
  <si>
    <t>1000 Hz</t>
  </si>
  <si>
    <t>2000 Hz</t>
  </si>
  <si>
    <t>4000 Hz</t>
  </si>
  <si>
    <t>500 Hz</t>
  </si>
  <si>
    <t>3000 Hz</t>
  </si>
  <si>
    <t>6000 Hz</t>
  </si>
  <si>
    <t>8000 Hz</t>
  </si>
  <si>
    <t>% Correct</t>
  </si>
  <si>
    <t>M</t>
  </si>
  <si>
    <t>S_002</t>
  </si>
  <si>
    <t>595-7100 Hz</t>
  </si>
  <si>
    <t>N/A</t>
  </si>
  <si>
    <t>118 @ 1890 Hz</t>
  </si>
  <si>
    <t>S_004</t>
  </si>
  <si>
    <t>&lt;200-7100 Hz</t>
  </si>
  <si>
    <t>104 @ 3385 Hz</t>
  </si>
  <si>
    <t>F</t>
  </si>
  <si>
    <t>S_006</t>
  </si>
  <si>
    <t>1060-7550 Hz</t>
  </si>
  <si>
    <t>114 @ 1890 Hz</t>
  </si>
  <si>
    <t>S_008</t>
  </si>
  <si>
    <t>no</t>
  </si>
  <si>
    <t>right</t>
  </si>
  <si>
    <t>670-7550 Hz</t>
  </si>
  <si>
    <t>104 @ 4760 Hz</t>
  </si>
  <si>
    <t>S_001</t>
  </si>
  <si>
    <t>Father had Has</t>
  </si>
  <si>
    <t>Chemotherapy 2005</t>
  </si>
  <si>
    <t>&lt;200-7550 Hz</t>
  </si>
  <si>
    <t>111 @ 4760 Hz</t>
  </si>
  <si>
    <t>S_005</t>
  </si>
  <si>
    <t>Professional singer</t>
  </si>
  <si>
    <t>left</t>
  </si>
  <si>
    <t>psoriasis</t>
  </si>
  <si>
    <t>S_007</t>
  </si>
  <si>
    <t>Both ears</t>
  </si>
  <si>
    <t>Father and grandparents</t>
  </si>
  <si>
    <t>750-7100 Hz</t>
  </si>
  <si>
    <t>111 @ 3775 Hz</t>
  </si>
  <si>
    <t>S_009</t>
  </si>
  <si>
    <t>111 @ 1890 Hz</t>
  </si>
  <si>
    <t>S_010</t>
  </si>
  <si>
    <t>sometimes right ear</t>
  </si>
  <si>
    <t>mild, not constant</t>
  </si>
  <si>
    <t>MRI</t>
  </si>
  <si>
    <t>&gt;110</t>
  </si>
  <si>
    <t>S_011</t>
  </si>
  <si>
    <t>right ear throbbing</t>
  </si>
  <si>
    <t>right ear</t>
  </si>
  <si>
    <t>115 @ 4760 Hz</t>
  </si>
  <si>
    <t>S_012</t>
  </si>
  <si>
    <t>mild, both ears</t>
  </si>
  <si>
    <t>eczema</t>
  </si>
  <si>
    <t>pollen</t>
  </si>
  <si>
    <t>&lt;200-8000 Hz</t>
  </si>
  <si>
    <t>89 @ 5000 Hz</t>
  </si>
  <si>
    <t>PTA with aid</t>
  </si>
  <si>
    <t>S_013</t>
  </si>
  <si>
    <t>235-7550 Hz</t>
  </si>
  <si>
    <t>S_014</t>
  </si>
  <si>
    <t>guitar</t>
  </si>
  <si>
    <t>itchy ears</t>
  </si>
  <si>
    <t>108 @ 1800 Hz</t>
  </si>
  <si>
    <t>S_016</t>
  </si>
  <si>
    <t>both ears</t>
  </si>
  <si>
    <t>Father</t>
  </si>
  <si>
    <t>S_017</t>
  </si>
  <si>
    <t>Father, siblings</t>
  </si>
  <si>
    <t>107 @ 1890 Hz</t>
  </si>
  <si>
    <t>S_020</t>
  </si>
  <si>
    <t>S_024</t>
  </si>
  <si>
    <t>S_018</t>
  </si>
  <si>
    <t>103 @ 1800 Hz</t>
  </si>
  <si>
    <t>S_019</t>
  </si>
  <si>
    <t>116 @ 1890 Hz</t>
  </si>
  <si>
    <t>S_027</t>
  </si>
  <si>
    <t>98 @ 840 Hz</t>
  </si>
  <si>
    <t>Average</t>
  </si>
  <si>
    <t>Standard Deviation</t>
  </si>
  <si>
    <t>Median</t>
  </si>
  <si>
    <t>Minimum</t>
  </si>
  <si>
    <t>Maximum</t>
  </si>
  <si>
    <t>25th Percentile</t>
  </si>
  <si>
    <t>75th 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</si>
</sst>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otted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dotted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32"/>
  <sheetViews>
    <sheetView tabSelected="1" topLeftCell="BM22" zoomScale="145" zoomScaleNormal="145" workbookViewId="0">
      <selection activeCell="AI26" sqref="AI26:AJ32"/>
    </sheetView>
  </sheetViews>
  <sheetFormatPr defaultRowHeight="15" x14ac:dyDescent="0.25"/>
  <cols>
    <col min="1" max="1" width="17.7109375" customWidth="1"/>
    <col min="5" max="5" width="12.28515625" customWidth="1"/>
    <col min="8" max="8" width="10.7109375" customWidth="1"/>
    <col min="12" max="12" width="14.42578125" customWidth="1"/>
    <col min="13" max="13" width="15.85546875" customWidth="1"/>
    <col min="17" max="17" width="13.5703125" customWidth="1"/>
    <col min="34" max="34" width="14.85546875" customWidth="1"/>
    <col min="35" max="35" width="13.85546875" customWidth="1"/>
    <col min="36" max="36" width="11.140625" customWidth="1"/>
    <col min="37" max="40" width="20.42578125" customWidth="1"/>
    <col min="57" max="57" width="16.140625" customWidth="1"/>
    <col min="59" max="85" width="15.28515625" customWidth="1"/>
    <col min="86" max="86" width="17.28515625" customWidth="1"/>
    <col min="87" max="87" width="15.42578125" style="6" bestFit="1" customWidth="1"/>
  </cols>
  <sheetData>
    <row r="1" spans="1:88" ht="15.75" customHeight="1" thickTop="1" x14ac:dyDescent="0.25">
      <c r="A1" s="19"/>
      <c r="B1" s="20"/>
      <c r="C1" s="20"/>
      <c r="D1" s="30"/>
      <c r="E1" s="34" t="s">
        <v>0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  <c r="R1" s="19" t="s">
        <v>1</v>
      </c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8"/>
      <c r="BR1" s="32" t="s">
        <v>2</v>
      </c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8"/>
      <c r="CH1" s="23" t="s">
        <v>3</v>
      </c>
      <c r="CI1" s="23" t="s">
        <v>4</v>
      </c>
    </row>
    <row r="2" spans="1:88" ht="15.75" thickBot="1" x14ac:dyDescent="0.3">
      <c r="A2" s="21"/>
      <c r="B2" s="22"/>
      <c r="C2" s="22"/>
      <c r="D2" s="31"/>
      <c r="E2" s="37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R2" s="21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9"/>
      <c r="BR2" s="33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9"/>
      <c r="CH2" s="24"/>
      <c r="CI2" s="24"/>
    </row>
    <row r="3" spans="1:88" ht="16.5" customHeight="1" thickTop="1" thickBot="1" x14ac:dyDescent="0.3">
      <c r="A3" s="3"/>
      <c r="B3" s="7"/>
      <c r="C3" s="7"/>
      <c r="D3" s="9"/>
      <c r="E3" s="25" t="s">
        <v>5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  <c r="R3" s="25" t="s">
        <v>6</v>
      </c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5" t="s">
        <v>7</v>
      </c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5" t="s">
        <v>8</v>
      </c>
      <c r="BI3" s="26"/>
      <c r="BJ3" s="26"/>
      <c r="BK3" s="26"/>
      <c r="BL3" s="27"/>
      <c r="BM3" s="25" t="s">
        <v>9</v>
      </c>
      <c r="BN3" s="26"/>
      <c r="BO3" s="26"/>
      <c r="BP3" s="26"/>
      <c r="BQ3" s="27"/>
      <c r="BR3" s="25" t="s">
        <v>10</v>
      </c>
      <c r="BS3" s="26"/>
      <c r="BT3" s="26"/>
      <c r="BU3" s="26"/>
      <c r="BV3" s="26"/>
      <c r="BW3" s="26"/>
      <c r="BX3" s="26"/>
      <c r="BY3" s="27"/>
      <c r="BZ3" s="25" t="s">
        <v>11</v>
      </c>
      <c r="CA3" s="26"/>
      <c r="CB3" s="26"/>
      <c r="CC3" s="26"/>
      <c r="CD3" s="26"/>
      <c r="CE3" s="26"/>
      <c r="CF3" s="26"/>
      <c r="CG3" s="27"/>
      <c r="CH3" s="13"/>
      <c r="CI3" s="5"/>
    </row>
    <row r="4" spans="1:88" ht="45.75" thickTop="1" x14ac:dyDescent="0.25">
      <c r="A4" s="1" t="s">
        <v>12</v>
      </c>
      <c r="B4" s="2" t="s">
        <v>13</v>
      </c>
      <c r="C4" s="2" t="s">
        <v>14</v>
      </c>
      <c r="D4" s="10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2" t="s">
        <v>26</v>
      </c>
      <c r="P4" s="2" t="s">
        <v>27</v>
      </c>
      <c r="Q4" s="2" t="s">
        <v>28</v>
      </c>
      <c r="R4" s="1">
        <v>200</v>
      </c>
      <c r="S4" s="2">
        <v>250</v>
      </c>
      <c r="T4" s="2">
        <v>315</v>
      </c>
      <c r="U4" s="2">
        <v>400</v>
      </c>
      <c r="V4" s="2">
        <v>500</v>
      </c>
      <c r="W4" s="2">
        <v>630</v>
      </c>
      <c r="X4" s="2">
        <v>800</v>
      </c>
      <c r="Y4" s="2">
        <v>1000</v>
      </c>
      <c r="Z4" s="2">
        <v>1025</v>
      </c>
      <c r="AA4" s="2">
        <v>1600</v>
      </c>
      <c r="AB4" s="2">
        <v>2000</v>
      </c>
      <c r="AC4" s="2">
        <v>2500</v>
      </c>
      <c r="AD4" s="2">
        <v>3015</v>
      </c>
      <c r="AE4" s="2">
        <v>4000</v>
      </c>
      <c r="AF4" s="2">
        <v>5000</v>
      </c>
      <c r="AG4" s="2">
        <v>6300</v>
      </c>
      <c r="AH4" s="2" t="s">
        <v>29</v>
      </c>
      <c r="AI4" s="2" t="s">
        <v>30</v>
      </c>
      <c r="AJ4" s="2" t="s">
        <v>31</v>
      </c>
      <c r="AK4" s="2" t="s">
        <v>32</v>
      </c>
      <c r="AL4" s="2" t="s">
        <v>33</v>
      </c>
      <c r="AM4" s="2" t="s">
        <v>34</v>
      </c>
      <c r="AN4" s="2" t="s">
        <v>35</v>
      </c>
      <c r="AO4" s="1">
        <v>200</v>
      </c>
      <c r="AP4" s="2">
        <v>250</v>
      </c>
      <c r="AQ4" s="2">
        <v>315</v>
      </c>
      <c r="AR4" s="2">
        <v>400</v>
      </c>
      <c r="AS4" s="2">
        <v>500</v>
      </c>
      <c r="AT4" s="2">
        <v>630</v>
      </c>
      <c r="AU4" s="2">
        <v>800</v>
      </c>
      <c r="AV4" s="2">
        <v>1000</v>
      </c>
      <c r="AW4" s="2">
        <v>1025</v>
      </c>
      <c r="AX4" s="2">
        <v>1600</v>
      </c>
      <c r="AY4" s="2">
        <v>2000</v>
      </c>
      <c r="AZ4" s="2">
        <v>2500</v>
      </c>
      <c r="BA4" s="2">
        <v>3015</v>
      </c>
      <c r="BB4" s="2">
        <v>4000</v>
      </c>
      <c r="BC4" s="2">
        <v>5000</v>
      </c>
      <c r="BD4" s="2">
        <v>6300</v>
      </c>
      <c r="BE4" s="2" t="s">
        <v>36</v>
      </c>
      <c r="BF4" s="2" t="s">
        <v>37</v>
      </c>
      <c r="BG4" s="2" t="s">
        <v>38</v>
      </c>
      <c r="BH4" s="1" t="s">
        <v>39</v>
      </c>
      <c r="BI4" s="2" t="s">
        <v>40</v>
      </c>
      <c r="BJ4" s="2" t="s">
        <v>41</v>
      </c>
      <c r="BK4" s="2" t="s">
        <v>42</v>
      </c>
      <c r="BL4" s="12" t="s">
        <v>43</v>
      </c>
      <c r="BM4" s="1" t="s">
        <v>39</v>
      </c>
      <c r="BN4" s="2" t="s">
        <v>40</v>
      </c>
      <c r="BO4" s="2" t="s">
        <v>41</v>
      </c>
      <c r="BP4" s="2" t="s">
        <v>42</v>
      </c>
      <c r="BQ4" s="12" t="s">
        <v>43</v>
      </c>
      <c r="BR4" s="2" t="s">
        <v>39</v>
      </c>
      <c r="BS4" s="2" t="s">
        <v>44</v>
      </c>
      <c r="BT4" s="2" t="s">
        <v>41</v>
      </c>
      <c r="BU4" s="2" t="s">
        <v>42</v>
      </c>
      <c r="BV4" s="2" t="s">
        <v>45</v>
      </c>
      <c r="BW4" s="2" t="s">
        <v>43</v>
      </c>
      <c r="BX4" s="2" t="s">
        <v>46</v>
      </c>
      <c r="BY4" s="12" t="s">
        <v>47</v>
      </c>
      <c r="BZ4" s="2" t="s">
        <v>39</v>
      </c>
      <c r="CA4" s="2" t="s">
        <v>44</v>
      </c>
      <c r="CB4" s="2" t="s">
        <v>41</v>
      </c>
      <c r="CC4" s="2" t="s">
        <v>42</v>
      </c>
      <c r="CD4" s="2" t="s">
        <v>45</v>
      </c>
      <c r="CE4" s="2" t="s">
        <v>43</v>
      </c>
      <c r="CF4" s="2" t="s">
        <v>46</v>
      </c>
      <c r="CG4" s="12" t="s">
        <v>47</v>
      </c>
      <c r="CH4" s="8" t="s">
        <v>48</v>
      </c>
      <c r="CI4" s="8" t="s">
        <v>48</v>
      </c>
    </row>
    <row r="5" spans="1:88" x14ac:dyDescent="0.25">
      <c r="A5" s="3">
        <v>1</v>
      </c>
      <c r="B5" s="4">
        <v>70</v>
      </c>
      <c r="C5" s="7" t="s">
        <v>49</v>
      </c>
      <c r="D5" s="11" t="s">
        <v>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3">
        <v>62</v>
      </c>
      <c r="S5" s="7">
        <v>62</v>
      </c>
      <c r="T5" s="7">
        <v>62</v>
      </c>
      <c r="U5" s="7">
        <v>64</v>
      </c>
      <c r="V5" s="7">
        <v>65</v>
      </c>
      <c r="W5" s="7">
        <v>68</v>
      </c>
      <c r="X5" s="7">
        <v>69</v>
      </c>
      <c r="Y5" s="7">
        <v>73</v>
      </c>
      <c r="Z5" s="7">
        <v>82</v>
      </c>
      <c r="AA5" s="7">
        <v>95</v>
      </c>
      <c r="AB5" s="7">
        <v>100</v>
      </c>
      <c r="AC5" s="7">
        <v>91</v>
      </c>
      <c r="AD5" s="7">
        <v>90</v>
      </c>
      <c r="AE5" s="7">
        <v>87</v>
      </c>
      <c r="AF5" s="7">
        <v>90</v>
      </c>
      <c r="AG5" s="7">
        <v>78</v>
      </c>
      <c r="AH5" s="7">
        <v>20</v>
      </c>
      <c r="AI5" s="7" t="s">
        <v>51</v>
      </c>
      <c r="AJ5" s="7" t="s">
        <v>52</v>
      </c>
      <c r="AK5" s="7">
        <v>27</v>
      </c>
      <c r="AL5" s="7">
        <v>3</v>
      </c>
      <c r="AM5" s="7">
        <v>1</v>
      </c>
      <c r="AN5" s="7">
        <v>0</v>
      </c>
      <c r="AO5" s="3">
        <v>85</v>
      </c>
      <c r="AP5" s="7">
        <v>85</v>
      </c>
      <c r="AQ5" s="7">
        <v>85</v>
      </c>
      <c r="AR5" s="7">
        <v>86</v>
      </c>
      <c r="AS5" s="7">
        <v>87</v>
      </c>
      <c r="AT5" s="7">
        <v>89</v>
      </c>
      <c r="AU5" s="7">
        <v>90</v>
      </c>
      <c r="AV5" s="7">
        <v>94</v>
      </c>
      <c r="AW5" s="7">
        <v>100</v>
      </c>
      <c r="AX5" s="7">
        <v>111</v>
      </c>
      <c r="AY5" s="7">
        <v>115</v>
      </c>
      <c r="AZ5" s="7">
        <v>108</v>
      </c>
      <c r="BA5" s="7">
        <v>108</v>
      </c>
      <c r="BB5" s="7">
        <v>103</v>
      </c>
      <c r="BC5" s="7">
        <v>107</v>
      </c>
      <c r="BD5" s="7">
        <v>95</v>
      </c>
      <c r="BE5" s="7" t="s">
        <v>53</v>
      </c>
      <c r="BF5" s="7">
        <v>104</v>
      </c>
      <c r="BG5" s="7">
        <v>30</v>
      </c>
      <c r="BH5" s="3">
        <v>10</v>
      </c>
      <c r="BI5" s="7">
        <v>10</v>
      </c>
      <c r="BJ5" s="7">
        <v>30</v>
      </c>
      <c r="BK5" s="7">
        <v>25</v>
      </c>
      <c r="BL5" s="13">
        <v>10</v>
      </c>
      <c r="BM5" s="3">
        <v>0</v>
      </c>
      <c r="BN5" s="7">
        <v>0</v>
      </c>
      <c r="BO5" s="7">
        <v>0</v>
      </c>
      <c r="BP5" s="7">
        <v>80</v>
      </c>
      <c r="BQ5" s="13">
        <v>80</v>
      </c>
      <c r="BR5" s="7"/>
      <c r="BS5" s="7"/>
      <c r="BT5" s="7"/>
      <c r="BU5" s="7"/>
      <c r="BV5" s="7"/>
      <c r="BW5" s="7"/>
      <c r="BX5" s="7"/>
      <c r="BY5" s="7"/>
      <c r="BZ5" s="3"/>
      <c r="CA5" s="7"/>
      <c r="CB5" s="7"/>
      <c r="CC5" s="7"/>
      <c r="CD5" s="7"/>
      <c r="CE5" s="7"/>
      <c r="CF5" s="7"/>
      <c r="CG5" s="13"/>
      <c r="CH5" s="13"/>
      <c r="CI5" s="5">
        <v>100</v>
      </c>
    </row>
    <row r="6" spans="1:88" x14ac:dyDescent="0.25">
      <c r="A6" s="3">
        <v>2</v>
      </c>
      <c r="B6" s="4">
        <v>68</v>
      </c>
      <c r="C6" s="7" t="s">
        <v>49</v>
      </c>
      <c r="D6" s="11" t="s">
        <v>54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3">
        <v>55</v>
      </c>
      <c r="S6" s="7">
        <v>58</v>
      </c>
      <c r="T6" s="7">
        <v>57</v>
      </c>
      <c r="U6" s="7">
        <v>61</v>
      </c>
      <c r="V6" s="7">
        <v>65</v>
      </c>
      <c r="W6" s="7">
        <v>66</v>
      </c>
      <c r="X6" s="7">
        <v>61</v>
      </c>
      <c r="Y6" s="7">
        <v>61</v>
      </c>
      <c r="Z6" s="7">
        <v>65</v>
      </c>
      <c r="AA6" s="7">
        <v>71</v>
      </c>
      <c r="AB6" s="7">
        <v>72</v>
      </c>
      <c r="AC6" s="7">
        <v>76</v>
      </c>
      <c r="AD6" s="7">
        <v>75</v>
      </c>
      <c r="AE6" s="7">
        <v>77</v>
      </c>
      <c r="AF6" s="7">
        <v>75</v>
      </c>
      <c r="AG6" s="7">
        <v>62</v>
      </c>
      <c r="AH6" s="7">
        <v>13</v>
      </c>
      <c r="AI6" s="7" t="s">
        <v>55</v>
      </c>
      <c r="AJ6" s="7" t="s">
        <v>52</v>
      </c>
      <c r="AK6" s="7">
        <v>37</v>
      </c>
      <c r="AL6" s="7">
        <v>1</v>
      </c>
      <c r="AM6" s="7">
        <v>3</v>
      </c>
      <c r="AN6" s="7">
        <v>1</v>
      </c>
      <c r="AO6" s="3">
        <v>84</v>
      </c>
      <c r="AP6" s="7">
        <v>88</v>
      </c>
      <c r="AQ6" s="7">
        <v>88</v>
      </c>
      <c r="AR6" s="7">
        <v>91</v>
      </c>
      <c r="AS6" s="7">
        <v>95</v>
      </c>
      <c r="AT6" s="7">
        <v>94</v>
      </c>
      <c r="AU6" s="7">
        <v>88</v>
      </c>
      <c r="AV6" s="7">
        <v>86</v>
      </c>
      <c r="AW6" s="7">
        <v>90</v>
      </c>
      <c r="AX6" s="7">
        <v>98</v>
      </c>
      <c r="AY6" s="7">
        <v>100</v>
      </c>
      <c r="AZ6" s="7">
        <v>98</v>
      </c>
      <c r="BA6" s="7">
        <v>102</v>
      </c>
      <c r="BB6" s="7">
        <v>96</v>
      </c>
      <c r="BC6" s="7">
        <v>98</v>
      </c>
      <c r="BD6" s="7">
        <v>85</v>
      </c>
      <c r="BE6" s="7" t="s">
        <v>56</v>
      </c>
      <c r="BF6" s="7">
        <v>94</v>
      </c>
      <c r="BG6" s="7">
        <v>14</v>
      </c>
      <c r="BH6" s="3">
        <v>10</v>
      </c>
      <c r="BI6" s="7">
        <v>10</v>
      </c>
      <c r="BJ6" s="7">
        <v>10</v>
      </c>
      <c r="BK6" s="7">
        <v>25</v>
      </c>
      <c r="BL6" s="13">
        <v>30</v>
      </c>
      <c r="BM6" s="3">
        <v>0</v>
      </c>
      <c r="BN6" s="7">
        <v>0</v>
      </c>
      <c r="BO6" s="7">
        <v>0</v>
      </c>
      <c r="BP6" s="7">
        <v>70</v>
      </c>
      <c r="BQ6" s="13">
        <v>50</v>
      </c>
      <c r="BR6" s="7">
        <v>90</v>
      </c>
      <c r="BS6" s="7">
        <v>85</v>
      </c>
      <c r="BT6" s="7">
        <v>75</v>
      </c>
      <c r="BU6" s="7">
        <v>65</v>
      </c>
      <c r="BV6" s="7">
        <v>75</v>
      </c>
      <c r="BW6" s="7">
        <v>85</v>
      </c>
      <c r="BX6" s="7">
        <v>85</v>
      </c>
      <c r="BY6" s="7">
        <v>80</v>
      </c>
      <c r="BZ6" s="3">
        <v>25</v>
      </c>
      <c r="CA6" s="7">
        <v>20</v>
      </c>
      <c r="CB6" s="7">
        <v>25</v>
      </c>
      <c r="CC6" s="7">
        <v>30</v>
      </c>
      <c r="CD6" s="7">
        <v>35</v>
      </c>
      <c r="CE6" s="7">
        <v>55</v>
      </c>
      <c r="CF6" s="7">
        <v>65</v>
      </c>
      <c r="CG6" s="13">
        <v>70</v>
      </c>
      <c r="CH6" s="13"/>
      <c r="CI6" s="5">
        <v>100</v>
      </c>
    </row>
    <row r="7" spans="1:88" x14ac:dyDescent="0.25">
      <c r="A7" s="3">
        <v>3</v>
      </c>
      <c r="B7" s="4">
        <v>52</v>
      </c>
      <c r="C7" s="7" t="s">
        <v>57</v>
      </c>
      <c r="D7" s="11" t="s">
        <v>58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3">
        <v>51</v>
      </c>
      <c r="S7" s="7">
        <v>53</v>
      </c>
      <c r="T7" s="7">
        <v>53</v>
      </c>
      <c r="U7" s="7">
        <v>52</v>
      </c>
      <c r="V7" s="7">
        <v>49</v>
      </c>
      <c r="W7" s="7">
        <v>49</v>
      </c>
      <c r="X7" s="7">
        <v>51</v>
      </c>
      <c r="Y7" s="7">
        <v>53</v>
      </c>
      <c r="Z7" s="7">
        <v>65</v>
      </c>
      <c r="AA7" s="7">
        <v>86</v>
      </c>
      <c r="AB7" s="7">
        <v>92</v>
      </c>
      <c r="AC7" s="7">
        <v>87</v>
      </c>
      <c r="AD7" s="7">
        <v>88</v>
      </c>
      <c r="AE7" s="7">
        <v>88</v>
      </c>
      <c r="AF7" s="7">
        <v>91</v>
      </c>
      <c r="AG7" s="7">
        <v>76</v>
      </c>
      <c r="AH7" s="7">
        <v>15</v>
      </c>
      <c r="AI7" s="7" t="s">
        <v>59</v>
      </c>
      <c r="AJ7" s="7" t="s">
        <v>52</v>
      </c>
      <c r="AK7" s="7">
        <v>34</v>
      </c>
      <c r="AL7" s="7">
        <v>1</v>
      </c>
      <c r="AM7" s="7">
        <v>4</v>
      </c>
      <c r="AN7" s="7">
        <v>1</v>
      </c>
      <c r="AO7" s="3">
        <v>83</v>
      </c>
      <c r="AP7" s="7">
        <v>83</v>
      </c>
      <c r="AQ7" s="7">
        <v>83</v>
      </c>
      <c r="AR7" s="7">
        <v>83</v>
      </c>
      <c r="AS7" s="7">
        <v>82</v>
      </c>
      <c r="AT7" s="7">
        <v>82</v>
      </c>
      <c r="AU7" s="7">
        <v>82</v>
      </c>
      <c r="AV7" s="7">
        <v>83</v>
      </c>
      <c r="AW7" s="7">
        <v>89</v>
      </c>
      <c r="AX7" s="7">
        <v>106</v>
      </c>
      <c r="AY7" s="7">
        <v>109</v>
      </c>
      <c r="AZ7" s="7">
        <v>102</v>
      </c>
      <c r="BA7" s="7">
        <v>101</v>
      </c>
      <c r="BB7" s="7">
        <v>99</v>
      </c>
      <c r="BC7" s="7">
        <v>101</v>
      </c>
      <c r="BD7" s="7">
        <v>86</v>
      </c>
      <c r="BE7" s="7" t="s">
        <v>60</v>
      </c>
      <c r="BF7" s="7">
        <v>97</v>
      </c>
      <c r="BG7" s="7">
        <v>15</v>
      </c>
      <c r="BH7" s="3">
        <v>10</v>
      </c>
      <c r="BI7" s="7">
        <v>10</v>
      </c>
      <c r="BJ7" s="7">
        <v>10</v>
      </c>
      <c r="BK7" s="7">
        <v>10</v>
      </c>
      <c r="BL7" s="13">
        <v>15</v>
      </c>
      <c r="BM7" s="3">
        <v>0</v>
      </c>
      <c r="BN7" s="7">
        <v>0</v>
      </c>
      <c r="BO7" s="7">
        <v>0</v>
      </c>
      <c r="BP7" s="7">
        <v>70</v>
      </c>
      <c r="BQ7" s="13">
        <v>150</v>
      </c>
      <c r="BR7" s="7">
        <v>15</v>
      </c>
      <c r="BS7" s="7">
        <v>10</v>
      </c>
      <c r="BT7" s="7">
        <v>5</v>
      </c>
      <c r="BU7" s="7">
        <v>60</v>
      </c>
      <c r="BV7" s="7">
        <v>70</v>
      </c>
      <c r="BW7" s="7">
        <v>75</v>
      </c>
      <c r="BX7" s="7">
        <v>110</v>
      </c>
      <c r="BY7" s="7">
        <v>100</v>
      </c>
      <c r="BZ7" s="3">
        <v>5</v>
      </c>
      <c r="CA7" s="7">
        <v>5</v>
      </c>
      <c r="CB7" s="7">
        <v>5</v>
      </c>
      <c r="CC7" s="7">
        <v>65</v>
      </c>
      <c r="CD7" s="7">
        <v>65</v>
      </c>
      <c r="CE7" s="7">
        <v>70</v>
      </c>
      <c r="CF7" s="7">
        <v>110</v>
      </c>
      <c r="CG7" s="13">
        <v>100</v>
      </c>
      <c r="CH7" s="13">
        <v>96</v>
      </c>
      <c r="CI7" s="5">
        <v>100</v>
      </c>
    </row>
    <row r="8" spans="1:88" x14ac:dyDescent="0.25">
      <c r="A8" s="3">
        <v>4</v>
      </c>
      <c r="B8" s="4">
        <v>69</v>
      </c>
      <c r="C8" s="7" t="s">
        <v>49</v>
      </c>
      <c r="D8" s="11" t="s">
        <v>61</v>
      </c>
      <c r="E8" s="7" t="s">
        <v>62</v>
      </c>
      <c r="F8" s="7" t="s">
        <v>63</v>
      </c>
      <c r="G8" s="7" t="s">
        <v>62</v>
      </c>
      <c r="H8" s="7" t="s">
        <v>62</v>
      </c>
      <c r="I8" s="7" t="s">
        <v>62</v>
      </c>
      <c r="J8" s="7" t="s">
        <v>62</v>
      </c>
      <c r="K8" s="7"/>
      <c r="L8" s="7"/>
      <c r="M8" s="7"/>
      <c r="N8" s="7"/>
      <c r="O8" s="7"/>
      <c r="P8" s="7"/>
      <c r="Q8" s="7"/>
      <c r="R8" s="3">
        <v>48</v>
      </c>
      <c r="S8" s="7">
        <v>50</v>
      </c>
      <c r="T8" s="7">
        <v>50</v>
      </c>
      <c r="U8" s="7">
        <v>49</v>
      </c>
      <c r="V8" s="7">
        <v>50</v>
      </c>
      <c r="W8" s="7">
        <v>48</v>
      </c>
      <c r="X8" s="7">
        <v>50</v>
      </c>
      <c r="Y8" s="7">
        <v>53</v>
      </c>
      <c r="Z8" s="7">
        <v>62</v>
      </c>
      <c r="AA8" s="7">
        <v>76</v>
      </c>
      <c r="AB8" s="7">
        <v>80</v>
      </c>
      <c r="AC8" s="7">
        <v>77</v>
      </c>
      <c r="AD8" s="7">
        <v>78</v>
      </c>
      <c r="AE8" s="7">
        <v>76</v>
      </c>
      <c r="AF8" s="7">
        <v>80</v>
      </c>
      <c r="AG8" s="7">
        <v>68</v>
      </c>
      <c r="AH8" s="7">
        <v>6</v>
      </c>
      <c r="AI8" s="7" t="s">
        <v>64</v>
      </c>
      <c r="AJ8" s="7" t="s">
        <v>52</v>
      </c>
      <c r="AK8" s="7">
        <v>37</v>
      </c>
      <c r="AL8" s="7">
        <v>1</v>
      </c>
      <c r="AM8" s="7">
        <v>1</v>
      </c>
      <c r="AN8" s="7">
        <v>1</v>
      </c>
      <c r="AO8" s="3">
        <v>80</v>
      </c>
      <c r="AP8" s="7">
        <v>76</v>
      </c>
      <c r="AQ8" s="7">
        <v>77</v>
      </c>
      <c r="AR8" s="7">
        <v>77</v>
      </c>
      <c r="AS8" s="7">
        <v>77</v>
      </c>
      <c r="AT8" s="7">
        <v>76</v>
      </c>
      <c r="AU8" s="7">
        <v>75</v>
      </c>
      <c r="AV8" s="7">
        <v>77</v>
      </c>
      <c r="AW8" s="7">
        <v>84</v>
      </c>
      <c r="AX8" s="7">
        <v>96</v>
      </c>
      <c r="AY8" s="7">
        <v>100</v>
      </c>
      <c r="AZ8" s="7">
        <v>95</v>
      </c>
      <c r="BA8" s="7">
        <v>98</v>
      </c>
      <c r="BB8" s="7">
        <v>96</v>
      </c>
      <c r="BC8" s="7">
        <v>100</v>
      </c>
      <c r="BD8" s="7">
        <v>90</v>
      </c>
      <c r="BE8" s="7" t="s">
        <v>65</v>
      </c>
      <c r="BF8" s="7">
        <v>89</v>
      </c>
      <c r="BG8" s="7">
        <v>6</v>
      </c>
      <c r="BH8" s="3">
        <v>85</v>
      </c>
      <c r="BI8" s="7">
        <v>65</v>
      </c>
      <c r="BJ8" s="7">
        <v>30</v>
      </c>
      <c r="BK8" s="7">
        <v>25</v>
      </c>
      <c r="BL8" s="13">
        <v>10</v>
      </c>
      <c r="BM8" s="3">
        <v>0</v>
      </c>
      <c r="BN8" s="7">
        <v>0</v>
      </c>
      <c r="BO8" s="7">
        <v>0</v>
      </c>
      <c r="BP8" s="7">
        <v>50</v>
      </c>
      <c r="BQ8" s="13">
        <v>80</v>
      </c>
      <c r="BR8" s="7">
        <v>15</v>
      </c>
      <c r="BS8" s="7">
        <v>10</v>
      </c>
      <c r="BT8" s="7">
        <v>10</v>
      </c>
      <c r="BU8" s="7">
        <v>20</v>
      </c>
      <c r="BV8" s="7">
        <v>30</v>
      </c>
      <c r="BW8" s="7">
        <v>40</v>
      </c>
      <c r="BX8" s="7">
        <v>60</v>
      </c>
      <c r="BY8" s="7">
        <v>70</v>
      </c>
      <c r="BZ8" s="3">
        <v>15</v>
      </c>
      <c r="CA8" s="7">
        <v>5</v>
      </c>
      <c r="CB8" s="7">
        <v>5</v>
      </c>
      <c r="CC8" s="7">
        <v>35</v>
      </c>
      <c r="CD8" s="7">
        <v>45</v>
      </c>
      <c r="CE8" s="7">
        <v>40</v>
      </c>
      <c r="CF8" s="7">
        <v>60</v>
      </c>
      <c r="CG8" s="13">
        <v>70</v>
      </c>
      <c r="CH8" s="13">
        <v>98</v>
      </c>
      <c r="CI8" s="5">
        <v>100</v>
      </c>
    </row>
    <row r="9" spans="1:88" ht="30" x14ac:dyDescent="0.25">
      <c r="A9" s="3">
        <v>5</v>
      </c>
      <c r="B9" s="4">
        <v>65</v>
      </c>
      <c r="C9" s="7" t="s">
        <v>57</v>
      </c>
      <c r="D9" s="11" t="s">
        <v>66</v>
      </c>
      <c r="E9" s="7" t="s">
        <v>62</v>
      </c>
      <c r="F9" s="7" t="s">
        <v>62</v>
      </c>
      <c r="G9" s="7" t="s">
        <v>62</v>
      </c>
      <c r="H9" s="7" t="s">
        <v>62</v>
      </c>
      <c r="I9" s="7" t="s">
        <v>62</v>
      </c>
      <c r="J9" s="7" t="s">
        <v>62</v>
      </c>
      <c r="K9" s="7" t="s">
        <v>62</v>
      </c>
      <c r="L9" s="15" t="s">
        <v>67</v>
      </c>
      <c r="M9" s="7" t="s">
        <v>68</v>
      </c>
      <c r="N9" s="7" t="s">
        <v>62</v>
      </c>
      <c r="O9" s="7" t="s">
        <v>62</v>
      </c>
      <c r="P9" s="7" t="s">
        <v>62</v>
      </c>
      <c r="Q9" s="7" t="s">
        <v>62</v>
      </c>
      <c r="R9" s="3">
        <v>68</v>
      </c>
      <c r="S9" s="7">
        <v>70</v>
      </c>
      <c r="T9" s="7">
        <v>72</v>
      </c>
      <c r="U9" s="7">
        <v>73</v>
      </c>
      <c r="V9" s="7">
        <v>73</v>
      </c>
      <c r="W9" s="7">
        <v>72</v>
      </c>
      <c r="X9" s="7">
        <v>69</v>
      </c>
      <c r="Y9" s="7">
        <v>65</v>
      </c>
      <c r="Z9" s="7">
        <v>69</v>
      </c>
      <c r="AA9" s="7">
        <v>76</v>
      </c>
      <c r="AB9" s="7">
        <v>76</v>
      </c>
      <c r="AC9" s="7">
        <v>71</v>
      </c>
      <c r="AD9" s="7">
        <v>75</v>
      </c>
      <c r="AE9" s="7">
        <v>76</v>
      </c>
      <c r="AF9" s="7">
        <v>79</v>
      </c>
      <c r="AG9" s="7">
        <v>67</v>
      </c>
      <c r="AH9" s="7">
        <v>9</v>
      </c>
      <c r="AI9" s="7" t="s">
        <v>69</v>
      </c>
      <c r="AJ9" s="7" t="s">
        <v>52</v>
      </c>
      <c r="AK9" s="7">
        <v>36</v>
      </c>
      <c r="AL9" s="7">
        <v>0</v>
      </c>
      <c r="AM9" s="7">
        <v>1</v>
      </c>
      <c r="AN9" s="7">
        <v>1</v>
      </c>
      <c r="AO9" s="3">
        <v>90</v>
      </c>
      <c r="AP9" s="7">
        <v>91</v>
      </c>
      <c r="AQ9" s="7">
        <v>93</v>
      </c>
      <c r="AR9" s="7">
        <v>93</v>
      </c>
      <c r="AS9" s="7">
        <v>94</v>
      </c>
      <c r="AT9" s="7">
        <v>93</v>
      </c>
      <c r="AU9" s="7">
        <v>92</v>
      </c>
      <c r="AV9" s="7">
        <v>90</v>
      </c>
      <c r="AW9" s="7">
        <v>94</v>
      </c>
      <c r="AX9" s="7">
        <v>102</v>
      </c>
      <c r="AY9" s="7">
        <v>104</v>
      </c>
      <c r="AZ9" s="7">
        <v>101</v>
      </c>
      <c r="BA9" s="7">
        <v>101</v>
      </c>
      <c r="BB9" s="7">
        <v>102</v>
      </c>
      <c r="BC9" s="7">
        <v>104</v>
      </c>
      <c r="BD9" s="7">
        <v>88</v>
      </c>
      <c r="BE9" s="7" t="s">
        <v>70</v>
      </c>
      <c r="BF9" s="7">
        <v>98</v>
      </c>
      <c r="BG9" s="7">
        <v>12</v>
      </c>
      <c r="BH9" s="3">
        <v>10</v>
      </c>
      <c r="BI9" s="7">
        <v>10</v>
      </c>
      <c r="BJ9" s="7">
        <v>10</v>
      </c>
      <c r="BK9" s="7">
        <v>10</v>
      </c>
      <c r="BL9" s="13">
        <v>10</v>
      </c>
      <c r="BM9" s="3">
        <v>130</v>
      </c>
      <c r="BN9" s="7">
        <v>100</v>
      </c>
      <c r="BO9" s="7">
        <v>60</v>
      </c>
      <c r="BP9" s="7">
        <v>70</v>
      </c>
      <c r="BQ9" s="13">
        <v>80</v>
      </c>
      <c r="BR9" s="7">
        <v>40</v>
      </c>
      <c r="BS9" s="7">
        <v>45</v>
      </c>
      <c r="BT9" s="7">
        <v>45</v>
      </c>
      <c r="BU9" s="7">
        <v>35</v>
      </c>
      <c r="BV9" s="7">
        <v>30</v>
      </c>
      <c r="BW9" s="7">
        <v>40</v>
      </c>
      <c r="BX9" s="7">
        <v>50</v>
      </c>
      <c r="BY9" s="7">
        <v>55</v>
      </c>
      <c r="BZ9" s="3">
        <v>35</v>
      </c>
      <c r="CA9" s="7">
        <v>40</v>
      </c>
      <c r="CB9" s="7">
        <v>45</v>
      </c>
      <c r="CC9" s="7">
        <v>35</v>
      </c>
      <c r="CD9" s="7">
        <v>45</v>
      </c>
      <c r="CE9" s="7">
        <v>50</v>
      </c>
      <c r="CF9" s="7">
        <v>55</v>
      </c>
      <c r="CG9" s="13">
        <v>50</v>
      </c>
      <c r="CH9" s="13">
        <v>100</v>
      </c>
      <c r="CI9" s="5">
        <v>100</v>
      </c>
    </row>
    <row r="10" spans="1:88" ht="30" x14ac:dyDescent="0.25">
      <c r="A10" s="3">
        <v>6</v>
      </c>
      <c r="B10" s="4">
        <v>61</v>
      </c>
      <c r="C10" s="7" t="s">
        <v>49</v>
      </c>
      <c r="D10" s="11" t="s">
        <v>71</v>
      </c>
      <c r="E10" s="7" t="s">
        <v>72</v>
      </c>
      <c r="F10" s="7" t="s">
        <v>73</v>
      </c>
      <c r="G10" s="7" t="s">
        <v>62</v>
      </c>
      <c r="H10" s="7" t="s">
        <v>62</v>
      </c>
      <c r="I10" s="7" t="s">
        <v>62</v>
      </c>
      <c r="J10" s="7" t="s">
        <v>62</v>
      </c>
      <c r="K10" s="7" t="s">
        <v>62</v>
      </c>
      <c r="L10" s="7" t="s">
        <v>62</v>
      </c>
      <c r="M10" s="7" t="s">
        <v>62</v>
      </c>
      <c r="N10" s="7" t="s">
        <v>74</v>
      </c>
      <c r="O10" s="7" t="s">
        <v>62</v>
      </c>
      <c r="P10" s="7" t="s">
        <v>62</v>
      </c>
      <c r="Q10" s="7" t="s">
        <v>62</v>
      </c>
      <c r="R10" s="3">
        <v>62</v>
      </c>
      <c r="S10" s="7">
        <v>62</v>
      </c>
      <c r="T10" s="7">
        <v>62</v>
      </c>
      <c r="U10" s="7">
        <v>64</v>
      </c>
      <c r="V10" s="7">
        <v>65</v>
      </c>
      <c r="W10" s="7">
        <v>68</v>
      </c>
      <c r="X10" s="7">
        <v>69</v>
      </c>
      <c r="Y10" s="7">
        <v>73</v>
      </c>
      <c r="Z10" s="7">
        <v>82</v>
      </c>
      <c r="AA10" s="7">
        <v>95</v>
      </c>
      <c r="AB10" s="7">
        <v>100</v>
      </c>
      <c r="AC10" s="7">
        <v>91</v>
      </c>
      <c r="AD10" s="7">
        <v>90</v>
      </c>
      <c r="AE10" s="7">
        <v>87</v>
      </c>
      <c r="AF10" s="7">
        <v>90</v>
      </c>
      <c r="AG10" s="7">
        <v>78</v>
      </c>
      <c r="AH10" s="7">
        <v>20</v>
      </c>
      <c r="AI10" s="7" t="s">
        <v>51</v>
      </c>
      <c r="AJ10" s="7" t="s">
        <v>52</v>
      </c>
      <c r="AK10" s="7">
        <v>27</v>
      </c>
      <c r="AL10" s="7">
        <v>3</v>
      </c>
      <c r="AM10" s="7">
        <v>1</v>
      </c>
      <c r="AN10" s="7">
        <v>0</v>
      </c>
      <c r="AO10" s="3">
        <v>85</v>
      </c>
      <c r="AP10" s="7">
        <v>85</v>
      </c>
      <c r="AQ10" s="7">
        <v>85</v>
      </c>
      <c r="AR10" s="7">
        <v>86</v>
      </c>
      <c r="AS10" s="7">
        <v>87</v>
      </c>
      <c r="AT10" s="7">
        <v>89</v>
      </c>
      <c r="AU10" s="7">
        <v>90</v>
      </c>
      <c r="AV10" s="7">
        <v>94</v>
      </c>
      <c r="AW10" s="7">
        <v>100</v>
      </c>
      <c r="AX10" s="7">
        <v>111</v>
      </c>
      <c r="AY10" s="7">
        <v>115</v>
      </c>
      <c r="AZ10" s="7">
        <v>108</v>
      </c>
      <c r="BA10" s="7">
        <v>108</v>
      </c>
      <c r="BB10" s="7">
        <v>103</v>
      </c>
      <c r="BC10" s="7">
        <v>107</v>
      </c>
      <c r="BD10" s="7">
        <v>95</v>
      </c>
      <c r="BE10" s="7" t="s">
        <v>53</v>
      </c>
      <c r="BF10" s="7">
        <v>104</v>
      </c>
      <c r="BG10" s="7">
        <v>30</v>
      </c>
      <c r="BH10" s="3">
        <v>10</v>
      </c>
      <c r="BI10" s="7">
        <v>10</v>
      </c>
      <c r="BJ10" s="7">
        <v>30</v>
      </c>
      <c r="BK10" s="7">
        <v>25</v>
      </c>
      <c r="BL10" s="13">
        <v>10</v>
      </c>
      <c r="BM10" s="3">
        <v>0</v>
      </c>
      <c r="BN10" s="7">
        <v>0</v>
      </c>
      <c r="BO10" s="7">
        <v>0</v>
      </c>
      <c r="BP10" s="7">
        <v>80</v>
      </c>
      <c r="BQ10" s="13">
        <v>80</v>
      </c>
      <c r="BR10" s="7">
        <v>45</v>
      </c>
      <c r="BS10" s="7">
        <v>40</v>
      </c>
      <c r="BT10" s="7">
        <v>35</v>
      </c>
      <c r="BU10" s="7">
        <v>45</v>
      </c>
      <c r="BV10" s="7">
        <v>40</v>
      </c>
      <c r="BW10" s="7">
        <v>40</v>
      </c>
      <c r="BX10" s="7">
        <v>55</v>
      </c>
      <c r="BY10" s="7">
        <v>60</v>
      </c>
      <c r="BZ10" s="3">
        <v>35</v>
      </c>
      <c r="CA10" s="7">
        <v>35</v>
      </c>
      <c r="CB10" s="7">
        <v>35</v>
      </c>
      <c r="CC10" s="7">
        <v>35</v>
      </c>
      <c r="CD10" s="7">
        <v>55</v>
      </c>
      <c r="CE10" s="7">
        <v>50</v>
      </c>
      <c r="CF10" s="7">
        <v>55</v>
      </c>
      <c r="CG10" s="13">
        <v>65</v>
      </c>
      <c r="CH10" s="13">
        <v>100</v>
      </c>
      <c r="CI10" s="5">
        <v>100</v>
      </c>
    </row>
    <row r="11" spans="1:88" ht="30" x14ac:dyDescent="0.25">
      <c r="A11" s="3">
        <v>7</v>
      </c>
      <c r="B11" s="4">
        <v>69</v>
      </c>
      <c r="C11" s="7" t="s">
        <v>49</v>
      </c>
      <c r="D11" s="11" t="s">
        <v>75</v>
      </c>
      <c r="E11" s="7" t="s">
        <v>62</v>
      </c>
      <c r="F11" s="7" t="s">
        <v>63</v>
      </c>
      <c r="G11" s="7" t="s">
        <v>62</v>
      </c>
      <c r="H11" s="7" t="s">
        <v>62</v>
      </c>
      <c r="I11" s="7" t="s">
        <v>62</v>
      </c>
      <c r="J11" s="7" t="s">
        <v>62</v>
      </c>
      <c r="K11" s="7" t="s">
        <v>76</v>
      </c>
      <c r="L11" s="7" t="s">
        <v>77</v>
      </c>
      <c r="M11" s="7" t="s">
        <v>62</v>
      </c>
      <c r="N11" s="7" t="s">
        <v>74</v>
      </c>
      <c r="O11" s="7" t="s">
        <v>62</v>
      </c>
      <c r="P11" s="7" t="s">
        <v>62</v>
      </c>
      <c r="Q11" s="7" t="s">
        <v>62</v>
      </c>
      <c r="R11" s="3">
        <v>48</v>
      </c>
      <c r="S11" s="7">
        <v>50</v>
      </c>
      <c r="T11" s="7">
        <v>49</v>
      </c>
      <c r="U11" s="7">
        <v>49</v>
      </c>
      <c r="V11" s="7">
        <v>49</v>
      </c>
      <c r="W11" s="7">
        <v>55</v>
      </c>
      <c r="X11" s="7">
        <v>69</v>
      </c>
      <c r="Y11" s="7">
        <v>83</v>
      </c>
      <c r="Z11" s="7">
        <v>89</v>
      </c>
      <c r="AA11" s="7">
        <v>80</v>
      </c>
      <c r="AB11" s="7">
        <v>78</v>
      </c>
      <c r="AC11" s="7">
        <v>94</v>
      </c>
      <c r="AD11" s="7">
        <v>87</v>
      </c>
      <c r="AE11" s="7">
        <v>95</v>
      </c>
      <c r="AF11" s="7">
        <v>85</v>
      </c>
      <c r="AG11" s="7">
        <v>70</v>
      </c>
      <c r="AH11" s="7">
        <v>25</v>
      </c>
      <c r="AI11" s="7" t="s">
        <v>78</v>
      </c>
      <c r="AJ11" s="7" t="s">
        <v>52</v>
      </c>
      <c r="AK11" s="7">
        <v>25</v>
      </c>
      <c r="AL11" s="7">
        <v>5</v>
      </c>
      <c r="AM11" s="7">
        <v>1</v>
      </c>
      <c r="AN11" s="7">
        <v>1</v>
      </c>
      <c r="AO11" s="3">
        <v>81</v>
      </c>
      <c r="AP11" s="7">
        <v>82</v>
      </c>
      <c r="AQ11" s="7">
        <v>81</v>
      </c>
      <c r="AR11" s="7">
        <v>80</v>
      </c>
      <c r="AS11" s="7">
        <v>80</v>
      </c>
      <c r="AT11" s="7">
        <v>84</v>
      </c>
      <c r="AU11" s="7">
        <v>93</v>
      </c>
      <c r="AV11" s="7">
        <v>103</v>
      </c>
      <c r="AW11" s="7">
        <v>106</v>
      </c>
      <c r="AX11" s="7">
        <v>98</v>
      </c>
      <c r="AY11" s="7">
        <v>96</v>
      </c>
      <c r="AZ11" s="7">
        <v>110</v>
      </c>
      <c r="BA11" s="7">
        <v>102</v>
      </c>
      <c r="BB11" s="7">
        <v>110</v>
      </c>
      <c r="BC11" s="7">
        <v>102</v>
      </c>
      <c r="BD11" s="7">
        <v>87</v>
      </c>
      <c r="BE11" s="7" t="s">
        <v>79</v>
      </c>
      <c r="BF11" s="7">
        <v>104</v>
      </c>
      <c r="BG11" s="7">
        <v>27</v>
      </c>
      <c r="BH11" s="3">
        <v>10</v>
      </c>
      <c r="BI11" s="7">
        <v>10</v>
      </c>
      <c r="BJ11" s="7">
        <v>10</v>
      </c>
      <c r="BK11" s="7">
        <v>10</v>
      </c>
      <c r="BL11" s="13">
        <v>10</v>
      </c>
      <c r="BM11" s="3">
        <v>0</v>
      </c>
      <c r="BN11" s="7">
        <v>0</v>
      </c>
      <c r="BO11" s="7">
        <v>70</v>
      </c>
      <c r="BP11" s="7">
        <v>70</v>
      </c>
      <c r="BQ11" s="13">
        <v>90</v>
      </c>
      <c r="BR11" s="7">
        <v>10</v>
      </c>
      <c r="BS11" s="7">
        <v>10</v>
      </c>
      <c r="BT11" s="7">
        <v>30</v>
      </c>
      <c r="BU11" s="7">
        <v>55</v>
      </c>
      <c r="BV11" s="7">
        <v>70</v>
      </c>
      <c r="BW11" s="7">
        <v>80</v>
      </c>
      <c r="BX11" s="7">
        <v>75</v>
      </c>
      <c r="BY11" s="7">
        <v>75</v>
      </c>
      <c r="BZ11" s="3">
        <v>25</v>
      </c>
      <c r="CA11" s="7">
        <v>25</v>
      </c>
      <c r="CB11" s="7">
        <v>50</v>
      </c>
      <c r="CC11" s="7">
        <v>60</v>
      </c>
      <c r="CD11" s="7">
        <v>70</v>
      </c>
      <c r="CE11" s="7">
        <v>85</v>
      </c>
      <c r="CF11" s="7">
        <v>75</v>
      </c>
      <c r="CG11" s="13">
        <v>70</v>
      </c>
      <c r="CH11" s="13">
        <v>80</v>
      </c>
      <c r="CI11" s="5">
        <v>98</v>
      </c>
    </row>
    <row r="12" spans="1:88" x14ac:dyDescent="0.25">
      <c r="A12" s="3">
        <v>8</v>
      </c>
      <c r="B12" s="4">
        <v>70</v>
      </c>
      <c r="C12" s="7" t="s">
        <v>49</v>
      </c>
      <c r="D12" s="11" t="s">
        <v>80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3">
        <v>56</v>
      </c>
      <c r="S12" s="7">
        <v>57</v>
      </c>
      <c r="T12" s="7">
        <v>57</v>
      </c>
      <c r="U12" s="7">
        <v>56</v>
      </c>
      <c r="V12" s="7">
        <v>55</v>
      </c>
      <c r="W12" s="7">
        <v>55</v>
      </c>
      <c r="X12" s="7">
        <v>54</v>
      </c>
      <c r="Y12" s="7">
        <v>57</v>
      </c>
      <c r="Z12" s="7">
        <v>67</v>
      </c>
      <c r="AA12" s="7">
        <v>77</v>
      </c>
      <c r="AB12" s="7">
        <v>76</v>
      </c>
      <c r="AC12" s="7">
        <v>77</v>
      </c>
      <c r="AD12" s="7">
        <v>73</v>
      </c>
      <c r="AE12" s="7">
        <v>78</v>
      </c>
      <c r="AF12" s="7">
        <v>84</v>
      </c>
      <c r="AG12" s="7">
        <v>72</v>
      </c>
      <c r="AH12" s="7">
        <v>10</v>
      </c>
      <c r="AI12" s="7" t="s">
        <v>69</v>
      </c>
      <c r="AJ12" s="7" t="s">
        <v>52</v>
      </c>
      <c r="AK12" s="7">
        <v>37</v>
      </c>
      <c r="AL12" s="7">
        <v>1</v>
      </c>
      <c r="AM12" s="7">
        <v>2</v>
      </c>
      <c r="AN12" s="7">
        <v>2</v>
      </c>
      <c r="AO12" s="3">
        <v>79</v>
      </c>
      <c r="AP12" s="7">
        <v>83</v>
      </c>
      <c r="AQ12" s="7">
        <v>83</v>
      </c>
      <c r="AR12" s="7">
        <v>82</v>
      </c>
      <c r="AS12" s="7">
        <v>82</v>
      </c>
      <c r="AT12" s="7">
        <v>81</v>
      </c>
      <c r="AU12" s="7">
        <v>80</v>
      </c>
      <c r="AV12" s="7">
        <v>82</v>
      </c>
      <c r="AW12" s="7">
        <v>88</v>
      </c>
      <c r="AX12" s="7">
        <v>102</v>
      </c>
      <c r="AY12" s="7">
        <v>107</v>
      </c>
      <c r="AZ12" s="7">
        <v>101</v>
      </c>
      <c r="BA12" s="7">
        <v>101</v>
      </c>
      <c r="BB12" s="7">
        <v>96</v>
      </c>
      <c r="BC12" s="7">
        <v>99</v>
      </c>
      <c r="BD12" s="7">
        <v>87</v>
      </c>
      <c r="BE12" s="7" t="s">
        <v>81</v>
      </c>
      <c r="BF12" s="7">
        <v>95</v>
      </c>
      <c r="BG12" s="7">
        <v>11</v>
      </c>
      <c r="BH12" s="3">
        <v>10</v>
      </c>
      <c r="BI12" s="7">
        <v>10</v>
      </c>
      <c r="BJ12" s="7">
        <v>10</v>
      </c>
      <c r="BK12" s="7">
        <v>10</v>
      </c>
      <c r="BL12" s="13">
        <v>10</v>
      </c>
      <c r="BM12" s="3">
        <v>160</v>
      </c>
      <c r="BN12" s="7">
        <v>0</v>
      </c>
      <c r="BO12" s="7">
        <v>0</v>
      </c>
      <c r="BP12" s="7">
        <v>80</v>
      </c>
      <c r="BQ12" s="13">
        <v>110</v>
      </c>
      <c r="BR12" s="7">
        <v>40</v>
      </c>
      <c r="BS12" s="7">
        <v>40</v>
      </c>
      <c r="BT12" s="7">
        <v>30</v>
      </c>
      <c r="BU12" s="7">
        <v>40</v>
      </c>
      <c r="BV12" s="7">
        <v>45</v>
      </c>
      <c r="BW12" s="7">
        <v>60</v>
      </c>
      <c r="BX12" s="7">
        <v>60</v>
      </c>
      <c r="BY12" s="7">
        <v>65</v>
      </c>
      <c r="BZ12" s="3">
        <v>40</v>
      </c>
      <c r="CA12" s="7">
        <v>35</v>
      </c>
      <c r="CB12" s="7">
        <v>30</v>
      </c>
      <c r="CC12" s="7">
        <v>30</v>
      </c>
      <c r="CD12" s="7">
        <v>45</v>
      </c>
      <c r="CE12" s="7">
        <v>60</v>
      </c>
      <c r="CF12" s="7">
        <v>60</v>
      </c>
      <c r="CG12" s="13">
        <v>75</v>
      </c>
      <c r="CH12" s="13">
        <v>94</v>
      </c>
      <c r="CI12" s="5">
        <v>98</v>
      </c>
    </row>
    <row r="13" spans="1:88" ht="30" x14ac:dyDescent="0.25">
      <c r="A13" s="3">
        <v>9</v>
      </c>
      <c r="B13" s="4">
        <v>70</v>
      </c>
      <c r="C13" s="7" t="s">
        <v>57</v>
      </c>
      <c r="D13" s="11" t="s">
        <v>82</v>
      </c>
      <c r="E13" s="7" t="s">
        <v>62</v>
      </c>
      <c r="F13" s="7" t="s">
        <v>73</v>
      </c>
      <c r="G13" s="7" t="s">
        <v>62</v>
      </c>
      <c r="H13" s="7" t="s">
        <v>83</v>
      </c>
      <c r="I13" s="7" t="s">
        <v>62</v>
      </c>
      <c r="J13" s="7" t="s">
        <v>62</v>
      </c>
      <c r="K13" s="7" t="s">
        <v>84</v>
      </c>
      <c r="L13" s="7" t="s">
        <v>62</v>
      </c>
      <c r="M13" s="7" t="s">
        <v>85</v>
      </c>
      <c r="N13" s="7" t="s">
        <v>62</v>
      </c>
      <c r="O13" s="7" t="s">
        <v>62</v>
      </c>
      <c r="P13" s="7" t="s">
        <v>62</v>
      </c>
      <c r="Q13" s="7" t="s">
        <v>62</v>
      </c>
      <c r="R13" s="3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3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3"/>
      <c r="BI13" s="7"/>
      <c r="BJ13" s="7"/>
      <c r="BK13" s="7"/>
      <c r="BL13" s="13"/>
      <c r="BM13" s="3"/>
      <c r="BN13" s="7"/>
      <c r="BO13" s="7"/>
      <c r="BP13" s="7"/>
      <c r="BQ13" s="13"/>
      <c r="BR13" s="7">
        <v>20</v>
      </c>
      <c r="BS13" s="7">
        <v>30</v>
      </c>
      <c r="BT13" s="7">
        <v>70</v>
      </c>
      <c r="BU13" s="7">
        <v>90</v>
      </c>
      <c r="BV13" s="7">
        <v>80</v>
      </c>
      <c r="BW13" s="7">
        <v>95</v>
      </c>
      <c r="BX13" s="7">
        <v>110</v>
      </c>
      <c r="BY13" s="7" t="s">
        <v>86</v>
      </c>
      <c r="BZ13" s="3">
        <v>20</v>
      </c>
      <c r="CA13" s="7">
        <v>20</v>
      </c>
      <c r="CB13" s="7">
        <v>30</v>
      </c>
      <c r="CC13" s="7">
        <v>75</v>
      </c>
      <c r="CD13" s="7">
        <v>65</v>
      </c>
      <c r="CE13" s="7">
        <v>70</v>
      </c>
      <c r="CF13" s="7">
        <v>75</v>
      </c>
      <c r="CG13" s="13">
        <v>90</v>
      </c>
      <c r="CH13" s="13">
        <v>66</v>
      </c>
      <c r="CI13" s="5">
        <v>96</v>
      </c>
    </row>
    <row r="14" spans="1:88" ht="30" x14ac:dyDescent="0.25">
      <c r="A14" s="3">
        <v>10</v>
      </c>
      <c r="B14" s="4">
        <v>68</v>
      </c>
      <c r="C14" s="7" t="s">
        <v>49</v>
      </c>
      <c r="D14" s="11" t="s">
        <v>87</v>
      </c>
      <c r="E14" s="7" t="s">
        <v>62</v>
      </c>
      <c r="F14" s="7" t="s">
        <v>73</v>
      </c>
      <c r="G14" s="7" t="s">
        <v>62</v>
      </c>
      <c r="H14" s="7" t="s">
        <v>88</v>
      </c>
      <c r="I14" s="7" t="s">
        <v>62</v>
      </c>
      <c r="J14" s="7" t="s">
        <v>62</v>
      </c>
      <c r="K14" s="7" t="s">
        <v>89</v>
      </c>
      <c r="L14" s="7" t="s">
        <v>62</v>
      </c>
      <c r="M14" s="7" t="s">
        <v>85</v>
      </c>
      <c r="N14" s="7" t="s">
        <v>62</v>
      </c>
      <c r="O14" s="7" t="s">
        <v>62</v>
      </c>
      <c r="P14" s="7" t="s">
        <v>62</v>
      </c>
      <c r="Q14" s="7" t="s">
        <v>62</v>
      </c>
      <c r="R14" s="3">
        <v>51</v>
      </c>
      <c r="S14" s="7">
        <v>53</v>
      </c>
      <c r="T14" s="7">
        <v>54</v>
      </c>
      <c r="U14" s="7">
        <v>52</v>
      </c>
      <c r="V14" s="7">
        <v>51</v>
      </c>
      <c r="W14" s="7">
        <v>51</v>
      </c>
      <c r="X14" s="7">
        <v>51</v>
      </c>
      <c r="Y14" s="7">
        <v>51</v>
      </c>
      <c r="Z14" s="7">
        <v>61</v>
      </c>
      <c r="AA14" s="7">
        <v>76</v>
      </c>
      <c r="AB14" s="7">
        <v>78</v>
      </c>
      <c r="AC14" s="7">
        <v>77</v>
      </c>
      <c r="AD14" s="7">
        <v>85</v>
      </c>
      <c r="AE14" s="7">
        <v>89</v>
      </c>
      <c r="AF14" s="7">
        <v>91</v>
      </c>
      <c r="AG14" s="7">
        <v>81</v>
      </c>
      <c r="AH14" s="7">
        <v>9</v>
      </c>
      <c r="AI14" s="7" t="s">
        <v>69</v>
      </c>
      <c r="AJ14" s="7" t="s">
        <v>52</v>
      </c>
      <c r="AK14" s="7">
        <v>43</v>
      </c>
      <c r="AL14" s="7">
        <v>1</v>
      </c>
      <c r="AM14" s="7">
        <v>1</v>
      </c>
      <c r="AN14" s="7">
        <v>2</v>
      </c>
      <c r="AO14" s="3">
        <v>82</v>
      </c>
      <c r="AP14" s="7">
        <v>83</v>
      </c>
      <c r="AQ14" s="7">
        <v>84</v>
      </c>
      <c r="AR14" s="7">
        <v>83</v>
      </c>
      <c r="AS14" s="7">
        <v>83</v>
      </c>
      <c r="AT14" s="7">
        <v>82</v>
      </c>
      <c r="AU14" s="7">
        <v>83</v>
      </c>
      <c r="AV14" s="7">
        <v>83</v>
      </c>
      <c r="AW14" s="7">
        <v>90</v>
      </c>
      <c r="AX14" s="7">
        <v>105</v>
      </c>
      <c r="AY14" s="7">
        <v>105</v>
      </c>
      <c r="AZ14" s="7">
        <v>100</v>
      </c>
      <c r="BA14" s="7">
        <v>104</v>
      </c>
      <c r="BB14" s="7">
        <v>106</v>
      </c>
      <c r="BC14" s="7">
        <v>110</v>
      </c>
      <c r="BD14" s="7">
        <v>99</v>
      </c>
      <c r="BE14" s="7" t="s">
        <v>90</v>
      </c>
      <c r="BF14" s="7">
        <v>96</v>
      </c>
      <c r="BG14" s="7">
        <v>11</v>
      </c>
      <c r="BH14" s="3">
        <v>10</v>
      </c>
      <c r="BI14" s="7">
        <v>10</v>
      </c>
      <c r="BJ14" s="7">
        <v>10</v>
      </c>
      <c r="BK14" s="7">
        <v>10</v>
      </c>
      <c r="BL14" s="13">
        <v>10</v>
      </c>
      <c r="BM14" s="3">
        <v>0</v>
      </c>
      <c r="BN14" s="7">
        <v>0</v>
      </c>
      <c r="BO14" s="7">
        <v>110</v>
      </c>
      <c r="BP14" s="7">
        <v>610</v>
      </c>
      <c r="BQ14" s="13">
        <v>160</v>
      </c>
      <c r="BR14" s="7">
        <v>50</v>
      </c>
      <c r="BS14" s="7">
        <v>30</v>
      </c>
      <c r="BT14" s="7">
        <v>0</v>
      </c>
      <c r="BU14" s="7">
        <v>30</v>
      </c>
      <c r="BV14" s="7">
        <v>55</v>
      </c>
      <c r="BW14" s="7">
        <v>70</v>
      </c>
      <c r="BX14" s="7">
        <v>75</v>
      </c>
      <c r="BY14" s="7">
        <v>65</v>
      </c>
      <c r="BZ14" s="3">
        <v>10</v>
      </c>
      <c r="CA14" s="7">
        <v>15</v>
      </c>
      <c r="CB14" s="7">
        <v>15</v>
      </c>
      <c r="CC14" s="7">
        <v>20</v>
      </c>
      <c r="CD14" s="7">
        <v>55</v>
      </c>
      <c r="CE14" s="7">
        <v>65</v>
      </c>
      <c r="CF14" s="7">
        <v>65</v>
      </c>
      <c r="CG14" s="13">
        <v>55</v>
      </c>
      <c r="CH14" s="13">
        <v>90</v>
      </c>
      <c r="CI14" s="5">
        <v>96</v>
      </c>
    </row>
    <row r="15" spans="1:88" ht="45" x14ac:dyDescent="0.25">
      <c r="A15" s="3">
        <v>11</v>
      </c>
      <c r="B15" s="4">
        <v>66</v>
      </c>
      <c r="C15" s="7" t="s">
        <v>49</v>
      </c>
      <c r="D15" s="11" t="s">
        <v>91</v>
      </c>
      <c r="E15" s="7" t="s">
        <v>62</v>
      </c>
      <c r="F15" s="7" t="s">
        <v>62</v>
      </c>
      <c r="G15" s="7" t="s">
        <v>62</v>
      </c>
      <c r="H15" s="7" t="s">
        <v>62</v>
      </c>
      <c r="I15" s="7" t="s">
        <v>62</v>
      </c>
      <c r="J15" s="7" t="s">
        <v>62</v>
      </c>
      <c r="K15" s="7" t="s">
        <v>92</v>
      </c>
      <c r="L15" s="7" t="s">
        <v>62</v>
      </c>
      <c r="M15" s="7" t="s">
        <v>62</v>
      </c>
      <c r="N15" s="7" t="s">
        <v>93</v>
      </c>
      <c r="O15" s="7" t="s">
        <v>62</v>
      </c>
      <c r="P15" s="7" t="s">
        <v>94</v>
      </c>
      <c r="Q15" s="7" t="s">
        <v>62</v>
      </c>
      <c r="R15" s="3">
        <v>46</v>
      </c>
      <c r="S15" s="7">
        <v>47</v>
      </c>
      <c r="T15" s="7">
        <v>47</v>
      </c>
      <c r="U15" s="7">
        <v>44</v>
      </c>
      <c r="V15" s="7">
        <v>40</v>
      </c>
      <c r="W15" s="7">
        <v>37</v>
      </c>
      <c r="X15" s="7">
        <v>37</v>
      </c>
      <c r="Y15" s="7">
        <v>40</v>
      </c>
      <c r="Z15" s="7">
        <v>45</v>
      </c>
      <c r="AA15" s="7">
        <v>49</v>
      </c>
      <c r="AB15" s="7">
        <v>54</v>
      </c>
      <c r="AC15" s="7">
        <v>58</v>
      </c>
      <c r="AD15" s="7">
        <v>51</v>
      </c>
      <c r="AE15" s="7">
        <v>57</v>
      </c>
      <c r="AF15" s="7">
        <v>66</v>
      </c>
      <c r="AG15" s="7">
        <v>45</v>
      </c>
      <c r="AH15" s="7">
        <v>-13</v>
      </c>
      <c r="AI15" s="7" t="s">
        <v>95</v>
      </c>
      <c r="AJ15" s="7" t="s">
        <v>52</v>
      </c>
      <c r="AK15" s="7">
        <v>53</v>
      </c>
      <c r="AL15" s="7">
        <v>1</v>
      </c>
      <c r="AM15" s="7">
        <v>4</v>
      </c>
      <c r="AN15" s="7">
        <v>1</v>
      </c>
      <c r="AO15" s="3">
        <v>77</v>
      </c>
      <c r="AP15" s="7">
        <v>75</v>
      </c>
      <c r="AQ15" s="7">
        <v>75</v>
      </c>
      <c r="AR15" s="7">
        <v>72</v>
      </c>
      <c r="AS15" s="7">
        <v>68</v>
      </c>
      <c r="AT15" s="7">
        <v>66</v>
      </c>
      <c r="AU15" s="7">
        <v>68</v>
      </c>
      <c r="AV15" s="7">
        <v>70</v>
      </c>
      <c r="AW15" s="7">
        <v>74</v>
      </c>
      <c r="AX15" s="7">
        <v>74</v>
      </c>
      <c r="AY15" s="7">
        <v>78</v>
      </c>
      <c r="AZ15" s="7">
        <v>81</v>
      </c>
      <c r="BA15" s="7">
        <v>75</v>
      </c>
      <c r="BB15" s="7">
        <v>79</v>
      </c>
      <c r="BC15" s="7">
        <v>89</v>
      </c>
      <c r="BD15" s="7">
        <v>69</v>
      </c>
      <c r="BE15" s="7" t="s">
        <v>96</v>
      </c>
      <c r="BF15" s="7">
        <v>75</v>
      </c>
      <c r="BG15" s="7">
        <v>-15</v>
      </c>
      <c r="BH15" s="3">
        <v>10</v>
      </c>
      <c r="BI15" s="7">
        <v>10</v>
      </c>
      <c r="BJ15" s="7">
        <v>10</v>
      </c>
      <c r="BK15" s="7">
        <v>30</v>
      </c>
      <c r="BL15" s="13">
        <v>30</v>
      </c>
      <c r="BM15" s="3">
        <v>0</v>
      </c>
      <c r="BN15" s="7">
        <v>0</v>
      </c>
      <c r="BO15" s="7">
        <v>0</v>
      </c>
      <c r="BP15" s="7">
        <v>0</v>
      </c>
      <c r="BQ15" s="13">
        <v>60</v>
      </c>
      <c r="BR15" s="7">
        <v>5</v>
      </c>
      <c r="BS15" s="7">
        <v>5</v>
      </c>
      <c r="BT15" s="7">
        <v>5</v>
      </c>
      <c r="BU15" s="7">
        <v>5</v>
      </c>
      <c r="BV15" s="7">
        <v>10</v>
      </c>
      <c r="BW15" s="7">
        <v>50</v>
      </c>
      <c r="BX15" s="7">
        <v>25</v>
      </c>
      <c r="BY15" s="7">
        <v>25</v>
      </c>
      <c r="BZ15" s="3">
        <v>0</v>
      </c>
      <c r="CA15" s="7">
        <v>0</v>
      </c>
      <c r="CB15" s="7">
        <v>5</v>
      </c>
      <c r="CC15" s="7">
        <v>0</v>
      </c>
      <c r="CD15" s="7">
        <v>10</v>
      </c>
      <c r="CE15" s="7">
        <v>40</v>
      </c>
      <c r="CF15" s="7">
        <v>50</v>
      </c>
      <c r="CG15" s="13">
        <v>40</v>
      </c>
      <c r="CH15" s="13">
        <v>100</v>
      </c>
      <c r="CI15" s="5">
        <v>96</v>
      </c>
      <c r="CJ15" t="s">
        <v>97</v>
      </c>
    </row>
    <row r="16" spans="1:88" x14ac:dyDescent="0.25">
      <c r="A16" s="3">
        <v>12</v>
      </c>
      <c r="B16" s="4">
        <v>57</v>
      </c>
      <c r="C16" s="7" t="s">
        <v>57</v>
      </c>
      <c r="D16" s="11" t="s">
        <v>98</v>
      </c>
      <c r="E16" s="7" t="s">
        <v>62</v>
      </c>
      <c r="F16" s="7" t="s">
        <v>73</v>
      </c>
      <c r="G16" s="7" t="s">
        <v>62</v>
      </c>
      <c r="H16" s="7" t="s">
        <v>62</v>
      </c>
      <c r="I16" s="7" t="s">
        <v>62</v>
      </c>
      <c r="J16" s="7" t="s">
        <v>62</v>
      </c>
      <c r="K16" s="7" t="s">
        <v>62</v>
      </c>
      <c r="L16" s="7" t="s">
        <v>62</v>
      </c>
      <c r="M16" s="7" t="s">
        <v>62</v>
      </c>
      <c r="N16" s="7" t="s">
        <v>62</v>
      </c>
      <c r="O16" s="7" t="s">
        <v>62</v>
      </c>
      <c r="P16" s="7" t="s">
        <v>62</v>
      </c>
      <c r="Q16" s="7" t="s">
        <v>62</v>
      </c>
      <c r="R16" s="3">
        <v>62</v>
      </c>
      <c r="S16" s="7">
        <v>62</v>
      </c>
      <c r="T16" s="7">
        <v>64</v>
      </c>
      <c r="U16" s="7">
        <v>64</v>
      </c>
      <c r="V16" s="7">
        <v>63</v>
      </c>
      <c r="W16" s="7">
        <v>64</v>
      </c>
      <c r="X16" s="7">
        <v>64</v>
      </c>
      <c r="Y16" s="7">
        <v>66</v>
      </c>
      <c r="Z16" s="7">
        <v>75</v>
      </c>
      <c r="AA16" s="7">
        <v>91</v>
      </c>
      <c r="AB16" s="7">
        <v>96</v>
      </c>
      <c r="AC16" s="7">
        <v>89</v>
      </c>
      <c r="AD16" s="7">
        <v>85</v>
      </c>
      <c r="AE16" s="7">
        <v>86</v>
      </c>
      <c r="AF16" s="7">
        <v>92</v>
      </c>
      <c r="AG16" s="7">
        <v>77</v>
      </c>
      <c r="AH16" s="7">
        <v>21</v>
      </c>
      <c r="AI16" s="7" t="s">
        <v>99</v>
      </c>
      <c r="AJ16" s="7" t="s">
        <v>52</v>
      </c>
      <c r="AK16" s="7">
        <v>31</v>
      </c>
      <c r="AL16" s="7">
        <v>2</v>
      </c>
      <c r="AM16" s="7">
        <v>27</v>
      </c>
      <c r="AN16" s="7">
        <v>0</v>
      </c>
      <c r="AO16" s="3">
        <v>82</v>
      </c>
      <c r="AP16" s="7">
        <v>82</v>
      </c>
      <c r="AQ16" s="7">
        <v>82</v>
      </c>
      <c r="AR16" s="7">
        <v>80</v>
      </c>
      <c r="AS16" s="7">
        <v>80</v>
      </c>
      <c r="AT16" s="7">
        <v>81</v>
      </c>
      <c r="AU16" s="7">
        <v>80</v>
      </c>
      <c r="AV16" s="7">
        <v>82</v>
      </c>
      <c r="AW16" s="7">
        <v>87</v>
      </c>
      <c r="AX16" s="7">
        <v>102</v>
      </c>
      <c r="AY16" s="7">
        <v>108</v>
      </c>
      <c r="AZ16" s="7">
        <v>104</v>
      </c>
      <c r="BA16" s="7">
        <v>103</v>
      </c>
      <c r="BB16" s="7">
        <v>101</v>
      </c>
      <c r="BC16" s="7">
        <v>106</v>
      </c>
      <c r="BD16" s="7">
        <v>95</v>
      </c>
      <c r="BE16" s="7" t="s">
        <v>81</v>
      </c>
      <c r="BF16" s="7">
        <v>96</v>
      </c>
      <c r="BG16" s="7">
        <v>22</v>
      </c>
      <c r="BH16" s="3">
        <v>15</v>
      </c>
      <c r="BI16" s="7">
        <v>15</v>
      </c>
      <c r="BJ16" s="7">
        <v>15</v>
      </c>
      <c r="BK16" s="7">
        <v>30</v>
      </c>
      <c r="BL16" s="13">
        <v>10</v>
      </c>
      <c r="BM16" s="3">
        <v>80</v>
      </c>
      <c r="BN16" s="7">
        <v>80</v>
      </c>
      <c r="BO16" s="7">
        <v>0</v>
      </c>
      <c r="BP16" s="7">
        <v>1170</v>
      </c>
      <c r="BQ16" s="13">
        <v>280</v>
      </c>
      <c r="BR16" s="7">
        <v>30</v>
      </c>
      <c r="BS16" s="7">
        <v>35</v>
      </c>
      <c r="BT16" s="7">
        <v>55</v>
      </c>
      <c r="BU16" s="7">
        <v>55</v>
      </c>
      <c r="BV16" s="7">
        <v>65</v>
      </c>
      <c r="BW16" s="7">
        <v>75</v>
      </c>
      <c r="BX16" s="7">
        <v>95</v>
      </c>
      <c r="BY16" s="7">
        <v>75</v>
      </c>
      <c r="BZ16" s="3">
        <v>30</v>
      </c>
      <c r="CA16" s="7">
        <v>45</v>
      </c>
      <c r="CB16" s="7">
        <v>45</v>
      </c>
      <c r="CC16" s="7">
        <v>60</v>
      </c>
      <c r="CD16" s="7">
        <v>75</v>
      </c>
      <c r="CE16" s="7">
        <v>70</v>
      </c>
      <c r="CF16" s="7">
        <v>90</v>
      </c>
      <c r="CG16" s="13">
        <v>80</v>
      </c>
      <c r="CH16" s="13">
        <v>46</v>
      </c>
      <c r="CI16" s="5">
        <v>92</v>
      </c>
    </row>
    <row r="17" spans="1:87" x14ac:dyDescent="0.25">
      <c r="A17" s="3">
        <v>13</v>
      </c>
      <c r="B17" s="4">
        <v>68</v>
      </c>
      <c r="C17" s="7" t="s">
        <v>49</v>
      </c>
      <c r="D17" s="11" t="s">
        <v>100</v>
      </c>
      <c r="E17" s="7" t="s">
        <v>101</v>
      </c>
      <c r="F17" s="7" t="s">
        <v>62</v>
      </c>
      <c r="G17" s="7" t="s">
        <v>62</v>
      </c>
      <c r="H17" s="7" t="s">
        <v>102</v>
      </c>
      <c r="I17" s="7" t="s">
        <v>62</v>
      </c>
      <c r="J17" s="7" t="s">
        <v>62</v>
      </c>
      <c r="K17" s="7"/>
      <c r="L17" s="7"/>
      <c r="M17" s="7"/>
      <c r="N17" s="7"/>
      <c r="O17" s="7"/>
      <c r="P17" s="7"/>
      <c r="Q17" s="7"/>
      <c r="R17" s="3">
        <v>57</v>
      </c>
      <c r="S17" s="7">
        <v>57</v>
      </c>
      <c r="T17" s="7">
        <v>57</v>
      </c>
      <c r="U17" s="7">
        <v>57</v>
      </c>
      <c r="V17" s="7">
        <v>57</v>
      </c>
      <c r="W17" s="7">
        <v>56</v>
      </c>
      <c r="X17" s="7">
        <v>56</v>
      </c>
      <c r="Y17" s="7">
        <v>57</v>
      </c>
      <c r="Z17" s="7">
        <v>63</v>
      </c>
      <c r="AA17" s="7">
        <v>75</v>
      </c>
      <c r="AB17" s="7">
        <v>80</v>
      </c>
      <c r="AC17" s="7">
        <v>80</v>
      </c>
      <c r="AD17" s="7">
        <v>84</v>
      </c>
      <c r="AE17" s="7">
        <v>82</v>
      </c>
      <c r="AF17" s="7">
        <v>85</v>
      </c>
      <c r="AG17" s="7">
        <v>71</v>
      </c>
      <c r="AH17" s="7">
        <v>10</v>
      </c>
      <c r="AI17" s="7" t="s">
        <v>69</v>
      </c>
      <c r="AJ17" s="7" t="s">
        <v>52</v>
      </c>
      <c r="AK17" s="7">
        <v>35</v>
      </c>
      <c r="AL17" s="7">
        <v>0</v>
      </c>
      <c r="AM17" s="7">
        <v>1</v>
      </c>
      <c r="AN17" s="7">
        <v>2</v>
      </c>
      <c r="AO17" s="3">
        <v>84</v>
      </c>
      <c r="AP17" s="7">
        <v>84</v>
      </c>
      <c r="AQ17" s="7">
        <v>85</v>
      </c>
      <c r="AR17" s="7">
        <v>85</v>
      </c>
      <c r="AS17" s="7">
        <v>84</v>
      </c>
      <c r="AT17" s="7">
        <v>83</v>
      </c>
      <c r="AU17" s="7">
        <v>84</v>
      </c>
      <c r="AV17" s="7">
        <v>85</v>
      </c>
      <c r="AW17" s="7">
        <v>90</v>
      </c>
      <c r="AX17" s="7">
        <v>102</v>
      </c>
      <c r="AY17" s="7">
        <v>102</v>
      </c>
      <c r="AZ17" s="7">
        <v>100</v>
      </c>
      <c r="BA17" s="7">
        <v>101</v>
      </c>
      <c r="BB17" s="7">
        <v>99</v>
      </c>
      <c r="BC17" s="7">
        <v>103</v>
      </c>
      <c r="BD17" s="7">
        <v>92</v>
      </c>
      <c r="BE17" s="7" t="s">
        <v>103</v>
      </c>
      <c r="BF17" s="7">
        <v>95</v>
      </c>
      <c r="BG17" s="7">
        <v>13</v>
      </c>
      <c r="BH17" s="3">
        <v>10</v>
      </c>
      <c r="BI17" s="7">
        <v>10</v>
      </c>
      <c r="BJ17" s="7">
        <v>10</v>
      </c>
      <c r="BK17" s="7">
        <v>10</v>
      </c>
      <c r="BL17" s="13">
        <v>10</v>
      </c>
      <c r="BM17" s="3">
        <v>90</v>
      </c>
      <c r="BN17" s="7">
        <v>0</v>
      </c>
      <c r="BO17" s="7">
        <v>0</v>
      </c>
      <c r="BP17" s="7">
        <v>370</v>
      </c>
      <c r="BQ17" s="13">
        <v>80</v>
      </c>
      <c r="BR17" s="7">
        <v>30</v>
      </c>
      <c r="BS17" s="7">
        <v>25</v>
      </c>
      <c r="BT17" s="7">
        <v>30</v>
      </c>
      <c r="BU17" s="7">
        <v>40</v>
      </c>
      <c r="BV17" s="7">
        <v>50</v>
      </c>
      <c r="BW17" s="7">
        <v>60</v>
      </c>
      <c r="BX17" s="7">
        <v>45</v>
      </c>
      <c r="BY17" s="7">
        <v>40</v>
      </c>
      <c r="BZ17" s="3">
        <v>30</v>
      </c>
      <c r="CA17" s="7">
        <v>25</v>
      </c>
      <c r="CB17" s="7">
        <v>30</v>
      </c>
      <c r="CC17" s="7">
        <v>40</v>
      </c>
      <c r="CD17" s="7">
        <v>50</v>
      </c>
      <c r="CE17" s="7">
        <v>65</v>
      </c>
      <c r="CF17" s="7">
        <v>50</v>
      </c>
      <c r="CG17" s="13">
        <v>45</v>
      </c>
      <c r="CH17" s="13">
        <v>98</v>
      </c>
      <c r="CI17" s="5">
        <v>100</v>
      </c>
    </row>
    <row r="18" spans="1:87" ht="30" x14ac:dyDescent="0.25">
      <c r="A18" s="3">
        <v>14</v>
      </c>
      <c r="B18" s="4">
        <v>64</v>
      </c>
      <c r="C18" s="7" t="s">
        <v>49</v>
      </c>
      <c r="D18" s="11" t="s">
        <v>104</v>
      </c>
      <c r="E18" s="7" t="s">
        <v>62</v>
      </c>
      <c r="F18" s="7" t="s">
        <v>62</v>
      </c>
      <c r="G18" s="7" t="s">
        <v>62</v>
      </c>
      <c r="H18" s="7" t="s">
        <v>62</v>
      </c>
      <c r="I18" s="7" t="s">
        <v>62</v>
      </c>
      <c r="J18" s="7" t="s">
        <v>62</v>
      </c>
      <c r="K18" s="7" t="s">
        <v>105</v>
      </c>
      <c r="L18" s="7" t="s">
        <v>106</v>
      </c>
      <c r="M18" s="7" t="s">
        <v>62</v>
      </c>
      <c r="N18" s="7" t="s">
        <v>62</v>
      </c>
      <c r="O18" s="7" t="s">
        <v>62</v>
      </c>
      <c r="P18" s="7" t="s">
        <v>62</v>
      </c>
      <c r="Q18" s="7" t="s">
        <v>62</v>
      </c>
      <c r="R18" s="3">
        <v>52</v>
      </c>
      <c r="S18" s="7">
        <v>49</v>
      </c>
      <c r="T18" s="7">
        <v>52</v>
      </c>
      <c r="U18" s="7">
        <v>51</v>
      </c>
      <c r="V18" s="7">
        <v>47</v>
      </c>
      <c r="W18" s="7">
        <v>47</v>
      </c>
      <c r="X18" s="7">
        <v>49</v>
      </c>
      <c r="Y18" s="7">
        <v>51</v>
      </c>
      <c r="Z18" s="7">
        <v>60</v>
      </c>
      <c r="AA18" s="7">
        <v>70</v>
      </c>
      <c r="AB18" s="7">
        <v>76</v>
      </c>
      <c r="AC18" s="7">
        <v>79</v>
      </c>
      <c r="AD18" s="7">
        <v>78</v>
      </c>
      <c r="AE18" s="7">
        <v>77</v>
      </c>
      <c r="AF18" s="7">
        <v>87</v>
      </c>
      <c r="AG18" s="7">
        <v>61</v>
      </c>
      <c r="AH18" s="7">
        <v>9</v>
      </c>
      <c r="AI18" s="7" t="s">
        <v>69</v>
      </c>
      <c r="AJ18" s="7" t="s">
        <v>52</v>
      </c>
      <c r="AK18" s="7">
        <v>39</v>
      </c>
      <c r="AL18" s="7">
        <v>1</v>
      </c>
      <c r="AM18" s="7">
        <v>6</v>
      </c>
      <c r="AN18" s="7">
        <v>3</v>
      </c>
      <c r="AO18" s="3">
        <v>84</v>
      </c>
      <c r="AP18" s="7">
        <v>82</v>
      </c>
      <c r="AQ18" s="7">
        <v>85</v>
      </c>
      <c r="AR18" s="7">
        <v>84</v>
      </c>
      <c r="AS18" s="7">
        <v>83</v>
      </c>
      <c r="AT18" s="7">
        <v>83</v>
      </c>
      <c r="AU18" s="7">
        <v>83</v>
      </c>
      <c r="AV18" s="7">
        <v>86</v>
      </c>
      <c r="AW18" s="7">
        <v>90</v>
      </c>
      <c r="AX18" s="7">
        <v>101</v>
      </c>
      <c r="AY18" s="7">
        <v>106</v>
      </c>
      <c r="AZ18" s="7">
        <v>103</v>
      </c>
      <c r="BA18" s="7">
        <v>102</v>
      </c>
      <c r="BB18" s="7">
        <v>99</v>
      </c>
      <c r="BC18" s="7">
        <v>102</v>
      </c>
      <c r="BD18" s="7">
        <v>87</v>
      </c>
      <c r="BE18" s="7" t="s">
        <v>109</v>
      </c>
      <c r="BF18" s="7">
        <v>96</v>
      </c>
      <c r="BG18" s="7">
        <v>11</v>
      </c>
      <c r="BH18" s="3">
        <v>10</v>
      </c>
      <c r="BI18" s="7">
        <v>10</v>
      </c>
      <c r="BJ18" s="7">
        <v>10</v>
      </c>
      <c r="BK18" s="7">
        <v>5</v>
      </c>
      <c r="BL18" s="13">
        <v>10</v>
      </c>
      <c r="BM18" s="3">
        <v>0</v>
      </c>
      <c r="BN18" s="7">
        <v>0</v>
      </c>
      <c r="BO18" s="7">
        <v>0</v>
      </c>
      <c r="BP18" s="7">
        <v>6000</v>
      </c>
      <c r="BQ18" s="13">
        <v>50</v>
      </c>
      <c r="BR18" s="7">
        <v>10</v>
      </c>
      <c r="BS18" s="7">
        <v>10</v>
      </c>
      <c r="BT18" s="7">
        <v>15</v>
      </c>
      <c r="BU18" s="7">
        <v>25</v>
      </c>
      <c r="BV18" s="7">
        <v>65</v>
      </c>
      <c r="BW18" s="7">
        <v>70</v>
      </c>
      <c r="BX18" s="7">
        <v>50</v>
      </c>
      <c r="BY18" s="7">
        <v>55</v>
      </c>
      <c r="BZ18" s="3">
        <v>10</v>
      </c>
      <c r="CA18" s="7">
        <v>20</v>
      </c>
      <c r="CB18" s="7">
        <v>30</v>
      </c>
      <c r="CC18" s="7">
        <v>50</v>
      </c>
      <c r="CD18" s="7">
        <v>60</v>
      </c>
      <c r="CE18" s="7">
        <v>65</v>
      </c>
      <c r="CF18" s="7">
        <v>55</v>
      </c>
      <c r="CG18" s="13">
        <v>65</v>
      </c>
      <c r="CH18" s="13">
        <v>98</v>
      </c>
      <c r="CI18" s="5">
        <v>98</v>
      </c>
    </row>
    <row r="19" spans="1:87" ht="30" x14ac:dyDescent="0.25">
      <c r="A19" s="3">
        <v>15</v>
      </c>
      <c r="B19" s="4">
        <v>70</v>
      </c>
      <c r="C19" s="7" t="s">
        <v>57</v>
      </c>
      <c r="D19" s="11" t="s">
        <v>107</v>
      </c>
      <c r="E19" s="7" t="s">
        <v>62</v>
      </c>
      <c r="F19" s="7" t="s">
        <v>62</v>
      </c>
      <c r="G19" s="7" t="s">
        <v>62</v>
      </c>
      <c r="H19" s="7" t="s">
        <v>62</v>
      </c>
      <c r="I19" s="7" t="s">
        <v>62</v>
      </c>
      <c r="J19" s="7" t="s">
        <v>62</v>
      </c>
      <c r="K19" s="7" t="s">
        <v>62</v>
      </c>
      <c r="L19" s="7" t="s">
        <v>108</v>
      </c>
      <c r="M19" s="7" t="s">
        <v>62</v>
      </c>
      <c r="N19" s="7" t="s">
        <v>62</v>
      </c>
      <c r="O19" s="7" t="s">
        <v>62</v>
      </c>
      <c r="P19" s="7" t="s">
        <v>62</v>
      </c>
      <c r="Q19" s="7" t="s">
        <v>62</v>
      </c>
      <c r="R19" s="3">
        <v>52</v>
      </c>
      <c r="S19" s="7">
        <v>49</v>
      </c>
      <c r="T19" s="7">
        <v>52</v>
      </c>
      <c r="U19" s="7">
        <v>51</v>
      </c>
      <c r="V19" s="7">
        <v>47</v>
      </c>
      <c r="W19" s="7">
        <v>47</v>
      </c>
      <c r="X19" s="7">
        <v>49</v>
      </c>
      <c r="Y19" s="7">
        <v>51</v>
      </c>
      <c r="Z19" s="7">
        <v>60</v>
      </c>
      <c r="AA19" s="7">
        <v>70</v>
      </c>
      <c r="AB19" s="7">
        <v>76</v>
      </c>
      <c r="AC19" s="7">
        <v>79</v>
      </c>
      <c r="AD19" s="7">
        <v>78</v>
      </c>
      <c r="AE19" s="7">
        <v>77</v>
      </c>
      <c r="AF19" s="7">
        <v>87</v>
      </c>
      <c r="AG19" s="7">
        <v>61</v>
      </c>
      <c r="AH19" s="7">
        <v>9</v>
      </c>
      <c r="AI19" s="7" t="s">
        <v>69</v>
      </c>
      <c r="AJ19" s="7" t="s">
        <v>52</v>
      </c>
      <c r="AK19" s="7">
        <v>39</v>
      </c>
      <c r="AL19" s="7">
        <v>1</v>
      </c>
      <c r="AM19" s="7">
        <v>6</v>
      </c>
      <c r="AN19" s="7">
        <v>3</v>
      </c>
      <c r="AO19" s="3">
        <v>84</v>
      </c>
      <c r="AP19" s="7">
        <v>82</v>
      </c>
      <c r="AQ19" s="7">
        <v>85</v>
      </c>
      <c r="AR19" s="7">
        <v>84</v>
      </c>
      <c r="AS19" s="7">
        <v>83</v>
      </c>
      <c r="AT19" s="7">
        <v>83</v>
      </c>
      <c r="AU19" s="7">
        <v>83</v>
      </c>
      <c r="AV19" s="7">
        <v>86</v>
      </c>
      <c r="AW19" s="7">
        <v>90</v>
      </c>
      <c r="AX19" s="7">
        <v>101</v>
      </c>
      <c r="AY19" s="7">
        <v>106</v>
      </c>
      <c r="AZ19" s="7">
        <v>103</v>
      </c>
      <c r="BA19" s="7">
        <v>102</v>
      </c>
      <c r="BB19" s="7">
        <v>99</v>
      </c>
      <c r="BC19" s="7">
        <v>102</v>
      </c>
      <c r="BD19" s="7">
        <v>87</v>
      </c>
      <c r="BE19" s="7" t="s">
        <v>109</v>
      </c>
      <c r="BF19" s="7">
        <v>96</v>
      </c>
      <c r="BG19" s="7">
        <v>11</v>
      </c>
      <c r="BH19" s="3">
        <v>10</v>
      </c>
      <c r="BI19" s="7">
        <v>10</v>
      </c>
      <c r="BJ19" s="7">
        <v>10</v>
      </c>
      <c r="BK19" s="7">
        <v>5</v>
      </c>
      <c r="BL19" s="13">
        <v>10</v>
      </c>
      <c r="BM19" s="3">
        <v>0</v>
      </c>
      <c r="BN19" s="7">
        <v>0</v>
      </c>
      <c r="BO19" s="7">
        <v>0</v>
      </c>
      <c r="BP19" s="7">
        <v>6000</v>
      </c>
      <c r="BQ19" s="13">
        <v>50</v>
      </c>
      <c r="BR19" s="7">
        <v>50</v>
      </c>
      <c r="BS19" s="7">
        <v>55</v>
      </c>
      <c r="BT19" s="7">
        <v>65</v>
      </c>
      <c r="BU19" s="7">
        <v>65</v>
      </c>
      <c r="BV19" s="7">
        <v>60</v>
      </c>
      <c r="BW19" s="7">
        <v>55</v>
      </c>
      <c r="BX19" s="7">
        <v>65</v>
      </c>
      <c r="BY19" s="7">
        <v>65</v>
      </c>
      <c r="BZ19" s="3">
        <v>50</v>
      </c>
      <c r="CA19" s="7">
        <v>55</v>
      </c>
      <c r="CB19" s="7">
        <v>60</v>
      </c>
      <c r="CC19" s="7">
        <v>70</v>
      </c>
      <c r="CD19" s="7">
        <v>65</v>
      </c>
      <c r="CE19" s="7">
        <v>60</v>
      </c>
      <c r="CF19" s="7">
        <v>70</v>
      </c>
      <c r="CG19" s="13">
        <v>60</v>
      </c>
      <c r="CH19" s="13">
        <v>0</v>
      </c>
      <c r="CI19" s="5">
        <v>100</v>
      </c>
    </row>
    <row r="20" spans="1:87" ht="30" x14ac:dyDescent="0.25">
      <c r="A20" s="3">
        <v>16</v>
      </c>
      <c r="B20" s="4">
        <v>55</v>
      </c>
      <c r="C20" s="7" t="s">
        <v>57</v>
      </c>
      <c r="D20" s="11" t="s">
        <v>110</v>
      </c>
      <c r="E20" s="7" t="s">
        <v>62</v>
      </c>
      <c r="F20" s="7" t="s">
        <v>73</v>
      </c>
      <c r="G20" s="7" t="s">
        <v>62</v>
      </c>
      <c r="H20" s="7" t="s">
        <v>62</v>
      </c>
      <c r="I20" s="7" t="s">
        <v>62</v>
      </c>
      <c r="J20" s="7" t="s">
        <v>62</v>
      </c>
      <c r="K20" s="7" t="s">
        <v>76</v>
      </c>
      <c r="L20" s="7" t="s">
        <v>106</v>
      </c>
      <c r="M20" s="7" t="s">
        <v>62</v>
      </c>
      <c r="N20" s="7" t="s">
        <v>62</v>
      </c>
      <c r="O20" s="7" t="s">
        <v>62</v>
      </c>
      <c r="P20" s="7" t="s">
        <v>62</v>
      </c>
      <c r="Q20" s="7" t="s">
        <v>62</v>
      </c>
      <c r="R20" s="3">
        <v>68</v>
      </c>
      <c r="S20" s="7">
        <v>68</v>
      </c>
      <c r="T20" s="7">
        <v>68</v>
      </c>
      <c r="U20" s="7">
        <v>69</v>
      </c>
      <c r="V20" s="7">
        <v>69</v>
      </c>
      <c r="W20" s="7">
        <v>69</v>
      </c>
      <c r="X20" s="7">
        <v>68</v>
      </c>
      <c r="Y20" s="7">
        <v>65</v>
      </c>
      <c r="Z20" s="7">
        <v>65</v>
      </c>
      <c r="AA20" s="7">
        <v>76</v>
      </c>
      <c r="AB20" s="7">
        <v>83</v>
      </c>
      <c r="AC20" s="7">
        <v>77</v>
      </c>
      <c r="AD20" s="7">
        <v>75</v>
      </c>
      <c r="AE20" s="7">
        <v>69</v>
      </c>
      <c r="AF20" s="7">
        <v>73</v>
      </c>
      <c r="AG20" s="7">
        <v>65</v>
      </c>
      <c r="AH20" s="7">
        <v>12</v>
      </c>
      <c r="AI20" s="7" t="s">
        <v>69</v>
      </c>
      <c r="AJ20" s="7" t="s">
        <v>52</v>
      </c>
      <c r="AK20" s="7">
        <v>32</v>
      </c>
      <c r="AL20" s="7">
        <v>0</v>
      </c>
      <c r="AM20" s="7">
        <v>1</v>
      </c>
      <c r="AN20" s="7">
        <v>0</v>
      </c>
      <c r="AO20" s="3">
        <v>86</v>
      </c>
      <c r="AP20" s="7">
        <v>86</v>
      </c>
      <c r="AQ20" s="7">
        <v>88</v>
      </c>
      <c r="AR20" s="7">
        <v>88</v>
      </c>
      <c r="AS20" s="7">
        <v>89</v>
      </c>
      <c r="AT20" s="7">
        <v>89</v>
      </c>
      <c r="AU20" s="7">
        <v>88</v>
      </c>
      <c r="AV20" s="7">
        <v>86</v>
      </c>
      <c r="AW20" s="7">
        <v>87</v>
      </c>
      <c r="AX20" s="7">
        <v>87</v>
      </c>
      <c r="AY20" s="7">
        <v>105</v>
      </c>
      <c r="AZ20" s="7">
        <v>99</v>
      </c>
      <c r="BA20" s="7">
        <v>95</v>
      </c>
      <c r="BB20" s="7">
        <v>87</v>
      </c>
      <c r="BC20" s="7">
        <v>92</v>
      </c>
      <c r="BD20" s="7">
        <v>82</v>
      </c>
      <c r="BE20" s="7" t="s">
        <v>109</v>
      </c>
      <c r="BF20" s="7">
        <v>94</v>
      </c>
      <c r="BG20" s="7">
        <v>15</v>
      </c>
      <c r="BH20" s="3">
        <v>10</v>
      </c>
      <c r="BI20" s="7">
        <v>10</v>
      </c>
      <c r="BJ20" s="7">
        <v>10</v>
      </c>
      <c r="BK20" s="7">
        <v>10</v>
      </c>
      <c r="BL20" s="13">
        <v>25</v>
      </c>
      <c r="BM20" s="3">
        <v>120</v>
      </c>
      <c r="BN20" s="7">
        <v>80</v>
      </c>
      <c r="BO20" s="7">
        <v>60</v>
      </c>
      <c r="BP20" s="7">
        <v>70</v>
      </c>
      <c r="BQ20" s="13">
        <v>40</v>
      </c>
      <c r="BR20" s="7">
        <v>65</v>
      </c>
      <c r="BS20" s="7">
        <v>55</v>
      </c>
      <c r="BT20" s="7">
        <v>50</v>
      </c>
      <c r="BU20" s="7">
        <v>40</v>
      </c>
      <c r="BV20" s="7"/>
      <c r="BW20" s="7">
        <v>15</v>
      </c>
      <c r="BX20" s="7"/>
      <c r="BY20" s="7">
        <v>30</v>
      </c>
      <c r="BZ20" s="3">
        <v>55</v>
      </c>
      <c r="CA20" s="7">
        <v>45</v>
      </c>
      <c r="CB20" s="7">
        <v>50</v>
      </c>
      <c r="CC20" s="7">
        <v>40</v>
      </c>
      <c r="CD20" s="7"/>
      <c r="CE20" s="7">
        <v>10</v>
      </c>
      <c r="CF20" s="7"/>
      <c r="CG20" s="13">
        <v>20</v>
      </c>
      <c r="CH20" s="13">
        <v>94</v>
      </c>
      <c r="CI20" s="5">
        <v>100</v>
      </c>
    </row>
    <row r="21" spans="1:87" x14ac:dyDescent="0.25">
      <c r="A21" s="3">
        <v>17</v>
      </c>
      <c r="B21" s="4">
        <v>65</v>
      </c>
      <c r="C21" s="7" t="s">
        <v>49</v>
      </c>
      <c r="D21" s="11" t="s">
        <v>111</v>
      </c>
      <c r="E21" s="7" t="s">
        <v>62</v>
      </c>
      <c r="F21" s="7" t="s">
        <v>73</v>
      </c>
      <c r="G21" s="7" t="s">
        <v>62</v>
      </c>
      <c r="H21" s="7" t="s">
        <v>62</v>
      </c>
      <c r="I21" s="7" t="s">
        <v>62</v>
      </c>
      <c r="J21" s="7" t="s">
        <v>62</v>
      </c>
      <c r="K21" s="7"/>
      <c r="L21" s="7"/>
      <c r="M21" s="7"/>
      <c r="N21" s="7"/>
      <c r="O21" s="7"/>
      <c r="P21" s="7"/>
      <c r="Q21" s="7"/>
      <c r="R21" s="3">
        <v>51</v>
      </c>
      <c r="S21" s="7">
        <v>52</v>
      </c>
      <c r="T21" s="7">
        <v>54</v>
      </c>
      <c r="U21" s="7">
        <v>52</v>
      </c>
      <c r="V21" s="7">
        <v>52</v>
      </c>
      <c r="W21" s="7">
        <v>51</v>
      </c>
      <c r="X21" s="7">
        <v>51</v>
      </c>
      <c r="Y21" s="7">
        <v>53</v>
      </c>
      <c r="Z21" s="7">
        <v>63</v>
      </c>
      <c r="AA21" s="7">
        <v>78</v>
      </c>
      <c r="AB21" s="7">
        <v>84</v>
      </c>
      <c r="AC21" s="7">
        <v>79</v>
      </c>
      <c r="AD21" s="7">
        <v>81</v>
      </c>
      <c r="AE21" s="7">
        <v>80</v>
      </c>
      <c r="AF21" s="7">
        <v>85</v>
      </c>
      <c r="AG21" s="7">
        <v>71</v>
      </c>
      <c r="AH21" s="7">
        <v>11</v>
      </c>
      <c r="AI21" s="7" t="s">
        <v>69</v>
      </c>
      <c r="AJ21" s="7" t="s">
        <v>52</v>
      </c>
      <c r="AK21" s="7">
        <v>34</v>
      </c>
      <c r="AL21" s="7">
        <v>0</v>
      </c>
      <c r="AM21" s="7">
        <v>3</v>
      </c>
      <c r="AN21" s="7">
        <v>1</v>
      </c>
      <c r="AO21" s="3">
        <v>83</v>
      </c>
      <c r="AP21" s="7">
        <v>83</v>
      </c>
      <c r="AQ21" s="7">
        <v>84</v>
      </c>
      <c r="AR21" s="7">
        <v>83</v>
      </c>
      <c r="AS21" s="7">
        <v>83</v>
      </c>
      <c r="AT21" s="7">
        <v>82</v>
      </c>
      <c r="AU21" s="7">
        <v>83</v>
      </c>
      <c r="AV21" s="7">
        <v>84</v>
      </c>
      <c r="AW21" s="7">
        <v>90</v>
      </c>
      <c r="AX21" s="7">
        <v>104</v>
      </c>
      <c r="AY21" s="7">
        <v>108</v>
      </c>
      <c r="AZ21" s="7">
        <v>102</v>
      </c>
      <c r="BA21" s="7">
        <v>103</v>
      </c>
      <c r="BB21" s="7">
        <v>101</v>
      </c>
      <c r="BC21" s="7">
        <v>105</v>
      </c>
      <c r="BD21" s="7">
        <v>92</v>
      </c>
      <c r="BE21" s="7" t="s">
        <v>81</v>
      </c>
      <c r="BF21" s="7">
        <v>96</v>
      </c>
      <c r="BG21" s="7">
        <v>14</v>
      </c>
      <c r="BH21" s="3">
        <v>10</v>
      </c>
      <c r="BI21" s="7">
        <v>10</v>
      </c>
      <c r="BJ21" s="7">
        <v>10</v>
      </c>
      <c r="BK21" s="7">
        <v>10</v>
      </c>
      <c r="BL21" s="13">
        <v>10</v>
      </c>
      <c r="BM21" s="3">
        <v>0</v>
      </c>
      <c r="BN21" s="7">
        <v>0</v>
      </c>
      <c r="BO21" s="7">
        <v>0</v>
      </c>
      <c r="BP21" s="7">
        <v>80</v>
      </c>
      <c r="BQ21" s="13">
        <v>80</v>
      </c>
      <c r="BR21" s="7">
        <v>15</v>
      </c>
      <c r="BS21" s="7">
        <v>5</v>
      </c>
      <c r="BT21" s="7">
        <v>25</v>
      </c>
      <c r="BU21" s="7">
        <v>35</v>
      </c>
      <c r="BV21" s="7"/>
      <c r="BW21" s="7">
        <v>50</v>
      </c>
      <c r="BX21" s="7"/>
      <c r="BY21" s="7">
        <v>65</v>
      </c>
      <c r="BZ21" s="3">
        <v>10</v>
      </c>
      <c r="CA21" s="7">
        <v>5</v>
      </c>
      <c r="CB21" s="7">
        <v>25</v>
      </c>
      <c r="CC21" s="7">
        <v>40</v>
      </c>
      <c r="CD21" s="7"/>
      <c r="CE21" s="7">
        <v>55</v>
      </c>
      <c r="CF21" s="7"/>
      <c r="CG21" s="13">
        <v>65</v>
      </c>
      <c r="CH21" s="13">
        <v>100</v>
      </c>
      <c r="CI21" s="5">
        <v>100</v>
      </c>
    </row>
    <row r="22" spans="1:87" x14ac:dyDescent="0.25">
      <c r="A22" s="3">
        <v>18</v>
      </c>
      <c r="B22" s="4">
        <v>57</v>
      </c>
      <c r="C22" s="7" t="s">
        <v>57</v>
      </c>
      <c r="D22" s="11" t="s">
        <v>112</v>
      </c>
      <c r="E22" s="7" t="s">
        <v>62</v>
      </c>
      <c r="F22" s="7" t="s">
        <v>63</v>
      </c>
      <c r="G22" s="7" t="s">
        <v>62</v>
      </c>
      <c r="H22" s="7" t="s">
        <v>102</v>
      </c>
      <c r="I22" s="7" t="s">
        <v>62</v>
      </c>
      <c r="J22" s="7" t="s">
        <v>62</v>
      </c>
      <c r="K22" s="7"/>
      <c r="L22" s="7"/>
      <c r="M22" s="7"/>
      <c r="N22" s="7"/>
      <c r="O22" s="7"/>
      <c r="P22" s="7"/>
      <c r="Q22" s="7"/>
      <c r="R22" s="3">
        <v>56</v>
      </c>
      <c r="S22" s="7">
        <v>57</v>
      </c>
      <c r="T22" s="7">
        <v>58</v>
      </c>
      <c r="U22" s="7">
        <v>57</v>
      </c>
      <c r="V22" s="7">
        <v>58</v>
      </c>
      <c r="W22" s="7">
        <v>58</v>
      </c>
      <c r="X22" s="7">
        <v>59</v>
      </c>
      <c r="Y22" s="7">
        <v>62</v>
      </c>
      <c r="Z22" s="7">
        <v>71</v>
      </c>
      <c r="AA22" s="7">
        <v>82</v>
      </c>
      <c r="AB22" s="7">
        <v>81</v>
      </c>
      <c r="AC22" s="7">
        <v>77</v>
      </c>
      <c r="AD22" s="7">
        <v>75</v>
      </c>
      <c r="AE22" s="7">
        <v>82</v>
      </c>
      <c r="AF22" s="7">
        <v>85</v>
      </c>
      <c r="AG22" s="7">
        <v>68</v>
      </c>
      <c r="AH22" s="7">
        <v>11</v>
      </c>
      <c r="AI22" s="7" t="s">
        <v>69</v>
      </c>
      <c r="AJ22" s="7" t="s">
        <v>52</v>
      </c>
      <c r="AK22" s="7">
        <v>35</v>
      </c>
      <c r="AL22" s="7">
        <v>2</v>
      </c>
      <c r="AM22" s="7">
        <v>1</v>
      </c>
      <c r="AN22" s="7">
        <v>1</v>
      </c>
      <c r="AO22" s="3">
        <v>83</v>
      </c>
      <c r="AP22" s="7">
        <v>84</v>
      </c>
      <c r="AQ22" s="7">
        <v>85</v>
      </c>
      <c r="AR22" s="7">
        <v>83</v>
      </c>
      <c r="AS22" s="7">
        <v>83</v>
      </c>
      <c r="AT22" s="7">
        <v>82</v>
      </c>
      <c r="AU22" s="7">
        <v>83</v>
      </c>
      <c r="AV22" s="7">
        <v>82</v>
      </c>
      <c r="AW22" s="7">
        <v>86</v>
      </c>
      <c r="AX22" s="7">
        <v>97</v>
      </c>
      <c r="AY22" s="7">
        <v>98</v>
      </c>
      <c r="AZ22" s="7">
        <v>98</v>
      </c>
      <c r="BA22" s="7">
        <v>96</v>
      </c>
      <c r="BB22" s="7">
        <v>94</v>
      </c>
      <c r="BC22" s="7">
        <v>97</v>
      </c>
      <c r="BD22" s="7">
        <v>96</v>
      </c>
      <c r="BE22" s="7" t="s">
        <v>113</v>
      </c>
      <c r="BF22" s="7">
        <v>92</v>
      </c>
      <c r="BG22" s="7">
        <v>14</v>
      </c>
      <c r="BH22" s="3">
        <v>10</v>
      </c>
      <c r="BI22" s="7">
        <v>10</v>
      </c>
      <c r="BJ22" s="7">
        <v>10</v>
      </c>
      <c r="BK22" s="7">
        <v>10</v>
      </c>
      <c r="BL22" s="13">
        <v>10</v>
      </c>
      <c r="BM22" s="3">
        <v>70</v>
      </c>
      <c r="BN22" s="7">
        <v>60</v>
      </c>
      <c r="BO22" s="7">
        <v>70</v>
      </c>
      <c r="BP22" s="7">
        <v>80</v>
      </c>
      <c r="BQ22" s="13">
        <v>180</v>
      </c>
      <c r="BR22" s="7">
        <v>20</v>
      </c>
      <c r="BS22" s="7">
        <v>15</v>
      </c>
      <c r="BT22" s="7">
        <v>30</v>
      </c>
      <c r="BU22" s="7">
        <v>25</v>
      </c>
      <c r="BV22" s="7">
        <v>30</v>
      </c>
      <c r="BW22" s="7">
        <v>45</v>
      </c>
      <c r="BX22" s="7">
        <v>80</v>
      </c>
      <c r="BY22" s="7">
        <v>90</v>
      </c>
      <c r="BZ22" s="3">
        <v>25</v>
      </c>
      <c r="CA22" s="7">
        <v>25</v>
      </c>
      <c r="CB22" s="7">
        <v>35</v>
      </c>
      <c r="CC22" s="7">
        <v>45</v>
      </c>
      <c r="CD22" s="7">
        <v>80</v>
      </c>
      <c r="CE22" s="7">
        <v>90</v>
      </c>
      <c r="CF22" s="7">
        <v>110</v>
      </c>
      <c r="CG22" s="13">
        <v>105</v>
      </c>
      <c r="CH22" s="13">
        <v>98</v>
      </c>
      <c r="CI22" s="5">
        <v>100</v>
      </c>
    </row>
    <row r="23" spans="1:87" x14ac:dyDescent="0.25">
      <c r="A23" s="3">
        <v>19</v>
      </c>
      <c r="B23" s="4">
        <v>53</v>
      </c>
      <c r="C23" s="7" t="s">
        <v>57</v>
      </c>
      <c r="D23" s="11" t="s">
        <v>114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3">
        <v>70</v>
      </c>
      <c r="S23" s="7">
        <v>70</v>
      </c>
      <c r="T23" s="7">
        <v>70</v>
      </c>
      <c r="U23" s="7">
        <v>70</v>
      </c>
      <c r="V23" s="7">
        <v>70</v>
      </c>
      <c r="W23" s="7">
        <v>71</v>
      </c>
      <c r="X23" s="7">
        <v>72</v>
      </c>
      <c r="Y23" s="7">
        <v>71</v>
      </c>
      <c r="Z23" s="7">
        <v>71</v>
      </c>
      <c r="AA23" s="7">
        <v>86</v>
      </c>
      <c r="AB23" s="7">
        <v>98</v>
      </c>
      <c r="AC23" s="7">
        <v>93</v>
      </c>
      <c r="AD23" s="7">
        <v>93</v>
      </c>
      <c r="AE23" s="7">
        <v>90</v>
      </c>
      <c r="AF23" s="7">
        <v>91</v>
      </c>
      <c r="AG23" s="7">
        <v>82</v>
      </c>
      <c r="AH23" s="7">
        <v>21</v>
      </c>
      <c r="AI23" s="7" t="s">
        <v>69</v>
      </c>
      <c r="AJ23" s="7" t="s">
        <v>52</v>
      </c>
      <c r="AK23" s="7">
        <v>33</v>
      </c>
      <c r="AL23" s="7">
        <v>1</v>
      </c>
      <c r="AM23" s="7">
        <v>5</v>
      </c>
      <c r="AN23" s="7">
        <v>1</v>
      </c>
      <c r="AO23" s="3">
        <v>84</v>
      </c>
      <c r="AP23" s="7">
        <v>83</v>
      </c>
      <c r="AQ23" s="7">
        <v>84</v>
      </c>
      <c r="AR23" s="7">
        <v>85</v>
      </c>
      <c r="AS23" s="7">
        <v>87</v>
      </c>
      <c r="AT23" s="7">
        <v>89</v>
      </c>
      <c r="AU23" s="7">
        <v>90</v>
      </c>
      <c r="AV23" s="7">
        <v>89</v>
      </c>
      <c r="AW23" s="7">
        <v>88</v>
      </c>
      <c r="AX23" s="7">
        <v>103</v>
      </c>
      <c r="AY23" s="7">
        <v>115</v>
      </c>
      <c r="AZ23" s="7">
        <v>109</v>
      </c>
      <c r="BA23" s="7">
        <v>109</v>
      </c>
      <c r="BB23" s="7">
        <v>104</v>
      </c>
      <c r="BC23" s="7">
        <v>107</v>
      </c>
      <c r="BD23" s="7">
        <v>99</v>
      </c>
      <c r="BE23" s="7" t="s">
        <v>115</v>
      </c>
      <c r="BF23" s="7">
        <v>100</v>
      </c>
      <c r="BG23" s="7">
        <v>23</v>
      </c>
      <c r="BH23" s="3">
        <v>15</v>
      </c>
      <c r="BI23" s="7">
        <v>20</v>
      </c>
      <c r="BJ23" s="7">
        <v>15</v>
      </c>
      <c r="BK23" s="7">
        <v>10</v>
      </c>
      <c r="BL23" s="13">
        <v>30</v>
      </c>
      <c r="BM23" s="3">
        <v>110</v>
      </c>
      <c r="BN23" s="7">
        <v>80</v>
      </c>
      <c r="BO23" s="7">
        <v>0</v>
      </c>
      <c r="BP23" s="7">
        <v>70</v>
      </c>
      <c r="BQ23" s="13">
        <v>180</v>
      </c>
      <c r="BR23" s="7">
        <v>55</v>
      </c>
      <c r="BS23" s="7">
        <v>55</v>
      </c>
      <c r="BT23" s="7">
        <v>60</v>
      </c>
      <c r="BU23" s="7">
        <v>65</v>
      </c>
      <c r="BV23" s="7">
        <v>70</v>
      </c>
      <c r="BW23" s="7">
        <v>70</v>
      </c>
      <c r="BX23" s="7">
        <v>100</v>
      </c>
      <c r="BY23" s="7">
        <v>80</v>
      </c>
      <c r="BZ23" s="3">
        <v>45</v>
      </c>
      <c r="CA23" s="7">
        <v>50</v>
      </c>
      <c r="CB23" s="7">
        <v>55</v>
      </c>
      <c r="CC23" s="7">
        <v>60</v>
      </c>
      <c r="CD23" s="7">
        <v>65</v>
      </c>
      <c r="CE23" s="7">
        <v>65</v>
      </c>
      <c r="CF23" s="7">
        <v>95</v>
      </c>
      <c r="CG23" s="13">
        <v>90</v>
      </c>
      <c r="CH23" s="13"/>
      <c r="CI23" s="5">
        <v>92</v>
      </c>
    </row>
    <row r="24" spans="1:87" ht="15.75" thickBot="1" x14ac:dyDescent="0.3">
      <c r="A24" s="16">
        <v>20</v>
      </c>
      <c r="B24" s="17">
        <v>67</v>
      </c>
      <c r="C24" s="17" t="s">
        <v>49</v>
      </c>
      <c r="D24" s="9" t="s">
        <v>116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6">
        <v>56</v>
      </c>
      <c r="S24" s="17">
        <v>57</v>
      </c>
      <c r="T24" s="17">
        <v>58</v>
      </c>
      <c r="U24" s="17">
        <v>58</v>
      </c>
      <c r="V24" s="17">
        <v>59</v>
      </c>
      <c r="W24" s="17">
        <v>63</v>
      </c>
      <c r="X24" s="17">
        <v>69</v>
      </c>
      <c r="Y24" s="17">
        <v>61</v>
      </c>
      <c r="Z24" s="17">
        <v>54</v>
      </c>
      <c r="AA24" s="17">
        <v>54</v>
      </c>
      <c r="AB24" s="17">
        <v>65</v>
      </c>
      <c r="AC24" s="17">
        <v>73</v>
      </c>
      <c r="AD24" s="17">
        <v>72</v>
      </c>
      <c r="AE24" s="17">
        <v>66</v>
      </c>
      <c r="AF24" s="17">
        <v>57</v>
      </c>
      <c r="AG24" s="17">
        <v>67</v>
      </c>
      <c r="AH24" s="17">
        <v>1</v>
      </c>
      <c r="AI24" s="17" t="s">
        <v>69</v>
      </c>
      <c r="AJ24" s="17" t="s">
        <v>52</v>
      </c>
      <c r="AK24" s="17">
        <v>40</v>
      </c>
      <c r="AL24" s="17">
        <v>0</v>
      </c>
      <c r="AM24" s="17">
        <v>1</v>
      </c>
      <c r="AN24" s="17">
        <v>2</v>
      </c>
      <c r="AO24" s="16">
        <v>71</v>
      </c>
      <c r="AP24" s="17">
        <v>82</v>
      </c>
      <c r="AQ24" s="17">
        <v>86</v>
      </c>
      <c r="AR24" s="17">
        <v>86</v>
      </c>
      <c r="AS24" s="17">
        <v>88</v>
      </c>
      <c r="AT24" s="17">
        <v>92</v>
      </c>
      <c r="AU24" s="17">
        <v>98</v>
      </c>
      <c r="AV24" s="17">
        <v>89</v>
      </c>
      <c r="AW24" s="17">
        <v>78</v>
      </c>
      <c r="AX24" s="17">
        <v>78</v>
      </c>
      <c r="AY24" s="17">
        <v>87</v>
      </c>
      <c r="AZ24" s="17">
        <v>92</v>
      </c>
      <c r="BA24" s="17">
        <v>93</v>
      </c>
      <c r="BB24" s="17">
        <v>90</v>
      </c>
      <c r="BC24" s="17">
        <v>89</v>
      </c>
      <c r="BD24" s="17">
        <v>86</v>
      </c>
      <c r="BE24" s="17" t="s">
        <v>117</v>
      </c>
      <c r="BF24" s="17">
        <v>86</v>
      </c>
      <c r="BG24" s="17">
        <v>0</v>
      </c>
      <c r="BH24" s="16">
        <v>5</v>
      </c>
      <c r="BI24" s="17">
        <v>5</v>
      </c>
      <c r="BJ24" s="17">
        <v>0</v>
      </c>
      <c r="BK24" s="17">
        <v>5</v>
      </c>
      <c r="BL24" s="14">
        <v>5</v>
      </c>
      <c r="BM24" s="16">
        <v>2880</v>
      </c>
      <c r="BN24" s="17">
        <v>0</v>
      </c>
      <c r="BO24" s="17">
        <v>0</v>
      </c>
      <c r="BP24" s="17">
        <v>0</v>
      </c>
      <c r="BQ24" s="14">
        <v>40</v>
      </c>
      <c r="BR24" s="17">
        <v>15</v>
      </c>
      <c r="BS24" s="17">
        <v>15</v>
      </c>
      <c r="BT24" s="17">
        <v>25</v>
      </c>
      <c r="BU24" s="17">
        <v>35</v>
      </c>
      <c r="BV24" s="17">
        <v>45</v>
      </c>
      <c r="BW24" s="17">
        <v>55</v>
      </c>
      <c r="BX24" s="17">
        <v>50</v>
      </c>
      <c r="BY24" s="17">
        <v>60</v>
      </c>
      <c r="BZ24" s="16">
        <v>20</v>
      </c>
      <c r="CA24" s="17">
        <v>15</v>
      </c>
      <c r="CB24" s="17">
        <v>25</v>
      </c>
      <c r="CC24" s="17">
        <v>35</v>
      </c>
      <c r="CD24" s="17">
        <v>40</v>
      </c>
      <c r="CE24" s="17">
        <v>55</v>
      </c>
      <c r="CF24" s="17">
        <v>55</v>
      </c>
      <c r="CG24" s="14">
        <v>55</v>
      </c>
      <c r="CH24" s="14"/>
      <c r="CI24" s="18">
        <v>100</v>
      </c>
    </row>
    <row r="25" spans="1:87" ht="15.75" thickTop="1" x14ac:dyDescent="0.25"/>
    <row r="26" spans="1:87" x14ac:dyDescent="0.25">
      <c r="A26" t="s">
        <v>118</v>
      </c>
      <c r="B26">
        <f>AVERAGE(B5:B24)</f>
        <v>64.2</v>
      </c>
      <c r="R26">
        <f>AVERAGE(R5:R24)</f>
        <v>56.368421052631582</v>
      </c>
      <c r="S26">
        <f t="shared" ref="S26:BA26" si="0">AVERAGE(S5:S24)</f>
        <v>57</v>
      </c>
      <c r="T26">
        <f t="shared" si="0"/>
        <v>57.684210526315788</v>
      </c>
      <c r="U26">
        <f t="shared" si="0"/>
        <v>57.526315789473685</v>
      </c>
      <c r="V26">
        <f t="shared" si="0"/>
        <v>57.05263157894737</v>
      </c>
      <c r="W26">
        <f t="shared" si="0"/>
        <v>57.631578947368418</v>
      </c>
      <c r="X26">
        <f t="shared" si="0"/>
        <v>58.789473684210527</v>
      </c>
      <c r="Y26">
        <f t="shared" si="0"/>
        <v>60.315789473684212</v>
      </c>
      <c r="Z26">
        <f t="shared" si="0"/>
        <v>66.78947368421052</v>
      </c>
      <c r="AA26">
        <f t="shared" si="0"/>
        <v>77</v>
      </c>
      <c r="AB26">
        <f t="shared" si="0"/>
        <v>81.315789473684205</v>
      </c>
      <c r="AC26">
        <f t="shared" si="0"/>
        <v>80.263157894736835</v>
      </c>
      <c r="AD26">
        <f t="shared" si="0"/>
        <v>79.631578947368425</v>
      </c>
      <c r="AE26">
        <f t="shared" si="0"/>
        <v>79.94736842105263</v>
      </c>
      <c r="AF26">
        <f t="shared" si="0"/>
        <v>82.78947368421052</v>
      </c>
      <c r="AG26">
        <f t="shared" si="0"/>
        <v>69.473684210526315</v>
      </c>
      <c r="AH26">
        <f t="shared" si="0"/>
        <v>11.526315789473685</v>
      </c>
      <c r="AK26">
        <f t="shared" si="0"/>
        <v>35.473684210526315</v>
      </c>
      <c r="AL26">
        <f t="shared" si="0"/>
        <v>1.263157894736842</v>
      </c>
      <c r="AM26">
        <f t="shared" si="0"/>
        <v>3.6842105263157894</v>
      </c>
      <c r="AN26">
        <f t="shared" si="0"/>
        <v>1.2105263157894737</v>
      </c>
      <c r="AO26">
        <f t="shared" si="0"/>
        <v>82.473684210526315</v>
      </c>
      <c r="AP26">
        <f t="shared" si="0"/>
        <v>83.10526315789474</v>
      </c>
      <c r="AQ26">
        <f t="shared" si="0"/>
        <v>84.10526315789474</v>
      </c>
      <c r="AR26">
        <f t="shared" si="0"/>
        <v>83.736842105263165</v>
      </c>
      <c r="AS26">
        <f t="shared" si="0"/>
        <v>83.94736842105263</v>
      </c>
      <c r="AT26">
        <f t="shared" si="0"/>
        <v>84.21052631578948</v>
      </c>
      <c r="AU26">
        <f t="shared" si="0"/>
        <v>84.89473684210526</v>
      </c>
      <c r="AV26">
        <f t="shared" si="0"/>
        <v>85.84210526315789</v>
      </c>
      <c r="AW26">
        <f t="shared" si="0"/>
        <v>89.526315789473685</v>
      </c>
      <c r="AX26">
        <f t="shared" si="0"/>
        <v>98.84210526315789</v>
      </c>
      <c r="AY26">
        <f t="shared" si="0"/>
        <v>103.36842105263158</v>
      </c>
      <c r="AZ26">
        <f t="shared" si="0"/>
        <v>100.73684210526316</v>
      </c>
      <c r="BA26">
        <f t="shared" si="0"/>
        <v>100.21052631578948</v>
      </c>
      <c r="BB26">
        <f>AVERAGE(BB5:BB24)</f>
        <v>98.10526315789474</v>
      </c>
      <c r="BC26">
        <f t="shared" ref="BC26:BK26" si="1">AVERAGE(BC5:BC24)</f>
        <v>101.05263157894737</v>
      </c>
      <c r="BD26">
        <f t="shared" si="1"/>
        <v>89.315789473684205</v>
      </c>
      <c r="BE26" t="e">
        <f t="shared" si="1"/>
        <v>#DIV/0!</v>
      </c>
      <c r="BF26">
        <f t="shared" si="1"/>
        <v>95.10526315789474</v>
      </c>
      <c r="BG26">
        <f t="shared" si="1"/>
        <v>13.894736842105264</v>
      </c>
      <c r="BH26">
        <f t="shared" si="1"/>
        <v>14.210526315789474</v>
      </c>
      <c r="BI26">
        <f t="shared" si="1"/>
        <v>13.421052631578947</v>
      </c>
      <c r="BJ26">
        <f t="shared" si="1"/>
        <v>13.157894736842104</v>
      </c>
      <c r="BK26">
        <f t="shared" si="1"/>
        <v>14.473684210526315</v>
      </c>
      <c r="BL26">
        <f>AVERAGE(BL5:BL24)</f>
        <v>13.947368421052632</v>
      </c>
      <c r="BM26">
        <f t="shared" ref="BM26:CI26" si="2">AVERAGE(BM5:BM24)</f>
        <v>191.57894736842104</v>
      </c>
      <c r="BN26">
        <f t="shared" si="2"/>
        <v>21.05263157894737</v>
      </c>
      <c r="BO26">
        <f t="shared" si="2"/>
        <v>19.473684210526315</v>
      </c>
      <c r="BP26">
        <f t="shared" si="2"/>
        <v>790.52631578947364</v>
      </c>
      <c r="BQ26">
        <f t="shared" si="2"/>
        <v>101.05263157894737</v>
      </c>
      <c r="BR26">
        <f t="shared" si="2"/>
        <v>32.631578947368418</v>
      </c>
      <c r="BS26">
        <f t="shared" si="2"/>
        <v>30.263157894736842</v>
      </c>
      <c r="BT26">
        <f t="shared" si="2"/>
        <v>34.736842105263158</v>
      </c>
      <c r="BU26">
        <f t="shared" si="2"/>
        <v>43.684210526315788</v>
      </c>
      <c r="BV26">
        <f t="shared" si="2"/>
        <v>52.352941176470587</v>
      </c>
      <c r="BW26">
        <f t="shared" si="2"/>
        <v>59.473684210526315</v>
      </c>
      <c r="BX26">
        <f t="shared" si="2"/>
        <v>70</v>
      </c>
      <c r="BY26">
        <f t="shared" si="2"/>
        <v>64.166666666666671</v>
      </c>
      <c r="BZ26">
        <f t="shared" si="2"/>
        <v>25.526315789473685</v>
      </c>
      <c r="CA26">
        <f t="shared" si="2"/>
        <v>25.526315789473685</v>
      </c>
      <c r="CB26">
        <f t="shared" si="2"/>
        <v>31.578947368421051</v>
      </c>
      <c r="CC26">
        <f t="shared" si="2"/>
        <v>43.421052631578945</v>
      </c>
      <c r="CD26">
        <f t="shared" si="2"/>
        <v>54.411764705882355</v>
      </c>
      <c r="CE26">
        <f t="shared" si="2"/>
        <v>58.94736842105263</v>
      </c>
      <c r="CF26">
        <f t="shared" si="2"/>
        <v>70.294117647058826</v>
      </c>
      <c r="CG26">
        <f t="shared" si="2"/>
        <v>66.84210526315789</v>
      </c>
      <c r="CH26">
        <f t="shared" si="2"/>
        <v>84.875</v>
      </c>
      <c r="CI26">
        <f t="shared" si="2"/>
        <v>98.3</v>
      </c>
    </row>
    <row r="27" spans="1:87" x14ac:dyDescent="0.25">
      <c r="A27" t="s">
        <v>119</v>
      </c>
      <c r="B27">
        <f>STDEV(B5:B24)</f>
        <v>6.1095266420135763</v>
      </c>
      <c r="R27">
        <f>STDEV(R5:R24)</f>
        <v>7.1741087430641866</v>
      </c>
      <c r="S27">
        <f t="shared" ref="S27:BA27" si="3">STDEV(S5:S24)</f>
        <v>7.1414284285428504</v>
      </c>
      <c r="T27">
        <f t="shared" si="3"/>
        <v>7.0871764600183695</v>
      </c>
      <c r="U27">
        <f t="shared" si="3"/>
        <v>8.0716817816131439</v>
      </c>
      <c r="V27">
        <f t="shared" si="3"/>
        <v>9.2284203789195978</v>
      </c>
      <c r="W27">
        <f t="shared" si="3"/>
        <v>9.9789251609790668</v>
      </c>
      <c r="X27">
        <f t="shared" si="3"/>
        <v>9.9139573182257656</v>
      </c>
      <c r="Y27">
        <f t="shared" si="3"/>
        <v>10.236387337874337</v>
      </c>
      <c r="Z27">
        <f t="shared" si="3"/>
        <v>10.244667704433798</v>
      </c>
      <c r="AA27">
        <f t="shared" si="3"/>
        <v>11.775681155103795</v>
      </c>
      <c r="AB27">
        <f t="shared" si="3"/>
        <v>11.911957724996558</v>
      </c>
      <c r="AC27">
        <f t="shared" si="3"/>
        <v>8.8621674378171562</v>
      </c>
      <c r="AD27">
        <f t="shared" si="3"/>
        <v>9.4646155425574854</v>
      </c>
      <c r="AE27">
        <f t="shared" si="3"/>
        <v>9.1922291106886505</v>
      </c>
      <c r="AF27">
        <f t="shared" si="3"/>
        <v>9.3486716071703633</v>
      </c>
      <c r="AG27">
        <f t="shared" si="3"/>
        <v>8.7582876373856049</v>
      </c>
      <c r="AH27">
        <f t="shared" si="3"/>
        <v>8.474592229145447</v>
      </c>
      <c r="AK27">
        <f t="shared" si="3"/>
        <v>6.2925742926142867</v>
      </c>
      <c r="AL27">
        <f t="shared" si="3"/>
        <v>1.2841817655680772</v>
      </c>
      <c r="AM27">
        <f t="shared" si="3"/>
        <v>5.9259563839373213</v>
      </c>
      <c r="AN27">
        <f t="shared" si="3"/>
        <v>0.91766293548224709</v>
      </c>
      <c r="AO27">
        <f t="shared" si="3"/>
        <v>3.9210035712618212</v>
      </c>
      <c r="AP27">
        <f t="shared" si="3"/>
        <v>3.5417311655633603</v>
      </c>
      <c r="AQ27">
        <f t="shared" si="3"/>
        <v>3.8570964445365026</v>
      </c>
      <c r="AR27">
        <f t="shared" si="3"/>
        <v>4.664786588701423</v>
      </c>
      <c r="AS27">
        <f t="shared" si="3"/>
        <v>5.9579422641875119</v>
      </c>
      <c r="AT27">
        <f t="shared" si="3"/>
        <v>6.5368948402163207</v>
      </c>
      <c r="AU27">
        <f t="shared" si="3"/>
        <v>6.8466921197360797</v>
      </c>
      <c r="AV27">
        <f t="shared" si="3"/>
        <v>6.9062222982429784</v>
      </c>
      <c r="AW27">
        <f t="shared" si="3"/>
        <v>7.2523438437563197</v>
      </c>
      <c r="AX27">
        <f t="shared" si="3"/>
        <v>9.6681789500673965</v>
      </c>
      <c r="AY27">
        <f t="shared" si="3"/>
        <v>9.2268360191333532</v>
      </c>
      <c r="AZ27">
        <f t="shared" si="3"/>
        <v>6.6736805209649068</v>
      </c>
      <c r="BA27">
        <f t="shared" si="3"/>
        <v>7.3830056162666251</v>
      </c>
      <c r="BB27">
        <f>STDEV(BB5:BB24)</f>
        <v>7.0937745542764867</v>
      </c>
      <c r="BC27">
        <f t="shared" ref="BC27:BK27" si="4">STDEV(BC5:BC24)</f>
        <v>5.9858507629847537</v>
      </c>
      <c r="BD27">
        <f t="shared" si="4"/>
        <v>6.9686012591317006</v>
      </c>
      <c r="BE27" t="e">
        <f t="shared" si="4"/>
        <v>#DIV/0!</v>
      </c>
      <c r="BF27">
        <f t="shared" si="4"/>
        <v>6.7238773275387365</v>
      </c>
      <c r="BG27">
        <f t="shared" si="4"/>
        <v>10.461010875532617</v>
      </c>
      <c r="BH27">
        <f t="shared" si="4"/>
        <v>17.261321397108304</v>
      </c>
      <c r="BI27">
        <f t="shared" si="4"/>
        <v>12.807618346878479</v>
      </c>
      <c r="BJ27">
        <f t="shared" si="4"/>
        <v>8.0295506854696619</v>
      </c>
      <c r="BK27">
        <f t="shared" si="4"/>
        <v>8.8025780381067378</v>
      </c>
      <c r="BL27">
        <f>STDEV(BL5:BL24)</f>
        <v>8.0930263822251192</v>
      </c>
      <c r="BM27">
        <f t="shared" ref="BM27:CI27" si="5">STDEV(BM5:BM24)</f>
        <v>653.42910146646727</v>
      </c>
      <c r="BN27">
        <f t="shared" si="5"/>
        <v>36.801983165480102</v>
      </c>
      <c r="BO27">
        <f t="shared" si="5"/>
        <v>34.876557585373128</v>
      </c>
      <c r="BP27">
        <f t="shared" si="5"/>
        <v>1856.9403559027191</v>
      </c>
      <c r="BQ27">
        <f t="shared" si="5"/>
        <v>62.440615062287179</v>
      </c>
      <c r="BR27">
        <f t="shared" si="5"/>
        <v>22.445515578632701</v>
      </c>
      <c r="BS27">
        <f t="shared" si="5"/>
        <v>21.951568167883583</v>
      </c>
      <c r="BT27">
        <f t="shared" si="5"/>
        <v>22.880953032946561</v>
      </c>
      <c r="BU27">
        <f t="shared" si="5"/>
        <v>20.058394284851158</v>
      </c>
      <c r="BV27">
        <f t="shared" si="5"/>
        <v>19.614857813882399</v>
      </c>
      <c r="BW27">
        <f t="shared" si="5"/>
        <v>19.285482222682525</v>
      </c>
      <c r="BX27">
        <f t="shared" si="5"/>
        <v>24.238399287081645</v>
      </c>
      <c r="BY27">
        <f t="shared" si="5"/>
        <v>19.116515803633995</v>
      </c>
      <c r="BZ27">
        <f t="shared" si="5"/>
        <v>15.356389987568447</v>
      </c>
      <c r="CA27">
        <f t="shared" si="5"/>
        <v>16.40585404005612</v>
      </c>
      <c r="CB27">
        <f t="shared" si="5"/>
        <v>16.587531426659286</v>
      </c>
      <c r="CC27">
        <f t="shared" si="5"/>
        <v>18.488181779100831</v>
      </c>
      <c r="CD27">
        <f t="shared" si="5"/>
        <v>17.036940832824904</v>
      </c>
      <c r="CE27">
        <f t="shared" si="5"/>
        <v>17.446660566202368</v>
      </c>
      <c r="CF27">
        <f t="shared" si="5"/>
        <v>19.722337291388506</v>
      </c>
      <c r="CG27">
        <f t="shared" si="5"/>
        <v>20.963627649109938</v>
      </c>
      <c r="CH27">
        <f t="shared" si="5"/>
        <v>27.099507990613656</v>
      </c>
      <c r="CI27">
        <f t="shared" si="5"/>
        <v>2.6177531547010635</v>
      </c>
    </row>
    <row r="28" spans="1:87" x14ac:dyDescent="0.25">
      <c r="A28" t="s">
        <v>120</v>
      </c>
      <c r="B28">
        <f>MEDIAN(B5:B24)</f>
        <v>66.5</v>
      </c>
      <c r="R28">
        <f>MEDIAN(R5:R24)</f>
        <v>56</v>
      </c>
      <c r="S28">
        <f t="shared" ref="S28:BA28" si="6">MEDIAN(S5:S24)</f>
        <v>57</v>
      </c>
      <c r="T28">
        <f t="shared" si="6"/>
        <v>57</v>
      </c>
      <c r="U28">
        <f t="shared" si="6"/>
        <v>57</v>
      </c>
      <c r="V28">
        <f t="shared" si="6"/>
        <v>57</v>
      </c>
      <c r="W28">
        <f t="shared" si="6"/>
        <v>56</v>
      </c>
      <c r="X28">
        <f t="shared" si="6"/>
        <v>59</v>
      </c>
      <c r="Y28">
        <f t="shared" si="6"/>
        <v>61</v>
      </c>
      <c r="Z28">
        <f t="shared" si="6"/>
        <v>65</v>
      </c>
      <c r="AA28">
        <f t="shared" si="6"/>
        <v>76</v>
      </c>
      <c r="AB28">
        <f t="shared" si="6"/>
        <v>80</v>
      </c>
      <c r="AC28">
        <f t="shared" si="6"/>
        <v>79</v>
      </c>
      <c r="AD28">
        <f t="shared" si="6"/>
        <v>78</v>
      </c>
      <c r="AE28">
        <f t="shared" si="6"/>
        <v>80</v>
      </c>
      <c r="AF28">
        <f t="shared" si="6"/>
        <v>85</v>
      </c>
      <c r="AG28">
        <f t="shared" si="6"/>
        <v>70</v>
      </c>
      <c r="AH28">
        <f t="shared" si="6"/>
        <v>11</v>
      </c>
      <c r="AK28">
        <f t="shared" si="6"/>
        <v>35</v>
      </c>
      <c r="AL28">
        <f t="shared" si="6"/>
        <v>1</v>
      </c>
      <c r="AM28">
        <f t="shared" si="6"/>
        <v>1</v>
      </c>
      <c r="AN28">
        <f t="shared" si="6"/>
        <v>1</v>
      </c>
      <c r="AO28">
        <f t="shared" si="6"/>
        <v>83</v>
      </c>
      <c r="AP28">
        <f t="shared" si="6"/>
        <v>83</v>
      </c>
      <c r="AQ28">
        <f t="shared" si="6"/>
        <v>85</v>
      </c>
      <c r="AR28">
        <f t="shared" si="6"/>
        <v>84</v>
      </c>
      <c r="AS28">
        <f t="shared" si="6"/>
        <v>83</v>
      </c>
      <c r="AT28">
        <f t="shared" si="6"/>
        <v>83</v>
      </c>
      <c r="AU28">
        <f t="shared" si="6"/>
        <v>83</v>
      </c>
      <c r="AV28">
        <f t="shared" si="6"/>
        <v>86</v>
      </c>
      <c r="AW28">
        <f t="shared" si="6"/>
        <v>90</v>
      </c>
      <c r="AX28">
        <f t="shared" si="6"/>
        <v>102</v>
      </c>
      <c r="AY28">
        <f t="shared" si="6"/>
        <v>105</v>
      </c>
      <c r="AZ28">
        <f t="shared" si="6"/>
        <v>101</v>
      </c>
      <c r="BA28">
        <f t="shared" si="6"/>
        <v>102</v>
      </c>
      <c r="BB28">
        <f>MEDIAN(BB5:BB24)</f>
        <v>99</v>
      </c>
      <c r="BC28">
        <f t="shared" ref="BC28:BK28" si="7">MEDIAN(BC5:BC24)</f>
        <v>102</v>
      </c>
      <c r="BD28">
        <f t="shared" si="7"/>
        <v>88</v>
      </c>
      <c r="BE28" t="e">
        <f t="shared" si="7"/>
        <v>#NUM!</v>
      </c>
      <c r="BF28">
        <f t="shared" si="7"/>
        <v>96</v>
      </c>
      <c r="BG28">
        <f t="shared" si="7"/>
        <v>14</v>
      </c>
      <c r="BH28">
        <f t="shared" si="7"/>
        <v>10</v>
      </c>
      <c r="BI28">
        <f t="shared" si="7"/>
        <v>10</v>
      </c>
      <c r="BJ28">
        <f t="shared" si="7"/>
        <v>10</v>
      </c>
      <c r="BK28">
        <f t="shared" si="7"/>
        <v>10</v>
      </c>
      <c r="BL28">
        <f>MEDIAN(BL5:BL24)</f>
        <v>10</v>
      </c>
      <c r="BM28">
        <f t="shared" ref="BM28:CI28" si="8">MEDIAN(BM5:BM24)</f>
        <v>0</v>
      </c>
      <c r="BN28">
        <f t="shared" si="8"/>
        <v>0</v>
      </c>
      <c r="BO28">
        <f t="shared" si="8"/>
        <v>0</v>
      </c>
      <c r="BP28">
        <f t="shared" si="8"/>
        <v>80</v>
      </c>
      <c r="BQ28">
        <f t="shared" si="8"/>
        <v>80</v>
      </c>
      <c r="BR28">
        <f t="shared" si="8"/>
        <v>30</v>
      </c>
      <c r="BS28">
        <f t="shared" si="8"/>
        <v>30</v>
      </c>
      <c r="BT28">
        <f t="shared" si="8"/>
        <v>30</v>
      </c>
      <c r="BU28">
        <f t="shared" si="8"/>
        <v>40</v>
      </c>
      <c r="BV28">
        <f t="shared" si="8"/>
        <v>55</v>
      </c>
      <c r="BW28">
        <f t="shared" si="8"/>
        <v>60</v>
      </c>
      <c r="BX28">
        <f t="shared" si="8"/>
        <v>65</v>
      </c>
      <c r="BY28">
        <f t="shared" si="8"/>
        <v>65</v>
      </c>
      <c r="BZ28">
        <f t="shared" si="8"/>
        <v>25</v>
      </c>
      <c r="CA28">
        <f t="shared" si="8"/>
        <v>25</v>
      </c>
      <c r="CB28">
        <f t="shared" si="8"/>
        <v>30</v>
      </c>
      <c r="CC28">
        <f t="shared" si="8"/>
        <v>40</v>
      </c>
      <c r="CD28">
        <f t="shared" si="8"/>
        <v>55</v>
      </c>
      <c r="CE28">
        <f t="shared" si="8"/>
        <v>60</v>
      </c>
      <c r="CF28">
        <f t="shared" si="8"/>
        <v>65</v>
      </c>
      <c r="CG28">
        <f t="shared" si="8"/>
        <v>65</v>
      </c>
      <c r="CH28">
        <f t="shared" si="8"/>
        <v>97</v>
      </c>
      <c r="CI28">
        <f t="shared" si="8"/>
        <v>100</v>
      </c>
    </row>
    <row r="29" spans="1:87" x14ac:dyDescent="0.25">
      <c r="A29" t="s">
        <v>121</v>
      </c>
      <c r="B29">
        <f>MIN(B5:B24)</f>
        <v>52</v>
      </c>
      <c r="R29">
        <f>MIN(R5:R24)</f>
        <v>46</v>
      </c>
      <c r="S29">
        <f t="shared" ref="S29:BA29" si="9">MIN(S5:S24)</f>
        <v>47</v>
      </c>
      <c r="T29">
        <f t="shared" si="9"/>
        <v>47</v>
      </c>
      <c r="U29">
        <f t="shared" si="9"/>
        <v>44</v>
      </c>
      <c r="V29">
        <f t="shared" si="9"/>
        <v>40</v>
      </c>
      <c r="W29">
        <f t="shared" si="9"/>
        <v>37</v>
      </c>
      <c r="X29">
        <f t="shared" si="9"/>
        <v>37</v>
      </c>
      <c r="Y29">
        <f t="shared" si="9"/>
        <v>40</v>
      </c>
      <c r="Z29">
        <f t="shared" si="9"/>
        <v>45</v>
      </c>
      <c r="AA29">
        <f t="shared" si="9"/>
        <v>49</v>
      </c>
      <c r="AB29">
        <f t="shared" si="9"/>
        <v>54</v>
      </c>
      <c r="AC29">
        <f t="shared" si="9"/>
        <v>58</v>
      </c>
      <c r="AD29">
        <f t="shared" si="9"/>
        <v>51</v>
      </c>
      <c r="AE29">
        <f t="shared" si="9"/>
        <v>57</v>
      </c>
      <c r="AF29">
        <f t="shared" si="9"/>
        <v>57</v>
      </c>
      <c r="AG29">
        <f t="shared" si="9"/>
        <v>45</v>
      </c>
      <c r="AH29">
        <f t="shared" si="9"/>
        <v>-13</v>
      </c>
      <c r="AK29">
        <f t="shared" si="9"/>
        <v>25</v>
      </c>
      <c r="AL29">
        <f t="shared" si="9"/>
        <v>0</v>
      </c>
      <c r="AM29">
        <f t="shared" si="9"/>
        <v>1</v>
      </c>
      <c r="AN29">
        <f t="shared" si="9"/>
        <v>0</v>
      </c>
      <c r="AO29">
        <f t="shared" si="9"/>
        <v>71</v>
      </c>
      <c r="AP29">
        <f t="shared" si="9"/>
        <v>75</v>
      </c>
      <c r="AQ29">
        <f t="shared" si="9"/>
        <v>75</v>
      </c>
      <c r="AR29">
        <f t="shared" si="9"/>
        <v>72</v>
      </c>
      <c r="AS29">
        <f t="shared" si="9"/>
        <v>68</v>
      </c>
      <c r="AT29">
        <f t="shared" si="9"/>
        <v>66</v>
      </c>
      <c r="AU29">
        <f t="shared" si="9"/>
        <v>68</v>
      </c>
      <c r="AV29">
        <f t="shared" si="9"/>
        <v>70</v>
      </c>
      <c r="AW29">
        <f t="shared" si="9"/>
        <v>74</v>
      </c>
      <c r="AX29">
        <f t="shared" si="9"/>
        <v>74</v>
      </c>
      <c r="AY29">
        <f t="shared" si="9"/>
        <v>78</v>
      </c>
      <c r="AZ29">
        <f t="shared" si="9"/>
        <v>81</v>
      </c>
      <c r="BA29">
        <f t="shared" si="9"/>
        <v>75</v>
      </c>
      <c r="BB29">
        <f>MIN(BB5:BB24)</f>
        <v>79</v>
      </c>
      <c r="BC29">
        <f t="shared" ref="BC29:BK29" si="10">MIN(BC5:BC24)</f>
        <v>89</v>
      </c>
      <c r="BD29">
        <f t="shared" si="10"/>
        <v>69</v>
      </c>
      <c r="BE29">
        <f t="shared" si="10"/>
        <v>0</v>
      </c>
      <c r="BF29">
        <f t="shared" si="10"/>
        <v>75</v>
      </c>
      <c r="BG29">
        <f t="shared" si="10"/>
        <v>-15</v>
      </c>
      <c r="BH29">
        <f t="shared" si="10"/>
        <v>5</v>
      </c>
      <c r="BI29">
        <f t="shared" si="10"/>
        <v>5</v>
      </c>
      <c r="BJ29">
        <f t="shared" si="10"/>
        <v>0</v>
      </c>
      <c r="BK29">
        <f t="shared" si="10"/>
        <v>5</v>
      </c>
      <c r="BL29">
        <f>MIN(BL5:BL24)</f>
        <v>5</v>
      </c>
      <c r="BM29">
        <f t="shared" ref="BM29:CI29" si="11">MIN(BM5:BM24)</f>
        <v>0</v>
      </c>
      <c r="BN29">
        <f t="shared" si="11"/>
        <v>0</v>
      </c>
      <c r="BO29">
        <f t="shared" si="11"/>
        <v>0</v>
      </c>
      <c r="BP29">
        <f t="shared" si="11"/>
        <v>0</v>
      </c>
      <c r="BQ29">
        <f t="shared" si="11"/>
        <v>40</v>
      </c>
      <c r="BR29">
        <f t="shared" si="11"/>
        <v>5</v>
      </c>
      <c r="BS29">
        <f t="shared" si="11"/>
        <v>5</v>
      </c>
      <c r="BT29">
        <f t="shared" si="11"/>
        <v>0</v>
      </c>
      <c r="BU29">
        <f t="shared" si="11"/>
        <v>5</v>
      </c>
      <c r="BV29">
        <f t="shared" si="11"/>
        <v>10</v>
      </c>
      <c r="BW29">
        <f t="shared" si="11"/>
        <v>15</v>
      </c>
      <c r="BX29">
        <f t="shared" si="11"/>
        <v>25</v>
      </c>
      <c r="BY29">
        <f t="shared" si="11"/>
        <v>25</v>
      </c>
      <c r="BZ29">
        <f t="shared" si="11"/>
        <v>0</v>
      </c>
      <c r="CA29">
        <f t="shared" si="11"/>
        <v>0</v>
      </c>
      <c r="CB29">
        <f t="shared" si="11"/>
        <v>5</v>
      </c>
      <c r="CC29">
        <f t="shared" si="11"/>
        <v>0</v>
      </c>
      <c r="CD29">
        <f t="shared" si="11"/>
        <v>10</v>
      </c>
      <c r="CE29">
        <f t="shared" si="11"/>
        <v>10</v>
      </c>
      <c r="CF29">
        <f t="shared" si="11"/>
        <v>50</v>
      </c>
      <c r="CG29">
        <f t="shared" si="11"/>
        <v>20</v>
      </c>
      <c r="CH29">
        <f t="shared" si="11"/>
        <v>0</v>
      </c>
      <c r="CI29">
        <f t="shared" si="11"/>
        <v>92</v>
      </c>
    </row>
    <row r="30" spans="1:87" x14ac:dyDescent="0.25">
      <c r="A30" t="s">
        <v>122</v>
      </c>
      <c r="B30">
        <f>MAX(B5:B24)</f>
        <v>70</v>
      </c>
      <c r="R30">
        <f>MAX(R5:R24)</f>
        <v>70</v>
      </c>
      <c r="S30">
        <f t="shared" ref="S30:BA30" si="12">MAX(S5:S24)</f>
        <v>70</v>
      </c>
      <c r="T30">
        <f t="shared" si="12"/>
        <v>72</v>
      </c>
      <c r="U30">
        <f t="shared" si="12"/>
        <v>73</v>
      </c>
      <c r="V30">
        <f t="shared" si="12"/>
        <v>73</v>
      </c>
      <c r="W30">
        <f t="shared" si="12"/>
        <v>72</v>
      </c>
      <c r="X30">
        <f t="shared" si="12"/>
        <v>72</v>
      </c>
      <c r="Y30">
        <f t="shared" si="12"/>
        <v>83</v>
      </c>
      <c r="Z30">
        <f t="shared" si="12"/>
        <v>89</v>
      </c>
      <c r="AA30">
        <f t="shared" si="12"/>
        <v>95</v>
      </c>
      <c r="AB30">
        <f t="shared" si="12"/>
        <v>100</v>
      </c>
      <c r="AC30">
        <f t="shared" si="12"/>
        <v>94</v>
      </c>
      <c r="AD30">
        <f t="shared" si="12"/>
        <v>93</v>
      </c>
      <c r="AE30">
        <f t="shared" si="12"/>
        <v>95</v>
      </c>
      <c r="AF30">
        <f t="shared" si="12"/>
        <v>92</v>
      </c>
      <c r="AG30">
        <f t="shared" si="12"/>
        <v>82</v>
      </c>
      <c r="AH30">
        <f t="shared" si="12"/>
        <v>25</v>
      </c>
      <c r="AK30">
        <f t="shared" si="12"/>
        <v>53</v>
      </c>
      <c r="AL30">
        <f t="shared" si="12"/>
        <v>5</v>
      </c>
      <c r="AM30">
        <f t="shared" si="12"/>
        <v>27</v>
      </c>
      <c r="AN30">
        <f t="shared" si="12"/>
        <v>3</v>
      </c>
      <c r="AO30">
        <f t="shared" si="12"/>
        <v>90</v>
      </c>
      <c r="AP30">
        <f t="shared" si="12"/>
        <v>91</v>
      </c>
      <c r="AQ30">
        <f t="shared" si="12"/>
        <v>93</v>
      </c>
      <c r="AR30">
        <f t="shared" si="12"/>
        <v>93</v>
      </c>
      <c r="AS30">
        <f t="shared" si="12"/>
        <v>95</v>
      </c>
      <c r="AT30">
        <f t="shared" si="12"/>
        <v>94</v>
      </c>
      <c r="AU30">
        <f t="shared" si="12"/>
        <v>98</v>
      </c>
      <c r="AV30">
        <f t="shared" si="12"/>
        <v>103</v>
      </c>
      <c r="AW30">
        <f t="shared" si="12"/>
        <v>106</v>
      </c>
      <c r="AX30">
        <f t="shared" si="12"/>
        <v>111</v>
      </c>
      <c r="AY30">
        <f t="shared" si="12"/>
        <v>115</v>
      </c>
      <c r="AZ30">
        <f t="shared" si="12"/>
        <v>110</v>
      </c>
      <c r="BA30">
        <f t="shared" si="12"/>
        <v>109</v>
      </c>
      <c r="BB30">
        <f>MAX(BB5:BB24)</f>
        <v>110</v>
      </c>
      <c r="BC30">
        <f t="shared" ref="BC30:BK30" si="13">MAX(BC5:BC24)</f>
        <v>110</v>
      </c>
      <c r="BD30">
        <f t="shared" si="13"/>
        <v>99</v>
      </c>
      <c r="BE30">
        <f t="shared" si="13"/>
        <v>0</v>
      </c>
      <c r="BF30">
        <f t="shared" si="13"/>
        <v>104</v>
      </c>
      <c r="BG30">
        <f t="shared" si="13"/>
        <v>30</v>
      </c>
      <c r="BH30">
        <f t="shared" si="13"/>
        <v>85</v>
      </c>
      <c r="BI30">
        <f t="shared" si="13"/>
        <v>65</v>
      </c>
      <c r="BJ30">
        <f t="shared" si="13"/>
        <v>30</v>
      </c>
      <c r="BK30">
        <f t="shared" si="13"/>
        <v>30</v>
      </c>
      <c r="BL30">
        <f>MAX(BL5:BL24)</f>
        <v>30</v>
      </c>
      <c r="BM30">
        <f t="shared" ref="BM30:CI30" si="14">MAX(BM5:BM24)</f>
        <v>2880</v>
      </c>
      <c r="BN30">
        <f t="shared" si="14"/>
        <v>100</v>
      </c>
      <c r="BO30">
        <f t="shared" si="14"/>
        <v>110</v>
      </c>
      <c r="BP30">
        <f t="shared" si="14"/>
        <v>6000</v>
      </c>
      <c r="BQ30">
        <f t="shared" si="14"/>
        <v>280</v>
      </c>
      <c r="BR30">
        <f t="shared" si="14"/>
        <v>90</v>
      </c>
      <c r="BS30">
        <f t="shared" si="14"/>
        <v>85</v>
      </c>
      <c r="BT30">
        <f t="shared" si="14"/>
        <v>75</v>
      </c>
      <c r="BU30">
        <f t="shared" si="14"/>
        <v>90</v>
      </c>
      <c r="BV30">
        <f t="shared" si="14"/>
        <v>80</v>
      </c>
      <c r="BW30">
        <f t="shared" si="14"/>
        <v>95</v>
      </c>
      <c r="BX30">
        <f t="shared" si="14"/>
        <v>110</v>
      </c>
      <c r="BY30">
        <f t="shared" si="14"/>
        <v>100</v>
      </c>
      <c r="BZ30">
        <f t="shared" si="14"/>
        <v>55</v>
      </c>
      <c r="CA30">
        <f t="shared" si="14"/>
        <v>55</v>
      </c>
      <c r="CB30">
        <f t="shared" si="14"/>
        <v>60</v>
      </c>
      <c r="CC30">
        <f t="shared" si="14"/>
        <v>75</v>
      </c>
      <c r="CD30">
        <f t="shared" si="14"/>
        <v>80</v>
      </c>
      <c r="CE30">
        <f t="shared" si="14"/>
        <v>90</v>
      </c>
      <c r="CF30">
        <f t="shared" si="14"/>
        <v>110</v>
      </c>
      <c r="CG30">
        <f t="shared" si="14"/>
        <v>105</v>
      </c>
      <c r="CH30">
        <f t="shared" si="14"/>
        <v>100</v>
      </c>
      <c r="CI30">
        <f t="shared" si="14"/>
        <v>100</v>
      </c>
    </row>
    <row r="31" spans="1:87" x14ac:dyDescent="0.25">
      <c r="A31" t="s">
        <v>123</v>
      </c>
      <c r="B31">
        <f>PERCENTILE(B5:B24,0.25)</f>
        <v>60</v>
      </c>
      <c r="R31">
        <f>PERCENTILE(R5:R24,0.25)</f>
        <v>51</v>
      </c>
      <c r="S31">
        <f t="shared" ref="S31:BA31" si="15">PERCENTILE(S5:S24,0.25)</f>
        <v>51</v>
      </c>
      <c r="T31">
        <f t="shared" si="15"/>
        <v>52.5</v>
      </c>
      <c r="U31">
        <f t="shared" si="15"/>
        <v>51.5</v>
      </c>
      <c r="V31">
        <f t="shared" si="15"/>
        <v>49.5</v>
      </c>
      <c r="W31">
        <f t="shared" si="15"/>
        <v>50</v>
      </c>
      <c r="X31">
        <f t="shared" si="15"/>
        <v>51</v>
      </c>
      <c r="Y31">
        <f t="shared" si="15"/>
        <v>53</v>
      </c>
      <c r="Z31">
        <f t="shared" si="15"/>
        <v>61.5</v>
      </c>
      <c r="AA31">
        <f t="shared" si="15"/>
        <v>73</v>
      </c>
      <c r="AB31">
        <f t="shared" si="15"/>
        <v>76</v>
      </c>
      <c r="AC31">
        <f t="shared" si="15"/>
        <v>77</v>
      </c>
      <c r="AD31">
        <f t="shared" si="15"/>
        <v>75</v>
      </c>
      <c r="AE31">
        <f t="shared" si="15"/>
        <v>76.5</v>
      </c>
      <c r="AF31">
        <f t="shared" si="15"/>
        <v>79.5</v>
      </c>
      <c r="AG31">
        <f t="shared" si="15"/>
        <v>66</v>
      </c>
      <c r="AH31">
        <f t="shared" si="15"/>
        <v>9</v>
      </c>
      <c r="AK31">
        <f t="shared" si="15"/>
        <v>32.5</v>
      </c>
      <c r="AL31">
        <f t="shared" si="15"/>
        <v>0.5</v>
      </c>
      <c r="AM31">
        <f t="shared" si="15"/>
        <v>1</v>
      </c>
      <c r="AN31">
        <f t="shared" si="15"/>
        <v>1</v>
      </c>
      <c r="AO31">
        <f t="shared" si="15"/>
        <v>81.5</v>
      </c>
      <c r="AP31">
        <f t="shared" si="15"/>
        <v>82</v>
      </c>
      <c r="AQ31">
        <f t="shared" si="15"/>
        <v>83</v>
      </c>
      <c r="AR31">
        <f t="shared" si="15"/>
        <v>82.5</v>
      </c>
      <c r="AS31">
        <f t="shared" si="15"/>
        <v>82</v>
      </c>
      <c r="AT31">
        <f t="shared" si="15"/>
        <v>82</v>
      </c>
      <c r="AU31">
        <f t="shared" si="15"/>
        <v>82.5</v>
      </c>
      <c r="AV31">
        <f t="shared" si="15"/>
        <v>82.5</v>
      </c>
      <c r="AW31">
        <f t="shared" si="15"/>
        <v>87</v>
      </c>
      <c r="AX31">
        <f t="shared" si="15"/>
        <v>97.5</v>
      </c>
      <c r="AY31">
        <f t="shared" si="15"/>
        <v>100</v>
      </c>
      <c r="AZ31">
        <f t="shared" si="15"/>
        <v>98.5</v>
      </c>
      <c r="BA31">
        <f t="shared" si="15"/>
        <v>99.5</v>
      </c>
      <c r="BB31">
        <f>PERCENTILE(BB5:BB24,0.25)</f>
        <v>96</v>
      </c>
      <c r="BC31">
        <f t="shared" ref="BC31:BK31" si="16">PERCENTILE(BC5:BC24,0.25)</f>
        <v>98.5</v>
      </c>
      <c r="BD31">
        <f t="shared" si="16"/>
        <v>86.5</v>
      </c>
      <c r="BE31" t="e">
        <f t="shared" si="16"/>
        <v>#NUM!</v>
      </c>
      <c r="BF31">
        <f t="shared" si="16"/>
        <v>94</v>
      </c>
      <c r="BG31">
        <f t="shared" si="16"/>
        <v>11</v>
      </c>
      <c r="BH31">
        <f t="shared" si="16"/>
        <v>10</v>
      </c>
      <c r="BI31">
        <f t="shared" si="16"/>
        <v>10</v>
      </c>
      <c r="BJ31">
        <f t="shared" si="16"/>
        <v>10</v>
      </c>
      <c r="BK31">
        <f t="shared" si="16"/>
        <v>10</v>
      </c>
      <c r="BL31">
        <f>PERCENTILE(BL5:BL24,0.25)</f>
        <v>10</v>
      </c>
      <c r="BM31">
        <f t="shared" ref="BM31:CI31" si="17">PERCENTILE(BM5:BM24,0.25)</f>
        <v>0</v>
      </c>
      <c r="BN31">
        <f t="shared" si="17"/>
        <v>0</v>
      </c>
      <c r="BO31">
        <f t="shared" si="17"/>
        <v>0</v>
      </c>
      <c r="BP31">
        <f t="shared" si="17"/>
        <v>70</v>
      </c>
      <c r="BQ31">
        <f t="shared" si="17"/>
        <v>55</v>
      </c>
      <c r="BR31">
        <f t="shared" si="17"/>
        <v>15</v>
      </c>
      <c r="BS31">
        <f t="shared" si="17"/>
        <v>10</v>
      </c>
      <c r="BT31">
        <f t="shared" si="17"/>
        <v>20</v>
      </c>
      <c r="BU31">
        <f t="shared" si="17"/>
        <v>32.5</v>
      </c>
      <c r="BV31">
        <f t="shared" si="17"/>
        <v>40</v>
      </c>
      <c r="BW31">
        <f t="shared" si="17"/>
        <v>47.5</v>
      </c>
      <c r="BX31">
        <f t="shared" si="17"/>
        <v>50</v>
      </c>
      <c r="BY31">
        <f t="shared" si="17"/>
        <v>56.25</v>
      </c>
      <c r="BZ31">
        <f t="shared" si="17"/>
        <v>12.5</v>
      </c>
      <c r="CA31">
        <f t="shared" si="17"/>
        <v>15</v>
      </c>
      <c r="CB31">
        <f t="shared" si="17"/>
        <v>25</v>
      </c>
      <c r="CC31">
        <f t="shared" si="17"/>
        <v>35</v>
      </c>
      <c r="CD31">
        <f t="shared" si="17"/>
        <v>45</v>
      </c>
      <c r="CE31">
        <f t="shared" si="17"/>
        <v>52.5</v>
      </c>
      <c r="CF31">
        <f t="shared" si="17"/>
        <v>55</v>
      </c>
      <c r="CG31">
        <f t="shared" si="17"/>
        <v>55</v>
      </c>
      <c r="CH31">
        <f t="shared" si="17"/>
        <v>87.5</v>
      </c>
      <c r="CI31">
        <f t="shared" si="17"/>
        <v>97.5</v>
      </c>
    </row>
    <row r="32" spans="1:87" x14ac:dyDescent="0.25">
      <c r="A32" t="s">
        <v>124</v>
      </c>
      <c r="B32">
        <f>PERCENTILE(B5:B24,0.75)</f>
        <v>69</v>
      </c>
      <c r="R32">
        <f>PERCENTILE(R5:R24,0.75)</f>
        <v>62</v>
      </c>
      <c r="S32">
        <f t="shared" ref="S32:BA32" si="18">PERCENTILE(S5:S24,0.75)</f>
        <v>62</v>
      </c>
      <c r="T32">
        <f t="shared" si="18"/>
        <v>62</v>
      </c>
      <c r="U32">
        <f t="shared" si="18"/>
        <v>64</v>
      </c>
      <c r="V32">
        <f t="shared" si="18"/>
        <v>65</v>
      </c>
      <c r="W32">
        <f t="shared" si="18"/>
        <v>67</v>
      </c>
      <c r="X32">
        <f t="shared" si="18"/>
        <v>69</v>
      </c>
      <c r="Y32">
        <f t="shared" si="18"/>
        <v>65.5</v>
      </c>
      <c r="Z32">
        <f t="shared" si="18"/>
        <v>71</v>
      </c>
      <c r="AA32">
        <f t="shared" si="18"/>
        <v>84</v>
      </c>
      <c r="AB32">
        <f t="shared" si="18"/>
        <v>88</v>
      </c>
      <c r="AC32">
        <f t="shared" si="18"/>
        <v>88</v>
      </c>
      <c r="AD32">
        <f t="shared" si="18"/>
        <v>86</v>
      </c>
      <c r="AE32">
        <f t="shared" si="18"/>
        <v>87</v>
      </c>
      <c r="AF32">
        <f t="shared" si="18"/>
        <v>90</v>
      </c>
      <c r="AG32">
        <f t="shared" si="18"/>
        <v>76.5</v>
      </c>
      <c r="AH32">
        <f t="shared" si="18"/>
        <v>17.5</v>
      </c>
      <c r="AK32">
        <f t="shared" si="18"/>
        <v>38</v>
      </c>
      <c r="AL32">
        <f t="shared" si="18"/>
        <v>1.5</v>
      </c>
      <c r="AM32">
        <f t="shared" si="18"/>
        <v>4</v>
      </c>
      <c r="AN32">
        <f t="shared" si="18"/>
        <v>2</v>
      </c>
      <c r="AO32">
        <f t="shared" si="18"/>
        <v>84</v>
      </c>
      <c r="AP32">
        <f t="shared" si="18"/>
        <v>84.5</v>
      </c>
      <c r="AQ32">
        <f t="shared" si="18"/>
        <v>85</v>
      </c>
      <c r="AR32">
        <f t="shared" si="18"/>
        <v>86</v>
      </c>
      <c r="AS32">
        <f t="shared" si="18"/>
        <v>87</v>
      </c>
      <c r="AT32">
        <f t="shared" si="18"/>
        <v>89</v>
      </c>
      <c r="AU32">
        <f t="shared" si="18"/>
        <v>90</v>
      </c>
      <c r="AV32">
        <f t="shared" si="18"/>
        <v>89</v>
      </c>
      <c r="AW32">
        <f t="shared" si="18"/>
        <v>90</v>
      </c>
      <c r="AX32">
        <f t="shared" si="18"/>
        <v>103.5</v>
      </c>
      <c r="AY32">
        <f t="shared" si="18"/>
        <v>108</v>
      </c>
      <c r="AZ32">
        <f t="shared" si="18"/>
        <v>103.5</v>
      </c>
      <c r="BA32">
        <f t="shared" si="18"/>
        <v>103</v>
      </c>
      <c r="BB32">
        <f>PERCENTILE(BB5:BB24,0.75)</f>
        <v>102.5</v>
      </c>
      <c r="BC32">
        <f t="shared" ref="BC32:BK32" si="19">PERCENTILE(BC5:BC24,0.75)</f>
        <v>105.5</v>
      </c>
      <c r="BD32">
        <f t="shared" si="19"/>
        <v>95</v>
      </c>
      <c r="BE32" t="e">
        <f t="shared" si="19"/>
        <v>#NUM!</v>
      </c>
      <c r="BF32">
        <f t="shared" si="19"/>
        <v>97.5</v>
      </c>
      <c r="BG32">
        <f t="shared" si="19"/>
        <v>18.5</v>
      </c>
      <c r="BH32">
        <f t="shared" si="19"/>
        <v>10</v>
      </c>
      <c r="BI32">
        <f t="shared" si="19"/>
        <v>10</v>
      </c>
      <c r="BJ32">
        <f t="shared" si="19"/>
        <v>12.5</v>
      </c>
      <c r="BK32">
        <f t="shared" si="19"/>
        <v>25</v>
      </c>
      <c r="BL32">
        <f>PERCENTILE(BL5:BL24,0.75)</f>
        <v>12.5</v>
      </c>
      <c r="BM32">
        <f t="shared" ref="BM32:CI32" si="20">PERCENTILE(BM5:BM24,0.75)</f>
        <v>100</v>
      </c>
      <c r="BN32">
        <f t="shared" si="20"/>
        <v>30</v>
      </c>
      <c r="BO32">
        <f t="shared" si="20"/>
        <v>30</v>
      </c>
      <c r="BP32">
        <f t="shared" si="20"/>
        <v>225</v>
      </c>
      <c r="BQ32">
        <f t="shared" si="20"/>
        <v>130</v>
      </c>
      <c r="BR32">
        <f t="shared" si="20"/>
        <v>47.5</v>
      </c>
      <c r="BS32">
        <f t="shared" si="20"/>
        <v>42.5</v>
      </c>
      <c r="BT32">
        <f t="shared" si="20"/>
        <v>52.5</v>
      </c>
      <c r="BU32">
        <f t="shared" si="20"/>
        <v>57.5</v>
      </c>
      <c r="BV32">
        <f t="shared" si="20"/>
        <v>70</v>
      </c>
      <c r="BW32">
        <f t="shared" si="20"/>
        <v>72.5</v>
      </c>
      <c r="BX32">
        <f t="shared" si="20"/>
        <v>85</v>
      </c>
      <c r="BY32">
        <f t="shared" si="20"/>
        <v>75</v>
      </c>
      <c r="BZ32">
        <f t="shared" si="20"/>
        <v>35</v>
      </c>
      <c r="CA32">
        <f t="shared" si="20"/>
        <v>37.5</v>
      </c>
      <c r="CB32">
        <f t="shared" si="20"/>
        <v>45</v>
      </c>
      <c r="CC32">
        <f t="shared" si="20"/>
        <v>60</v>
      </c>
      <c r="CD32">
        <f t="shared" si="20"/>
        <v>65</v>
      </c>
      <c r="CE32">
        <f t="shared" si="20"/>
        <v>67.5</v>
      </c>
      <c r="CF32">
        <f t="shared" si="20"/>
        <v>75</v>
      </c>
      <c r="CG32">
        <f t="shared" si="20"/>
        <v>77.5</v>
      </c>
      <c r="CH32">
        <f t="shared" si="20"/>
        <v>98.5</v>
      </c>
      <c r="CI32">
        <f t="shared" si="20"/>
        <v>100</v>
      </c>
    </row>
  </sheetData>
  <mergeCells count="14">
    <mergeCell ref="A1:C2"/>
    <mergeCell ref="CI1:CI2"/>
    <mergeCell ref="BH3:BL3"/>
    <mergeCell ref="BM3:BQ3"/>
    <mergeCell ref="AO3:BG3"/>
    <mergeCell ref="R3:AN3"/>
    <mergeCell ref="R1:BQ2"/>
    <mergeCell ref="D1:D2"/>
    <mergeCell ref="BR1:CG2"/>
    <mergeCell ref="BR3:BY3"/>
    <mergeCell ref="BZ3:CG3"/>
    <mergeCell ref="CH1:CH2"/>
    <mergeCell ref="E1:Q2"/>
    <mergeCell ref="E3:Q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63EF65DF4304F82DFE8C044FE199C" ma:contentTypeVersion="5" ma:contentTypeDescription="Create a new document." ma:contentTypeScope="" ma:versionID="448bf10626801d56d5899f0ca0bd870e">
  <xsd:schema xmlns:xsd="http://www.w3.org/2001/XMLSchema" xmlns:xs="http://www.w3.org/2001/XMLSchema" xmlns:p="http://schemas.microsoft.com/office/2006/metadata/properties" xmlns:ns2="418b20e0-5aea-4a39-93c9-40c247e75575" targetNamespace="http://schemas.microsoft.com/office/2006/metadata/properties" ma:root="true" ma:fieldsID="32c3b6777dcd364d9a73b933a916941f" ns2:_="">
    <xsd:import namespace="418b20e0-5aea-4a39-93c9-40c247e755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b20e0-5aea-4a39-93c9-40c247e755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BDC699-7C1A-42D1-AF58-0D2827355D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DE60E0-CA8B-4282-ACD5-69C6FFC734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C3C41E-D2CD-47F1-BC18-D184F1564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8b20e0-5aea-4a39-93c9-40c247e75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2018-11-04T12:39:42Z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0x01010030B63EF65DF4304F82DFE8C044FE199C</vt:lpwstr>
  </property>
  <property fmtid="{D5CDD505-2E9C-101B-9397-08002B2CF9AE}" pid="3" name="LastModifiedDateTime_Client">
    <vt:filetime>2018-08-14T12:43:32Z</vt:filetime>
  </property>
  <property fmtid="{D5CDD505-2E9C-101B-9397-08002B2CF9AE}" pid="4" name="CreatedDateTime_Client">
    <vt:filetime>2018-08-14T12:43:32Z</vt:filetime>
  </property>
</Properties>
</file>