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125" windowHeight="12300"/>
  </bookViews>
  <sheets>
    <sheet name="Experiment Two Spread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6" i="1" l="1"/>
  <c r="AB156" i="1"/>
  <c r="AC156" i="1"/>
  <c r="AA157" i="1"/>
  <c r="AB157" i="1"/>
  <c r="AC157" i="1"/>
  <c r="AA158" i="1"/>
  <c r="AB158" i="1"/>
  <c r="AC158" i="1"/>
  <c r="AA159" i="1"/>
  <c r="AB159" i="1"/>
  <c r="AC159" i="1"/>
  <c r="AA160" i="1"/>
  <c r="AB160" i="1"/>
  <c r="AC160" i="1"/>
  <c r="AA161" i="1"/>
  <c r="AB161" i="1"/>
  <c r="AC161" i="1"/>
  <c r="Z161" i="1"/>
  <c r="Z160" i="1"/>
  <c r="Z159" i="1"/>
  <c r="Z158" i="1"/>
  <c r="Z157" i="1"/>
  <c r="Z156" i="1"/>
  <c r="AC153" i="1"/>
  <c r="AC168" i="1" s="1"/>
  <c r="AB153" i="1"/>
  <c r="AB168" i="1" s="1"/>
  <c r="AA153" i="1"/>
  <c r="AA168" i="1" s="1"/>
  <c r="Z153" i="1"/>
  <c r="Z168" i="1" s="1"/>
  <c r="AC152" i="1"/>
  <c r="AC167" i="1" s="1"/>
  <c r="AB152" i="1"/>
  <c r="AB167" i="1" s="1"/>
  <c r="AA152" i="1"/>
  <c r="AA167" i="1" s="1"/>
  <c r="Z152" i="1"/>
  <c r="Z167" i="1" s="1"/>
  <c r="AC151" i="1"/>
  <c r="AC166" i="1" s="1"/>
  <c r="AB151" i="1"/>
  <c r="AB166" i="1" s="1"/>
  <c r="AA151" i="1"/>
  <c r="AA166" i="1" s="1"/>
  <c r="Z151" i="1"/>
  <c r="Z166" i="1" s="1"/>
  <c r="AC150" i="1"/>
  <c r="AC165" i="1" s="1"/>
  <c r="AB150" i="1"/>
  <c r="AB165" i="1" s="1"/>
  <c r="AA150" i="1"/>
  <c r="AA165" i="1" s="1"/>
  <c r="Z150" i="1"/>
  <c r="Z165" i="1" s="1"/>
  <c r="AC149" i="1"/>
  <c r="AC164" i="1" s="1"/>
  <c r="AB149" i="1"/>
  <c r="AB164" i="1" s="1"/>
  <c r="AA149" i="1"/>
  <c r="AA164" i="1" s="1"/>
  <c r="Z149" i="1"/>
  <c r="Z164" i="1" s="1"/>
  <c r="AC148" i="1"/>
  <c r="AC163" i="1" s="1"/>
  <c r="AB148" i="1"/>
  <c r="AB163" i="1" s="1"/>
  <c r="AA148" i="1"/>
  <c r="AA163" i="1" s="1"/>
  <c r="Z148" i="1"/>
  <c r="Z163" i="1" s="1"/>
  <c r="AC146" i="1"/>
  <c r="AB146" i="1"/>
  <c r="AA146" i="1"/>
  <c r="Z146" i="1"/>
  <c r="AC145" i="1"/>
  <c r="AB145" i="1"/>
  <c r="AA145" i="1"/>
  <c r="Z145" i="1"/>
  <c r="AC144" i="1"/>
  <c r="AB144" i="1"/>
  <c r="AA144" i="1"/>
  <c r="Z144" i="1"/>
  <c r="AC143" i="1"/>
  <c r="AB143" i="1"/>
  <c r="AA143" i="1"/>
  <c r="Z143" i="1"/>
  <c r="AC142" i="1"/>
  <c r="AB142" i="1"/>
  <c r="AA142" i="1"/>
  <c r="Z142" i="1"/>
  <c r="AC141" i="1"/>
  <c r="AB141" i="1"/>
  <c r="AA141" i="1"/>
  <c r="Z141" i="1"/>
  <c r="AC119" i="1"/>
  <c r="AC134" i="1" s="1"/>
  <c r="AB119" i="1"/>
  <c r="AB134" i="1" s="1"/>
  <c r="AA119" i="1"/>
  <c r="AA134" i="1" s="1"/>
  <c r="Z119" i="1"/>
  <c r="Z134" i="1" s="1"/>
  <c r="AC118" i="1"/>
  <c r="AC133" i="1" s="1"/>
  <c r="AB118" i="1"/>
  <c r="AB133" i="1" s="1"/>
  <c r="AA118" i="1"/>
  <c r="AA133" i="1" s="1"/>
  <c r="Z118" i="1"/>
  <c r="Z133" i="1" s="1"/>
  <c r="AC117" i="1"/>
  <c r="AC132" i="1" s="1"/>
  <c r="AB117" i="1"/>
  <c r="AB132" i="1" s="1"/>
  <c r="AA117" i="1"/>
  <c r="AA132" i="1" s="1"/>
  <c r="Z117" i="1"/>
  <c r="Z132" i="1" s="1"/>
  <c r="AC116" i="1"/>
  <c r="AC131" i="1" s="1"/>
  <c r="AB116" i="1"/>
  <c r="AB131" i="1" s="1"/>
  <c r="AA116" i="1"/>
  <c r="AA131" i="1" s="1"/>
  <c r="Z116" i="1"/>
  <c r="Z131" i="1" s="1"/>
  <c r="AC115" i="1"/>
  <c r="AC130" i="1" s="1"/>
  <c r="AB115" i="1"/>
  <c r="AB130" i="1" s="1"/>
  <c r="AA115" i="1"/>
  <c r="AA130" i="1" s="1"/>
  <c r="Z115" i="1"/>
  <c r="Z130" i="1" s="1"/>
  <c r="AC114" i="1"/>
  <c r="AC129" i="1" s="1"/>
  <c r="AB114" i="1"/>
  <c r="AB129" i="1" s="1"/>
  <c r="AA114" i="1"/>
  <c r="AA129" i="1" s="1"/>
  <c r="Z114" i="1"/>
  <c r="Z129" i="1" s="1"/>
  <c r="AC112" i="1"/>
  <c r="AC127" i="1" s="1"/>
  <c r="AB112" i="1"/>
  <c r="AB127" i="1" s="1"/>
  <c r="AA112" i="1"/>
  <c r="AA127" i="1" s="1"/>
  <c r="Z112" i="1"/>
  <c r="Z127" i="1" s="1"/>
  <c r="AC111" i="1"/>
  <c r="AC126" i="1" s="1"/>
  <c r="AB111" i="1"/>
  <c r="AB126" i="1" s="1"/>
  <c r="AA111" i="1"/>
  <c r="AA126" i="1" s="1"/>
  <c r="Z111" i="1"/>
  <c r="Z126" i="1" s="1"/>
  <c r="AC110" i="1"/>
  <c r="AC125" i="1" s="1"/>
  <c r="AB110" i="1"/>
  <c r="AB125" i="1" s="1"/>
  <c r="AA110" i="1"/>
  <c r="AA125" i="1" s="1"/>
  <c r="Z110" i="1"/>
  <c r="Z125" i="1" s="1"/>
  <c r="AC109" i="1"/>
  <c r="AC124" i="1" s="1"/>
  <c r="AB109" i="1"/>
  <c r="AB124" i="1" s="1"/>
  <c r="AA109" i="1"/>
  <c r="AA124" i="1" s="1"/>
  <c r="Z109" i="1"/>
  <c r="Z124" i="1" s="1"/>
  <c r="AC108" i="1"/>
  <c r="AC123" i="1" s="1"/>
  <c r="AB108" i="1"/>
  <c r="AB123" i="1" s="1"/>
  <c r="AA108" i="1"/>
  <c r="AA123" i="1" s="1"/>
  <c r="Z108" i="1"/>
  <c r="Z123" i="1" s="1"/>
  <c r="AC107" i="1"/>
  <c r="AC122" i="1" s="1"/>
  <c r="AB107" i="1"/>
  <c r="AB122" i="1" s="1"/>
  <c r="AA107" i="1"/>
  <c r="AA122" i="1" s="1"/>
  <c r="Z107" i="1"/>
  <c r="Z122" i="1" s="1"/>
  <c r="AC85" i="1"/>
  <c r="AC100" i="1" s="1"/>
  <c r="AB85" i="1"/>
  <c r="AB100" i="1" s="1"/>
  <c r="AA85" i="1"/>
  <c r="AA100" i="1" s="1"/>
  <c r="Z85" i="1"/>
  <c r="Z100" i="1" s="1"/>
  <c r="AC84" i="1"/>
  <c r="AC99" i="1" s="1"/>
  <c r="AB84" i="1"/>
  <c r="AB99" i="1" s="1"/>
  <c r="AA84" i="1"/>
  <c r="AA99" i="1" s="1"/>
  <c r="Z84" i="1"/>
  <c r="Z99" i="1" s="1"/>
  <c r="AC83" i="1"/>
  <c r="AC98" i="1" s="1"/>
  <c r="AB83" i="1"/>
  <c r="AB98" i="1" s="1"/>
  <c r="AA83" i="1"/>
  <c r="AA98" i="1" s="1"/>
  <c r="Z83" i="1"/>
  <c r="Z98" i="1" s="1"/>
  <c r="AC82" i="1"/>
  <c r="AC97" i="1" s="1"/>
  <c r="AB82" i="1"/>
  <c r="AB97" i="1" s="1"/>
  <c r="AA82" i="1"/>
  <c r="AA97" i="1" s="1"/>
  <c r="Z82" i="1"/>
  <c r="Z97" i="1" s="1"/>
  <c r="AC81" i="1"/>
  <c r="AC96" i="1" s="1"/>
  <c r="AB81" i="1"/>
  <c r="AB96" i="1" s="1"/>
  <c r="AA81" i="1"/>
  <c r="AA96" i="1" s="1"/>
  <c r="Z81" i="1"/>
  <c r="Z96" i="1" s="1"/>
  <c r="AC80" i="1"/>
  <c r="AC95" i="1" s="1"/>
  <c r="AB80" i="1"/>
  <c r="AB95" i="1" s="1"/>
  <c r="AA80" i="1"/>
  <c r="AA95" i="1" s="1"/>
  <c r="Z80" i="1"/>
  <c r="Z95" i="1" s="1"/>
  <c r="AC78" i="1"/>
  <c r="AC93" i="1" s="1"/>
  <c r="AB78" i="1"/>
  <c r="AB93" i="1" s="1"/>
  <c r="AA78" i="1"/>
  <c r="AA93" i="1" s="1"/>
  <c r="Z78" i="1"/>
  <c r="Z93" i="1" s="1"/>
  <c r="AC77" i="1"/>
  <c r="AC92" i="1" s="1"/>
  <c r="AB77" i="1"/>
  <c r="AB92" i="1" s="1"/>
  <c r="AA77" i="1"/>
  <c r="AA92" i="1" s="1"/>
  <c r="Z77" i="1"/>
  <c r="Z92" i="1" s="1"/>
  <c r="AC76" i="1"/>
  <c r="AC91" i="1" s="1"/>
  <c r="AB76" i="1"/>
  <c r="AB91" i="1" s="1"/>
  <c r="AA76" i="1"/>
  <c r="AA91" i="1" s="1"/>
  <c r="Z76" i="1"/>
  <c r="Z91" i="1" s="1"/>
  <c r="AC75" i="1"/>
  <c r="AC90" i="1" s="1"/>
  <c r="AB75" i="1"/>
  <c r="AB90" i="1" s="1"/>
  <c r="AA75" i="1"/>
  <c r="AA90" i="1" s="1"/>
  <c r="Z75" i="1"/>
  <c r="Z90" i="1" s="1"/>
  <c r="AC74" i="1"/>
  <c r="AC89" i="1" s="1"/>
  <c r="AB74" i="1"/>
  <c r="AB89" i="1" s="1"/>
  <c r="AA74" i="1"/>
  <c r="AA89" i="1" s="1"/>
  <c r="Z74" i="1"/>
  <c r="Z89" i="1" s="1"/>
  <c r="AC73" i="1"/>
  <c r="AC88" i="1" s="1"/>
  <c r="AB73" i="1"/>
  <c r="AB88" i="1" s="1"/>
  <c r="AA73" i="1"/>
  <c r="AA88" i="1" s="1"/>
  <c r="Z73" i="1"/>
  <c r="Z88" i="1" s="1"/>
  <c r="AC63" i="1"/>
  <c r="AC51" i="1"/>
  <c r="AC66" i="1" s="1"/>
  <c r="AB51" i="1"/>
  <c r="AB66" i="1" s="1"/>
  <c r="AA51" i="1"/>
  <c r="AA66" i="1" s="1"/>
  <c r="Z51" i="1"/>
  <c r="Z66" i="1" s="1"/>
  <c r="AC50" i="1"/>
  <c r="AC65" i="1" s="1"/>
  <c r="AB50" i="1"/>
  <c r="AB65" i="1" s="1"/>
  <c r="AA50" i="1"/>
  <c r="AA65" i="1" s="1"/>
  <c r="Z50" i="1"/>
  <c r="Z65" i="1" s="1"/>
  <c r="AC49" i="1"/>
  <c r="AC64" i="1" s="1"/>
  <c r="AB49" i="1"/>
  <c r="AB64" i="1" s="1"/>
  <c r="AA49" i="1"/>
  <c r="AA64" i="1" s="1"/>
  <c r="Z49" i="1"/>
  <c r="Z64" i="1" s="1"/>
  <c r="AC48" i="1"/>
  <c r="AB48" i="1"/>
  <c r="AB63" i="1" s="1"/>
  <c r="AA48" i="1"/>
  <c r="AA63" i="1" s="1"/>
  <c r="Z48" i="1"/>
  <c r="Z63" i="1" s="1"/>
  <c r="AC47" i="1"/>
  <c r="AC62" i="1" s="1"/>
  <c r="AB47" i="1"/>
  <c r="AB62" i="1" s="1"/>
  <c r="AA47" i="1"/>
  <c r="AA62" i="1" s="1"/>
  <c r="Z47" i="1"/>
  <c r="Z62" i="1" s="1"/>
  <c r="AC46" i="1"/>
  <c r="AC61" i="1" s="1"/>
  <c r="AB46" i="1"/>
  <c r="AB61" i="1" s="1"/>
  <c r="AA46" i="1"/>
  <c r="AA61" i="1" s="1"/>
  <c r="Z46" i="1"/>
  <c r="Z61" i="1" s="1"/>
  <c r="AC44" i="1"/>
  <c r="AC59" i="1" s="1"/>
  <c r="AB44" i="1"/>
  <c r="AB59" i="1" s="1"/>
  <c r="AA44" i="1"/>
  <c r="AA59" i="1" s="1"/>
  <c r="Z44" i="1"/>
  <c r="Z59" i="1" s="1"/>
  <c r="AC43" i="1"/>
  <c r="AC58" i="1" s="1"/>
  <c r="AB43" i="1"/>
  <c r="AB58" i="1" s="1"/>
  <c r="AA43" i="1"/>
  <c r="AA58" i="1" s="1"/>
  <c r="Z43" i="1"/>
  <c r="Z58" i="1" s="1"/>
  <c r="AC42" i="1"/>
  <c r="AC57" i="1" s="1"/>
  <c r="AB42" i="1"/>
  <c r="AB57" i="1" s="1"/>
  <c r="AA42" i="1"/>
  <c r="AA57" i="1" s="1"/>
  <c r="Z42" i="1"/>
  <c r="Z57" i="1" s="1"/>
  <c r="AC41" i="1"/>
  <c r="AC56" i="1" s="1"/>
  <c r="AB41" i="1"/>
  <c r="AB56" i="1" s="1"/>
  <c r="AA41" i="1"/>
  <c r="AA56" i="1" s="1"/>
  <c r="Z41" i="1"/>
  <c r="Z56" i="1" s="1"/>
  <c r="AC40" i="1"/>
  <c r="AC55" i="1" s="1"/>
  <c r="AB40" i="1"/>
  <c r="AB55" i="1" s="1"/>
  <c r="AA40" i="1"/>
  <c r="AA55" i="1" s="1"/>
  <c r="Z40" i="1"/>
  <c r="Z55" i="1" s="1"/>
  <c r="AC39" i="1"/>
  <c r="AC54" i="1" s="1"/>
  <c r="AB39" i="1"/>
  <c r="AB54" i="1" s="1"/>
  <c r="AA39" i="1"/>
  <c r="AA54" i="1" s="1"/>
  <c r="Z39" i="1"/>
  <c r="Z54" i="1" s="1"/>
  <c r="AA31" i="1"/>
  <c r="AA28" i="1"/>
  <c r="AB28" i="1"/>
  <c r="AC28" i="1"/>
  <c r="AA29" i="1"/>
  <c r="AB29" i="1"/>
  <c r="AC29" i="1"/>
  <c r="AA30" i="1"/>
  <c r="AB30" i="1"/>
  <c r="AC30" i="1"/>
  <c r="AB31" i="1"/>
  <c r="AC31" i="1"/>
  <c r="AA32" i="1"/>
  <c r="AB32" i="1"/>
  <c r="AC32" i="1"/>
  <c r="Z32" i="1"/>
  <c r="Z31" i="1"/>
  <c r="Z30" i="1"/>
  <c r="Z29" i="1"/>
  <c r="Z28" i="1"/>
  <c r="AA27" i="1"/>
  <c r="Z27" i="1"/>
  <c r="AB27" i="1"/>
  <c r="AC27" i="1"/>
  <c r="AA25" i="1"/>
  <c r="AB25" i="1"/>
  <c r="AC25" i="1"/>
  <c r="Z25" i="1"/>
  <c r="AA24" i="1"/>
  <c r="AB24" i="1"/>
  <c r="AC24" i="1"/>
  <c r="Z24" i="1"/>
  <c r="AA23" i="1"/>
  <c r="AB23" i="1"/>
  <c r="AC23" i="1"/>
  <c r="Z23" i="1"/>
  <c r="AA22" i="1"/>
  <c r="AB22" i="1"/>
  <c r="AC22" i="1"/>
  <c r="Z22" i="1"/>
  <c r="AA21" i="1"/>
  <c r="AB21" i="1"/>
  <c r="AC21" i="1"/>
  <c r="AA20" i="1"/>
  <c r="AB20" i="1"/>
  <c r="AC20" i="1"/>
  <c r="Z21" i="1"/>
  <c r="Z20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B8" i="1"/>
  <c r="AA8" i="1"/>
  <c r="Z8" i="1"/>
  <c r="AC7" i="1"/>
  <c r="AB7" i="1"/>
  <c r="AA7" i="1"/>
  <c r="Z7" i="1"/>
  <c r="AC8" i="1"/>
  <c r="Z9" i="1"/>
  <c r="AA9" i="1"/>
  <c r="AB9" i="1"/>
  <c r="AC9" i="1"/>
  <c r="Z10" i="1"/>
  <c r="AA10" i="1"/>
  <c r="AB10" i="1"/>
  <c r="AC10" i="1"/>
  <c r="AC6" i="1"/>
  <c r="AB6" i="1"/>
  <c r="Z5" i="1"/>
  <c r="AA6" i="1"/>
  <c r="Z6" i="1"/>
  <c r="AC5" i="1"/>
  <c r="AB5" i="1"/>
  <c r="AA5" i="1"/>
  <c r="BG63" i="1" l="1"/>
  <c r="BH63" i="1"/>
  <c r="BI63" i="1"/>
  <c r="BG64" i="1"/>
  <c r="BH64" i="1"/>
  <c r="BI64" i="1"/>
  <c r="BG65" i="1"/>
  <c r="BH65" i="1"/>
  <c r="BI65" i="1"/>
  <c r="BG66" i="1"/>
  <c r="BH66" i="1"/>
  <c r="BI66" i="1"/>
  <c r="BG67" i="1"/>
  <c r="BH67" i="1"/>
  <c r="BI67" i="1"/>
  <c r="BG68" i="1"/>
  <c r="BH68" i="1"/>
  <c r="BI68" i="1"/>
  <c r="BF64" i="1"/>
  <c r="BF65" i="1"/>
  <c r="BF66" i="1"/>
  <c r="BF67" i="1"/>
  <c r="BF68" i="1"/>
  <c r="BF63" i="1"/>
  <c r="BG55" i="1"/>
  <c r="BH55" i="1"/>
  <c r="BI55" i="1"/>
  <c r="BG56" i="1"/>
  <c r="BH56" i="1"/>
  <c r="BI56" i="1"/>
  <c r="BG57" i="1"/>
  <c r="BH57" i="1"/>
  <c r="BI57" i="1"/>
  <c r="BG58" i="1"/>
  <c r="BH58" i="1"/>
  <c r="BI58" i="1"/>
  <c r="BG59" i="1"/>
  <c r="BH59" i="1"/>
  <c r="BI59" i="1"/>
  <c r="BG60" i="1"/>
  <c r="BH60" i="1"/>
  <c r="BI60" i="1"/>
  <c r="BF56" i="1"/>
  <c r="BF57" i="1"/>
  <c r="BF58" i="1"/>
  <c r="BF59" i="1"/>
  <c r="BF60" i="1"/>
  <c r="P160" i="1"/>
  <c r="P159" i="1"/>
  <c r="P156" i="1"/>
  <c r="W153" i="1"/>
  <c r="W168" i="1" s="1"/>
  <c r="V153" i="1"/>
  <c r="V168" i="1" s="1"/>
  <c r="U153" i="1"/>
  <c r="U168" i="1" s="1"/>
  <c r="T153" i="1"/>
  <c r="T168" i="1" s="1"/>
  <c r="R153" i="1"/>
  <c r="R168" i="1" s="1"/>
  <c r="Q153" i="1"/>
  <c r="P153" i="1"/>
  <c r="O153" i="1"/>
  <c r="O168" i="1" s="1"/>
  <c r="W152" i="1"/>
  <c r="W167" i="1" s="1"/>
  <c r="V152" i="1"/>
  <c r="V167" i="1" s="1"/>
  <c r="U152" i="1"/>
  <c r="U167" i="1" s="1"/>
  <c r="T152" i="1"/>
  <c r="T167" i="1" s="1"/>
  <c r="R152" i="1"/>
  <c r="R167" i="1" s="1"/>
  <c r="Q152" i="1"/>
  <c r="P152" i="1"/>
  <c r="O152" i="1"/>
  <c r="O167" i="1" s="1"/>
  <c r="W151" i="1"/>
  <c r="W166" i="1" s="1"/>
  <c r="V151" i="1"/>
  <c r="V166" i="1" s="1"/>
  <c r="U151" i="1"/>
  <c r="U166" i="1" s="1"/>
  <c r="T151" i="1"/>
  <c r="T166" i="1" s="1"/>
  <c r="R151" i="1"/>
  <c r="R166" i="1" s="1"/>
  <c r="Q151" i="1"/>
  <c r="P151" i="1"/>
  <c r="O151" i="1"/>
  <c r="O166" i="1" s="1"/>
  <c r="W150" i="1"/>
  <c r="W165" i="1" s="1"/>
  <c r="V150" i="1"/>
  <c r="V165" i="1" s="1"/>
  <c r="U150" i="1"/>
  <c r="U165" i="1" s="1"/>
  <c r="T150" i="1"/>
  <c r="T165" i="1" s="1"/>
  <c r="R150" i="1"/>
  <c r="R165" i="1" s="1"/>
  <c r="Q150" i="1"/>
  <c r="P150" i="1"/>
  <c r="O150" i="1"/>
  <c r="O165" i="1" s="1"/>
  <c r="W149" i="1"/>
  <c r="W164" i="1" s="1"/>
  <c r="V149" i="1"/>
  <c r="V164" i="1" s="1"/>
  <c r="U149" i="1"/>
  <c r="U164" i="1" s="1"/>
  <c r="T149" i="1"/>
  <c r="T164" i="1" s="1"/>
  <c r="R149" i="1"/>
  <c r="R164" i="1" s="1"/>
  <c r="Q149" i="1"/>
  <c r="P149" i="1"/>
  <c r="O149" i="1"/>
  <c r="O164" i="1" s="1"/>
  <c r="W148" i="1"/>
  <c r="W163" i="1" s="1"/>
  <c r="V148" i="1"/>
  <c r="V163" i="1" s="1"/>
  <c r="U148" i="1"/>
  <c r="U163" i="1" s="1"/>
  <c r="T148" i="1"/>
  <c r="T163" i="1" s="1"/>
  <c r="R148" i="1"/>
  <c r="R163" i="1" s="1"/>
  <c r="Q148" i="1"/>
  <c r="P148" i="1"/>
  <c r="P163" i="1" s="1"/>
  <c r="O148" i="1"/>
  <c r="O163" i="1" s="1"/>
  <c r="W146" i="1"/>
  <c r="W161" i="1" s="1"/>
  <c r="V146" i="1"/>
  <c r="V161" i="1" s="1"/>
  <c r="U146" i="1"/>
  <c r="U161" i="1" s="1"/>
  <c r="T146" i="1"/>
  <c r="T161" i="1" s="1"/>
  <c r="R146" i="1"/>
  <c r="R161" i="1" s="1"/>
  <c r="Q146" i="1"/>
  <c r="P146" i="1"/>
  <c r="O146" i="1"/>
  <c r="O161" i="1" s="1"/>
  <c r="W145" i="1"/>
  <c r="W160" i="1" s="1"/>
  <c r="V145" i="1"/>
  <c r="V160" i="1" s="1"/>
  <c r="U145" i="1"/>
  <c r="U160" i="1" s="1"/>
  <c r="T145" i="1"/>
  <c r="T160" i="1" s="1"/>
  <c r="R145" i="1"/>
  <c r="R160" i="1" s="1"/>
  <c r="Q145" i="1"/>
  <c r="P145" i="1"/>
  <c r="O145" i="1"/>
  <c r="O160" i="1" s="1"/>
  <c r="W144" i="1"/>
  <c r="W159" i="1" s="1"/>
  <c r="V144" i="1"/>
  <c r="V159" i="1" s="1"/>
  <c r="U144" i="1"/>
  <c r="U159" i="1" s="1"/>
  <c r="T144" i="1"/>
  <c r="T159" i="1" s="1"/>
  <c r="R144" i="1"/>
  <c r="R159" i="1" s="1"/>
  <c r="Q144" i="1"/>
  <c r="P144" i="1"/>
  <c r="O144" i="1"/>
  <c r="O159" i="1" s="1"/>
  <c r="W143" i="1"/>
  <c r="W158" i="1" s="1"/>
  <c r="V143" i="1"/>
  <c r="V158" i="1" s="1"/>
  <c r="U143" i="1"/>
  <c r="U158" i="1" s="1"/>
  <c r="T143" i="1"/>
  <c r="T158" i="1" s="1"/>
  <c r="R143" i="1"/>
  <c r="R158" i="1" s="1"/>
  <c r="Q143" i="1"/>
  <c r="P143" i="1"/>
  <c r="P158" i="1" s="1"/>
  <c r="O143" i="1"/>
  <c r="O158" i="1" s="1"/>
  <c r="W142" i="1"/>
  <c r="W157" i="1" s="1"/>
  <c r="V142" i="1"/>
  <c r="V157" i="1" s="1"/>
  <c r="U142" i="1"/>
  <c r="U157" i="1" s="1"/>
  <c r="T142" i="1"/>
  <c r="T157" i="1" s="1"/>
  <c r="R142" i="1"/>
  <c r="R157" i="1" s="1"/>
  <c r="Q142" i="1"/>
  <c r="P142" i="1"/>
  <c r="P157" i="1" s="1"/>
  <c r="O142" i="1"/>
  <c r="O157" i="1" s="1"/>
  <c r="W141" i="1"/>
  <c r="W156" i="1" s="1"/>
  <c r="V141" i="1"/>
  <c r="V156" i="1" s="1"/>
  <c r="U141" i="1"/>
  <c r="U156" i="1" s="1"/>
  <c r="T141" i="1"/>
  <c r="T156" i="1" s="1"/>
  <c r="R141" i="1"/>
  <c r="R156" i="1" s="1"/>
  <c r="Q141" i="1"/>
  <c r="P141" i="1"/>
  <c r="O141" i="1"/>
  <c r="O156" i="1" s="1"/>
  <c r="P134" i="1"/>
  <c r="P133" i="1"/>
  <c r="P131" i="1"/>
  <c r="P130" i="1"/>
  <c r="P126" i="1"/>
  <c r="P125" i="1"/>
  <c r="P124" i="1"/>
  <c r="P122" i="1"/>
  <c r="W119" i="1"/>
  <c r="W134" i="1" s="1"/>
  <c r="V119" i="1"/>
  <c r="V134" i="1" s="1"/>
  <c r="U119" i="1"/>
  <c r="U134" i="1" s="1"/>
  <c r="T119" i="1"/>
  <c r="T134" i="1" s="1"/>
  <c r="R119" i="1"/>
  <c r="R134" i="1" s="1"/>
  <c r="Q119" i="1"/>
  <c r="Q134" i="1" s="1"/>
  <c r="P119" i="1"/>
  <c r="O119" i="1"/>
  <c r="O134" i="1" s="1"/>
  <c r="W118" i="1"/>
  <c r="W133" i="1" s="1"/>
  <c r="V118" i="1"/>
  <c r="V133" i="1" s="1"/>
  <c r="U118" i="1"/>
  <c r="U133" i="1" s="1"/>
  <c r="T118" i="1"/>
  <c r="T133" i="1" s="1"/>
  <c r="R118" i="1"/>
  <c r="R133" i="1" s="1"/>
  <c r="Q118" i="1"/>
  <c r="Q133" i="1" s="1"/>
  <c r="P118" i="1"/>
  <c r="O118" i="1"/>
  <c r="O133" i="1" s="1"/>
  <c r="W117" i="1"/>
  <c r="W132" i="1" s="1"/>
  <c r="V117" i="1"/>
  <c r="V132" i="1" s="1"/>
  <c r="U117" i="1"/>
  <c r="U132" i="1" s="1"/>
  <c r="T117" i="1"/>
  <c r="T132" i="1" s="1"/>
  <c r="R117" i="1"/>
  <c r="R132" i="1" s="1"/>
  <c r="Q117" i="1"/>
  <c r="Q132" i="1" s="1"/>
  <c r="P117" i="1"/>
  <c r="P132" i="1" s="1"/>
  <c r="O117" i="1"/>
  <c r="O132" i="1" s="1"/>
  <c r="W116" i="1"/>
  <c r="W131" i="1" s="1"/>
  <c r="V116" i="1"/>
  <c r="V131" i="1" s="1"/>
  <c r="U116" i="1"/>
  <c r="U131" i="1" s="1"/>
  <c r="T116" i="1"/>
  <c r="T131" i="1" s="1"/>
  <c r="R116" i="1"/>
  <c r="R131" i="1" s="1"/>
  <c r="Q116" i="1"/>
  <c r="Q131" i="1" s="1"/>
  <c r="P116" i="1"/>
  <c r="O116" i="1"/>
  <c r="O131" i="1" s="1"/>
  <c r="W115" i="1"/>
  <c r="W130" i="1" s="1"/>
  <c r="V115" i="1"/>
  <c r="V130" i="1" s="1"/>
  <c r="U115" i="1"/>
  <c r="U130" i="1" s="1"/>
  <c r="T115" i="1"/>
  <c r="T130" i="1" s="1"/>
  <c r="R115" i="1"/>
  <c r="R130" i="1" s="1"/>
  <c r="Q115" i="1"/>
  <c r="Q130" i="1" s="1"/>
  <c r="P115" i="1"/>
  <c r="O115" i="1"/>
  <c r="O130" i="1" s="1"/>
  <c r="W114" i="1"/>
  <c r="W129" i="1" s="1"/>
  <c r="V114" i="1"/>
  <c r="V129" i="1" s="1"/>
  <c r="U114" i="1"/>
  <c r="U129" i="1" s="1"/>
  <c r="T114" i="1"/>
  <c r="T129" i="1" s="1"/>
  <c r="R114" i="1"/>
  <c r="R129" i="1" s="1"/>
  <c r="Q114" i="1"/>
  <c r="Q129" i="1" s="1"/>
  <c r="P114" i="1"/>
  <c r="P129" i="1" s="1"/>
  <c r="O114" i="1"/>
  <c r="O129" i="1" s="1"/>
  <c r="W112" i="1"/>
  <c r="W127" i="1" s="1"/>
  <c r="V112" i="1"/>
  <c r="V127" i="1" s="1"/>
  <c r="U112" i="1"/>
  <c r="U127" i="1" s="1"/>
  <c r="T112" i="1"/>
  <c r="T127" i="1" s="1"/>
  <c r="R112" i="1"/>
  <c r="R127" i="1" s="1"/>
  <c r="Q112" i="1"/>
  <c r="Q127" i="1" s="1"/>
  <c r="P112" i="1"/>
  <c r="P127" i="1" s="1"/>
  <c r="O112" i="1"/>
  <c r="O127" i="1" s="1"/>
  <c r="W111" i="1"/>
  <c r="W126" i="1" s="1"/>
  <c r="V111" i="1"/>
  <c r="V126" i="1" s="1"/>
  <c r="U111" i="1"/>
  <c r="U126" i="1" s="1"/>
  <c r="T111" i="1"/>
  <c r="T126" i="1" s="1"/>
  <c r="R111" i="1"/>
  <c r="R126" i="1" s="1"/>
  <c r="Q111" i="1"/>
  <c r="Q126" i="1" s="1"/>
  <c r="P111" i="1"/>
  <c r="O111" i="1"/>
  <c r="O126" i="1" s="1"/>
  <c r="W110" i="1"/>
  <c r="W125" i="1" s="1"/>
  <c r="V110" i="1"/>
  <c r="V125" i="1" s="1"/>
  <c r="U110" i="1"/>
  <c r="U125" i="1" s="1"/>
  <c r="T110" i="1"/>
  <c r="T125" i="1" s="1"/>
  <c r="R110" i="1"/>
  <c r="R125" i="1" s="1"/>
  <c r="Q110" i="1"/>
  <c r="Q125" i="1" s="1"/>
  <c r="P110" i="1"/>
  <c r="O110" i="1"/>
  <c r="O125" i="1" s="1"/>
  <c r="W109" i="1"/>
  <c r="W124" i="1" s="1"/>
  <c r="V109" i="1"/>
  <c r="V124" i="1" s="1"/>
  <c r="U109" i="1"/>
  <c r="U124" i="1" s="1"/>
  <c r="T109" i="1"/>
  <c r="T124" i="1" s="1"/>
  <c r="R109" i="1"/>
  <c r="R124" i="1" s="1"/>
  <c r="Q109" i="1"/>
  <c r="Q124" i="1" s="1"/>
  <c r="P109" i="1"/>
  <c r="O109" i="1"/>
  <c r="O124" i="1" s="1"/>
  <c r="W108" i="1"/>
  <c r="W123" i="1" s="1"/>
  <c r="V108" i="1"/>
  <c r="V123" i="1" s="1"/>
  <c r="U108" i="1"/>
  <c r="U123" i="1" s="1"/>
  <c r="T108" i="1"/>
  <c r="T123" i="1" s="1"/>
  <c r="R108" i="1"/>
  <c r="R123" i="1" s="1"/>
  <c r="Q108" i="1"/>
  <c r="Q123" i="1" s="1"/>
  <c r="P108" i="1"/>
  <c r="P123" i="1" s="1"/>
  <c r="O108" i="1"/>
  <c r="O123" i="1" s="1"/>
  <c r="W107" i="1"/>
  <c r="W122" i="1" s="1"/>
  <c r="V107" i="1"/>
  <c r="V122" i="1" s="1"/>
  <c r="U107" i="1"/>
  <c r="U122" i="1" s="1"/>
  <c r="T107" i="1"/>
  <c r="T122" i="1" s="1"/>
  <c r="R107" i="1"/>
  <c r="R122" i="1" s="1"/>
  <c r="Q107" i="1"/>
  <c r="Q122" i="1" s="1"/>
  <c r="P107" i="1"/>
  <c r="O107" i="1"/>
  <c r="O122" i="1" s="1"/>
  <c r="P100" i="1"/>
  <c r="P97" i="1"/>
  <c r="P96" i="1"/>
  <c r="P95" i="1"/>
  <c r="P92" i="1"/>
  <c r="P91" i="1"/>
  <c r="P88" i="1"/>
  <c r="W85" i="1"/>
  <c r="W100" i="1" s="1"/>
  <c r="V85" i="1"/>
  <c r="V100" i="1" s="1"/>
  <c r="U85" i="1"/>
  <c r="U100" i="1" s="1"/>
  <c r="T85" i="1"/>
  <c r="T100" i="1" s="1"/>
  <c r="R85" i="1"/>
  <c r="R100" i="1" s="1"/>
  <c r="Q85" i="1"/>
  <c r="P85" i="1"/>
  <c r="O85" i="1"/>
  <c r="O100" i="1" s="1"/>
  <c r="W84" i="1"/>
  <c r="W99" i="1" s="1"/>
  <c r="V84" i="1"/>
  <c r="V99" i="1" s="1"/>
  <c r="U84" i="1"/>
  <c r="U99" i="1" s="1"/>
  <c r="T84" i="1"/>
  <c r="T99" i="1" s="1"/>
  <c r="R84" i="1"/>
  <c r="R99" i="1" s="1"/>
  <c r="Q84" i="1"/>
  <c r="P84" i="1"/>
  <c r="BG25" i="1" s="1"/>
  <c r="O84" i="1"/>
  <c r="O99" i="1" s="1"/>
  <c r="W83" i="1"/>
  <c r="W98" i="1" s="1"/>
  <c r="V83" i="1"/>
  <c r="V98" i="1" s="1"/>
  <c r="U83" i="1"/>
  <c r="U98" i="1" s="1"/>
  <c r="T83" i="1"/>
  <c r="T98" i="1" s="1"/>
  <c r="R83" i="1"/>
  <c r="R98" i="1" s="1"/>
  <c r="Q83" i="1"/>
  <c r="P83" i="1"/>
  <c r="P98" i="1" s="1"/>
  <c r="O83" i="1"/>
  <c r="O98" i="1" s="1"/>
  <c r="W82" i="1"/>
  <c r="W97" i="1" s="1"/>
  <c r="V82" i="1"/>
  <c r="V97" i="1" s="1"/>
  <c r="U82" i="1"/>
  <c r="U97" i="1" s="1"/>
  <c r="T82" i="1"/>
  <c r="T97" i="1" s="1"/>
  <c r="R82" i="1"/>
  <c r="R97" i="1" s="1"/>
  <c r="Q82" i="1"/>
  <c r="Q97" i="1" s="1"/>
  <c r="P82" i="1"/>
  <c r="BG23" i="1" s="1"/>
  <c r="O82" i="1"/>
  <c r="O97" i="1" s="1"/>
  <c r="W81" i="1"/>
  <c r="W96" i="1" s="1"/>
  <c r="V81" i="1"/>
  <c r="V96" i="1" s="1"/>
  <c r="U81" i="1"/>
  <c r="U96" i="1" s="1"/>
  <c r="T81" i="1"/>
  <c r="T96" i="1" s="1"/>
  <c r="R81" i="1"/>
  <c r="R96" i="1" s="1"/>
  <c r="Q81" i="1"/>
  <c r="Q96" i="1" s="1"/>
  <c r="P81" i="1"/>
  <c r="O81" i="1"/>
  <c r="O96" i="1" s="1"/>
  <c r="W80" i="1"/>
  <c r="W95" i="1" s="1"/>
  <c r="V80" i="1"/>
  <c r="V95" i="1" s="1"/>
  <c r="U80" i="1"/>
  <c r="U95" i="1" s="1"/>
  <c r="T80" i="1"/>
  <c r="T95" i="1" s="1"/>
  <c r="R80" i="1"/>
  <c r="R95" i="1" s="1"/>
  <c r="Q80" i="1"/>
  <c r="Q95" i="1" s="1"/>
  <c r="P80" i="1"/>
  <c r="O80" i="1"/>
  <c r="O95" i="1" s="1"/>
  <c r="W78" i="1"/>
  <c r="W93" i="1" s="1"/>
  <c r="V78" i="1"/>
  <c r="V93" i="1" s="1"/>
  <c r="U78" i="1"/>
  <c r="U93" i="1" s="1"/>
  <c r="T78" i="1"/>
  <c r="T93" i="1" s="1"/>
  <c r="R78" i="1"/>
  <c r="R93" i="1" s="1"/>
  <c r="Q78" i="1"/>
  <c r="Q93" i="1" s="1"/>
  <c r="P78" i="1"/>
  <c r="P93" i="1" s="1"/>
  <c r="O78" i="1"/>
  <c r="O93" i="1" s="1"/>
  <c r="W77" i="1"/>
  <c r="W92" i="1" s="1"/>
  <c r="V77" i="1"/>
  <c r="V92" i="1" s="1"/>
  <c r="U77" i="1"/>
  <c r="U92" i="1" s="1"/>
  <c r="T77" i="1"/>
  <c r="T92" i="1" s="1"/>
  <c r="R77" i="1"/>
  <c r="R92" i="1" s="1"/>
  <c r="Q77" i="1"/>
  <c r="Q92" i="1" s="1"/>
  <c r="P77" i="1"/>
  <c r="O77" i="1"/>
  <c r="O92" i="1" s="1"/>
  <c r="W76" i="1"/>
  <c r="W91" i="1" s="1"/>
  <c r="V76" i="1"/>
  <c r="V91" i="1" s="1"/>
  <c r="U76" i="1"/>
  <c r="U91" i="1" s="1"/>
  <c r="T76" i="1"/>
  <c r="T91" i="1" s="1"/>
  <c r="R76" i="1"/>
  <c r="R91" i="1" s="1"/>
  <c r="Q76" i="1"/>
  <c r="Q91" i="1" s="1"/>
  <c r="P76" i="1"/>
  <c r="O76" i="1"/>
  <c r="O91" i="1" s="1"/>
  <c r="W75" i="1"/>
  <c r="W90" i="1" s="1"/>
  <c r="V75" i="1"/>
  <c r="V90" i="1" s="1"/>
  <c r="U75" i="1"/>
  <c r="U90" i="1" s="1"/>
  <c r="T75" i="1"/>
  <c r="T90" i="1" s="1"/>
  <c r="R75" i="1"/>
  <c r="R90" i="1" s="1"/>
  <c r="Q75" i="1"/>
  <c r="Q90" i="1" s="1"/>
  <c r="P75" i="1"/>
  <c r="P90" i="1" s="1"/>
  <c r="O75" i="1"/>
  <c r="O90" i="1" s="1"/>
  <c r="W74" i="1"/>
  <c r="W89" i="1" s="1"/>
  <c r="V74" i="1"/>
  <c r="V89" i="1" s="1"/>
  <c r="U74" i="1"/>
  <c r="U89" i="1" s="1"/>
  <c r="T74" i="1"/>
  <c r="T89" i="1" s="1"/>
  <c r="R74" i="1"/>
  <c r="R89" i="1" s="1"/>
  <c r="Q74" i="1"/>
  <c r="Q89" i="1" s="1"/>
  <c r="P74" i="1"/>
  <c r="P89" i="1" s="1"/>
  <c r="O74" i="1"/>
  <c r="O89" i="1" s="1"/>
  <c r="W73" i="1"/>
  <c r="W88" i="1" s="1"/>
  <c r="V73" i="1"/>
  <c r="V88" i="1" s="1"/>
  <c r="U73" i="1"/>
  <c r="U88" i="1" s="1"/>
  <c r="T73" i="1"/>
  <c r="T88" i="1" s="1"/>
  <c r="R73" i="1"/>
  <c r="R88" i="1" s="1"/>
  <c r="Q73" i="1"/>
  <c r="Q88" i="1" s="1"/>
  <c r="P73" i="1"/>
  <c r="O73" i="1"/>
  <c r="O88" i="1" s="1"/>
  <c r="P65" i="1"/>
  <c r="W57" i="1"/>
  <c r="V54" i="1"/>
  <c r="W51" i="1"/>
  <c r="V51" i="1"/>
  <c r="U51" i="1"/>
  <c r="T51" i="1"/>
  <c r="R51" i="1"/>
  <c r="Q51" i="1"/>
  <c r="P51" i="1"/>
  <c r="O51" i="1"/>
  <c r="W50" i="1"/>
  <c r="V50" i="1"/>
  <c r="U50" i="1"/>
  <c r="T50" i="1"/>
  <c r="R50" i="1"/>
  <c r="Q50" i="1"/>
  <c r="P50" i="1"/>
  <c r="O50" i="1"/>
  <c r="W49" i="1"/>
  <c r="V49" i="1"/>
  <c r="U49" i="1"/>
  <c r="T49" i="1"/>
  <c r="R49" i="1"/>
  <c r="Q49" i="1"/>
  <c r="P49" i="1"/>
  <c r="O49" i="1"/>
  <c r="O64" i="1" s="1"/>
  <c r="W48" i="1"/>
  <c r="V48" i="1"/>
  <c r="U48" i="1"/>
  <c r="T48" i="1"/>
  <c r="R48" i="1"/>
  <c r="Q48" i="1"/>
  <c r="Q63" i="1" s="1"/>
  <c r="P48" i="1"/>
  <c r="O48" i="1"/>
  <c r="W47" i="1"/>
  <c r="V47" i="1"/>
  <c r="U47" i="1"/>
  <c r="T47" i="1"/>
  <c r="R47" i="1"/>
  <c r="Q47" i="1"/>
  <c r="P47" i="1"/>
  <c r="O47" i="1"/>
  <c r="W46" i="1"/>
  <c r="V46" i="1"/>
  <c r="U46" i="1"/>
  <c r="T46" i="1"/>
  <c r="BF29" i="1" s="1"/>
  <c r="R46" i="1"/>
  <c r="Q46" i="1"/>
  <c r="P46" i="1"/>
  <c r="O46" i="1"/>
  <c r="P66" i="1" s="1"/>
  <c r="W44" i="1"/>
  <c r="V44" i="1"/>
  <c r="U44" i="1"/>
  <c r="T44" i="1"/>
  <c r="R44" i="1"/>
  <c r="Q44" i="1"/>
  <c r="P44" i="1"/>
  <c r="O44" i="1"/>
  <c r="W43" i="1"/>
  <c r="V43" i="1"/>
  <c r="U43" i="1"/>
  <c r="T43" i="1"/>
  <c r="R43" i="1"/>
  <c r="Q43" i="1"/>
  <c r="P43" i="1"/>
  <c r="O43" i="1"/>
  <c r="W42" i="1"/>
  <c r="V42" i="1"/>
  <c r="U42" i="1"/>
  <c r="T42" i="1"/>
  <c r="T57" i="1" s="1"/>
  <c r="R42" i="1"/>
  <c r="Q42" i="1"/>
  <c r="P42" i="1"/>
  <c r="O42" i="1"/>
  <c r="BF9" i="1" s="1"/>
  <c r="W41" i="1"/>
  <c r="V41" i="1"/>
  <c r="V56" i="1" s="1"/>
  <c r="U41" i="1"/>
  <c r="T41" i="1"/>
  <c r="R41" i="1"/>
  <c r="Q41" i="1"/>
  <c r="P41" i="1"/>
  <c r="O41" i="1"/>
  <c r="W40" i="1"/>
  <c r="V40" i="1"/>
  <c r="V55" i="1" s="1"/>
  <c r="U40" i="1"/>
  <c r="T40" i="1"/>
  <c r="R40" i="1"/>
  <c r="R55" i="1" s="1"/>
  <c r="Q40" i="1"/>
  <c r="P40" i="1"/>
  <c r="O40" i="1"/>
  <c r="O55" i="1" s="1"/>
  <c r="W39" i="1"/>
  <c r="V39" i="1"/>
  <c r="U39" i="1"/>
  <c r="T39" i="1"/>
  <c r="T54" i="1" s="1"/>
  <c r="R39" i="1"/>
  <c r="R54" i="1" s="1"/>
  <c r="Q39" i="1"/>
  <c r="P39" i="1"/>
  <c r="O39" i="1"/>
  <c r="O54" i="1" s="1"/>
  <c r="BF33" i="1"/>
  <c r="BH32" i="1"/>
  <c r="BF31" i="1"/>
  <c r="BG29" i="1"/>
  <c r="BI26" i="1"/>
  <c r="BF26" i="1"/>
  <c r="BI24" i="1"/>
  <c r="BH24" i="1"/>
  <c r="BF23" i="1"/>
  <c r="BI22" i="1"/>
  <c r="BF21" i="1"/>
  <c r="BH17" i="1"/>
  <c r="BG17" i="1"/>
  <c r="W17" i="1"/>
  <c r="V17" i="1"/>
  <c r="V32" i="1" s="1"/>
  <c r="U17" i="1"/>
  <c r="BG34" i="1" s="1"/>
  <c r="T17" i="1"/>
  <c r="BF34" i="1" s="1"/>
  <c r="R17" i="1"/>
  <c r="Q17" i="1"/>
  <c r="BH26" i="1" s="1"/>
  <c r="P17" i="1"/>
  <c r="O17" i="1"/>
  <c r="O32" i="1" s="1"/>
  <c r="BF16" i="1"/>
  <c r="W16" i="1"/>
  <c r="BI33" i="1" s="1"/>
  <c r="V16" i="1"/>
  <c r="BH33" i="1" s="1"/>
  <c r="U16" i="1"/>
  <c r="T16" i="1"/>
  <c r="T31" i="1" s="1"/>
  <c r="R16" i="1"/>
  <c r="Q16" i="1"/>
  <c r="BH25" i="1" s="1"/>
  <c r="P16" i="1"/>
  <c r="O16" i="1"/>
  <c r="O31" i="1" s="1"/>
  <c r="BF15" i="1"/>
  <c r="W15" i="1"/>
  <c r="V15" i="1"/>
  <c r="U15" i="1"/>
  <c r="BG32" i="1" s="1"/>
  <c r="T15" i="1"/>
  <c r="T30" i="1" s="1"/>
  <c r="R15" i="1"/>
  <c r="Q15" i="1"/>
  <c r="P15" i="1"/>
  <c r="O15" i="1"/>
  <c r="BF24" i="1" s="1"/>
  <c r="W14" i="1"/>
  <c r="BI31" i="1" s="1"/>
  <c r="V14" i="1"/>
  <c r="V31" i="1" s="1"/>
  <c r="U14" i="1"/>
  <c r="T14" i="1"/>
  <c r="T29" i="1" s="1"/>
  <c r="R14" i="1"/>
  <c r="Q14" i="1"/>
  <c r="BH23" i="1" s="1"/>
  <c r="P14" i="1"/>
  <c r="O14" i="1"/>
  <c r="BH13" i="1"/>
  <c r="BG13" i="1"/>
  <c r="W13" i="1"/>
  <c r="V13" i="1"/>
  <c r="T32" i="1" s="1"/>
  <c r="U13" i="1"/>
  <c r="BG30" i="1" s="1"/>
  <c r="T13" i="1"/>
  <c r="R13" i="1"/>
  <c r="Q13" i="1"/>
  <c r="BH22" i="1" s="1"/>
  <c r="P13" i="1"/>
  <c r="O13" i="1"/>
  <c r="O28" i="1" s="1"/>
  <c r="W12" i="1"/>
  <c r="V12" i="1"/>
  <c r="BH29" i="1" s="1"/>
  <c r="U12" i="1"/>
  <c r="T12" i="1"/>
  <c r="R12" i="1"/>
  <c r="Q12" i="1"/>
  <c r="Q27" i="1" s="1"/>
  <c r="P12" i="1"/>
  <c r="P27" i="1" s="1"/>
  <c r="O12" i="1"/>
  <c r="BI11" i="1"/>
  <c r="BH11" i="1"/>
  <c r="BG10" i="1"/>
  <c r="BF10" i="1"/>
  <c r="W10" i="1"/>
  <c r="W25" i="1" s="1"/>
  <c r="V10" i="1"/>
  <c r="BH18" i="1" s="1"/>
  <c r="U10" i="1"/>
  <c r="T10" i="1"/>
  <c r="T25" i="1" s="1"/>
  <c r="R10" i="1"/>
  <c r="Q10" i="1"/>
  <c r="P10" i="1"/>
  <c r="O10" i="1"/>
  <c r="BF11" i="1" s="1"/>
  <c r="BI9" i="1"/>
  <c r="W9" i="1"/>
  <c r="V9" i="1"/>
  <c r="V24" i="1" s="1"/>
  <c r="U9" i="1"/>
  <c r="T9" i="1"/>
  <c r="BF17" i="1" s="1"/>
  <c r="R9" i="1"/>
  <c r="Q9" i="1"/>
  <c r="BH10" i="1" s="1"/>
  <c r="P9" i="1"/>
  <c r="O9" i="1"/>
  <c r="BH8" i="1"/>
  <c r="BG8" i="1"/>
  <c r="W8" i="1"/>
  <c r="V8" i="1"/>
  <c r="BH16" i="1" s="1"/>
  <c r="U8" i="1"/>
  <c r="U23" i="1" s="1"/>
  <c r="T8" i="1"/>
  <c r="T23" i="1" s="1"/>
  <c r="BF50" i="1" s="1"/>
  <c r="R8" i="1"/>
  <c r="Q8" i="1"/>
  <c r="Q23" i="1" s="1"/>
  <c r="P8" i="1"/>
  <c r="BG9" i="1" s="1"/>
  <c r="O8" i="1"/>
  <c r="BI7" i="1"/>
  <c r="BH7" i="1"/>
  <c r="BF7" i="1"/>
  <c r="W7" i="1"/>
  <c r="V7" i="1"/>
  <c r="BH15" i="1" s="1"/>
  <c r="U7" i="1"/>
  <c r="V22" i="1" s="1"/>
  <c r="BH49" i="1" s="1"/>
  <c r="T7" i="1"/>
  <c r="T22" i="1" s="1"/>
  <c r="R7" i="1"/>
  <c r="BI8" i="1" s="1"/>
  <c r="Q7" i="1"/>
  <c r="P7" i="1"/>
  <c r="O7" i="1"/>
  <c r="P21" i="1" s="1"/>
  <c r="W6" i="1"/>
  <c r="W21" i="1" s="1"/>
  <c r="V6" i="1"/>
  <c r="V21" i="1" s="1"/>
  <c r="U6" i="1"/>
  <c r="T6" i="1"/>
  <c r="W20" i="1" s="1"/>
  <c r="R6" i="1"/>
  <c r="Q6" i="1"/>
  <c r="P6" i="1"/>
  <c r="BG7" i="1" s="1"/>
  <c r="O6" i="1"/>
  <c r="R22" i="1" s="1"/>
  <c r="W5" i="1"/>
  <c r="BI13" i="1" s="1"/>
  <c r="V5" i="1"/>
  <c r="U5" i="1"/>
  <c r="T5" i="1"/>
  <c r="T20" i="1" s="1"/>
  <c r="R5" i="1"/>
  <c r="Q5" i="1"/>
  <c r="Q20" i="1" s="1"/>
  <c r="P5" i="1"/>
  <c r="P20" i="1" s="1"/>
  <c r="O5" i="1"/>
  <c r="BF6" i="1" s="1"/>
  <c r="BF40" i="1" l="1"/>
  <c r="BF47" i="1"/>
  <c r="BH48" i="1"/>
  <c r="U31" i="1"/>
  <c r="BG33" i="1"/>
  <c r="V65" i="1"/>
  <c r="BG6" i="1"/>
  <c r="U25" i="1"/>
  <c r="BG52" i="1" s="1"/>
  <c r="BI30" i="1"/>
  <c r="W28" i="1"/>
  <c r="BG15" i="1"/>
  <c r="BF18" i="1"/>
  <c r="BG21" i="1"/>
  <c r="T28" i="1"/>
  <c r="Q31" i="1"/>
  <c r="P54" i="1"/>
  <c r="BG40" i="1" s="1"/>
  <c r="Q54" i="1"/>
  <c r="P63" i="1"/>
  <c r="BH6" i="1"/>
  <c r="W22" i="1"/>
  <c r="P24" i="1"/>
  <c r="BH9" i="1"/>
  <c r="R32" i="1"/>
  <c r="R30" i="1"/>
  <c r="P31" i="1"/>
  <c r="P29" i="1"/>
  <c r="BF13" i="1"/>
  <c r="U29" i="1"/>
  <c r="BG31" i="1"/>
  <c r="O21" i="1"/>
  <c r="BF41" i="1" s="1"/>
  <c r="BH21" i="1"/>
  <c r="O25" i="1"/>
  <c r="V28" i="1"/>
  <c r="O30" i="1"/>
  <c r="BF32" i="1"/>
  <c r="O56" i="1"/>
  <c r="V57" i="1"/>
  <c r="T58" i="1"/>
  <c r="Q59" i="1"/>
  <c r="V61" i="1"/>
  <c r="V62" i="1"/>
  <c r="T63" i="1"/>
  <c r="Q64" i="1"/>
  <c r="O65" i="1"/>
  <c r="V66" i="1"/>
  <c r="P57" i="1"/>
  <c r="P64" i="1"/>
  <c r="R21" i="1"/>
  <c r="BI41" i="1" s="1"/>
  <c r="BI18" i="1"/>
  <c r="Q25" i="1"/>
  <c r="Q30" i="1"/>
  <c r="Q22" i="1"/>
  <c r="Q29" i="1"/>
  <c r="T55" i="1"/>
  <c r="T59" i="1"/>
  <c r="BF52" i="1" s="1"/>
  <c r="V63" i="1"/>
  <c r="O22" i="1"/>
  <c r="O29" i="1"/>
  <c r="P22" i="1"/>
  <c r="O20" i="1"/>
  <c r="Q24" i="1"/>
  <c r="O57" i="1"/>
  <c r="BF43" i="1" s="1"/>
  <c r="R65" i="1"/>
  <c r="R62" i="1"/>
  <c r="R66" i="1"/>
  <c r="R64" i="1"/>
  <c r="R63" i="1"/>
  <c r="R61" i="1"/>
  <c r="O61" i="1"/>
  <c r="T64" i="1"/>
  <c r="U20" i="1"/>
  <c r="BG47" i="1" s="1"/>
  <c r="T21" i="1"/>
  <c r="BF48" i="1" s="1"/>
  <c r="V25" i="1"/>
  <c r="O23" i="1"/>
  <c r="W59" i="1"/>
  <c r="U59" i="1"/>
  <c r="U58" i="1"/>
  <c r="U57" i="1"/>
  <c r="BG50" i="1" s="1"/>
  <c r="U56" i="1"/>
  <c r="O66" i="1"/>
  <c r="P58" i="1"/>
  <c r="BG44" i="1" s="1"/>
  <c r="U21" i="1"/>
  <c r="W23" i="1"/>
  <c r="BI50" i="1" s="1"/>
  <c r="BG11" i="1"/>
  <c r="P25" i="1"/>
  <c r="R27" i="1"/>
  <c r="BF14" i="1"/>
  <c r="BI16" i="1"/>
  <c r="P23" i="1"/>
  <c r="T24" i="1"/>
  <c r="BF51" i="1" s="1"/>
  <c r="V30" i="1"/>
  <c r="U54" i="1"/>
  <c r="BF8" i="1"/>
  <c r="U24" i="1"/>
  <c r="BG51" i="1" s="1"/>
  <c r="W31" i="1"/>
  <c r="W29" i="1"/>
  <c r="U32" i="1"/>
  <c r="U30" i="1"/>
  <c r="BH14" i="1"/>
  <c r="R31" i="1"/>
  <c r="BI25" i="1"/>
  <c r="BF25" i="1"/>
  <c r="V27" i="1"/>
  <c r="V29" i="1"/>
  <c r="BF30" i="1"/>
  <c r="T56" i="1"/>
  <c r="BF49" i="1" s="1"/>
  <c r="Q57" i="1"/>
  <c r="O58" i="1"/>
  <c r="V59" i="1"/>
  <c r="Q61" i="1"/>
  <c r="Q62" i="1"/>
  <c r="O63" i="1"/>
  <c r="V64" i="1"/>
  <c r="T65" i="1"/>
  <c r="Q66" i="1"/>
  <c r="P59" i="1"/>
  <c r="P161" i="1"/>
  <c r="P164" i="1"/>
  <c r="P165" i="1"/>
  <c r="P166" i="1"/>
  <c r="P167" i="1"/>
  <c r="P168" i="1"/>
  <c r="O24" i="1"/>
  <c r="R24" i="1"/>
  <c r="BI10" i="1"/>
  <c r="Q21" i="1"/>
  <c r="Q56" i="1"/>
  <c r="V58" i="1"/>
  <c r="BH51" i="1" s="1"/>
  <c r="O62" i="1"/>
  <c r="Q65" i="1"/>
  <c r="R28" i="1"/>
  <c r="BI34" i="1"/>
  <c r="W32" i="1"/>
  <c r="T27" i="1"/>
  <c r="BH31" i="1"/>
  <c r="U55" i="1"/>
  <c r="Q55" i="1"/>
  <c r="W58" i="1"/>
  <c r="R25" i="1"/>
  <c r="U27" i="1"/>
  <c r="BI14" i="1"/>
  <c r="BI32" i="1"/>
  <c r="W30" i="1"/>
  <c r="P32" i="1"/>
  <c r="BG26" i="1"/>
  <c r="U22" i="1"/>
  <c r="BH30" i="1"/>
  <c r="Q32" i="1"/>
  <c r="BH34" i="1"/>
  <c r="W54" i="1"/>
  <c r="BI47" i="1" s="1"/>
  <c r="W55" i="1"/>
  <c r="BI48" i="1" s="1"/>
  <c r="P61" i="1"/>
  <c r="Q98" i="1"/>
  <c r="Q99" i="1"/>
  <c r="Q100" i="1"/>
  <c r="P99" i="1"/>
  <c r="Q156" i="1"/>
  <c r="Q157" i="1"/>
  <c r="Q158" i="1"/>
  <c r="Q159" i="1"/>
  <c r="Q160" i="1"/>
  <c r="Q161" i="1"/>
  <c r="Q163" i="1"/>
  <c r="Q164" i="1"/>
  <c r="Q165" i="1"/>
  <c r="Q166" i="1"/>
  <c r="Q167" i="1"/>
  <c r="Q168" i="1"/>
  <c r="BI52" i="1"/>
  <c r="W24" i="1"/>
  <c r="BI51" i="1" s="1"/>
  <c r="R29" i="1"/>
  <c r="BI23" i="1"/>
  <c r="V23" i="1"/>
  <c r="BH50" i="1" s="1"/>
  <c r="Q28" i="1"/>
  <c r="O59" i="1"/>
  <c r="W66" i="1"/>
  <c r="W65" i="1"/>
  <c r="W64" i="1"/>
  <c r="W63" i="1"/>
  <c r="W62" i="1"/>
  <c r="W61" i="1"/>
  <c r="U66" i="1"/>
  <c r="U65" i="1"/>
  <c r="U64" i="1"/>
  <c r="U63" i="1"/>
  <c r="U62" i="1"/>
  <c r="U61" i="1"/>
  <c r="T61" i="1"/>
  <c r="T62" i="1"/>
  <c r="R20" i="1"/>
  <c r="BI40" i="1" s="1"/>
  <c r="BG22" i="1"/>
  <c r="P28" i="1"/>
  <c r="O27" i="1"/>
  <c r="BF55" i="1" s="1"/>
  <c r="V20" i="1"/>
  <c r="BH47" i="1" s="1"/>
  <c r="R59" i="1"/>
  <c r="BI45" i="1" s="1"/>
  <c r="R57" i="1"/>
  <c r="BI43" i="1" s="1"/>
  <c r="R58" i="1"/>
  <c r="BI44" i="1" s="1"/>
  <c r="R56" i="1"/>
  <c r="BI42" i="1" s="1"/>
  <c r="Q58" i="1"/>
  <c r="T66" i="1"/>
  <c r="P56" i="1"/>
  <c r="BG42" i="1" s="1"/>
  <c r="P62" i="1"/>
  <c r="R23" i="1"/>
  <c r="W27" i="1"/>
  <c r="BI29" i="1"/>
  <c r="P30" i="1"/>
  <c r="BG24" i="1"/>
  <c r="BF22" i="1"/>
  <c r="P55" i="1"/>
  <c r="BG41" i="1" s="1"/>
  <c r="W56" i="1"/>
  <c r="BI6" i="1"/>
  <c r="BI15" i="1"/>
  <c r="BI17" i="1"/>
  <c r="BI21" i="1"/>
  <c r="BG14" i="1"/>
  <c r="BG16" i="1"/>
  <c r="BG18" i="1"/>
  <c r="U28" i="1"/>
  <c r="BH44" i="1" l="1"/>
  <c r="BF45" i="1"/>
  <c r="BH42" i="1"/>
  <c r="BH52" i="1"/>
  <c r="BH40" i="1"/>
  <c r="BH45" i="1"/>
  <c r="BG43" i="1"/>
  <c r="BG45" i="1"/>
  <c r="BF44" i="1"/>
  <c r="BG49" i="1"/>
  <c r="BH43" i="1"/>
  <c r="BF42" i="1"/>
  <c r="BI49" i="1"/>
  <c r="BH41" i="1"/>
  <c r="BG48" i="1"/>
</calcChain>
</file>

<file path=xl/sharedStrings.xml><?xml version="1.0" encoding="utf-8"?>
<sst xmlns="http://schemas.openxmlformats.org/spreadsheetml/2006/main" count="163" uniqueCount="32">
  <si>
    <t>Experiment 1</t>
  </si>
  <si>
    <t>Raw Values</t>
  </si>
  <si>
    <t>Pad Number</t>
  </si>
  <si>
    <t>Row</t>
  </si>
  <si>
    <t>Column</t>
  </si>
  <si>
    <t>Dor</t>
  </si>
  <si>
    <t>Roll Max</t>
  </si>
  <si>
    <t>Roll Min</t>
  </si>
  <si>
    <t>Dor_G</t>
  </si>
  <si>
    <t>Roll_G</t>
  </si>
  <si>
    <t>Threshold</t>
  </si>
  <si>
    <t>Error</t>
  </si>
  <si>
    <t xml:space="preserve">Stim Level </t>
  </si>
  <si>
    <t xml:space="preserve">Stim Level Actual </t>
  </si>
  <si>
    <t>StimG</t>
  </si>
  <si>
    <t>Experiment 2</t>
  </si>
  <si>
    <t>Experiment 3</t>
  </si>
  <si>
    <t>Experiment 4</t>
  </si>
  <si>
    <t>Experiment 5</t>
  </si>
  <si>
    <t>Average</t>
  </si>
  <si>
    <t>Dor (Normalised)</t>
  </si>
  <si>
    <t>Threshold (Normalised)</t>
  </si>
  <si>
    <t>Inf</t>
  </si>
  <si>
    <t>Roll Max (Normalised)</t>
  </si>
  <si>
    <t>Roll Min (Normalised)</t>
  </si>
  <si>
    <t>Normalised Values</t>
  </si>
  <si>
    <t>NaN</t>
  </si>
  <si>
    <t>Gradient Dor</t>
  </si>
  <si>
    <t>Gradient Roll</t>
  </si>
  <si>
    <t>Gradient Roll (Normalised)</t>
  </si>
  <si>
    <t xml:space="preserve">Gradients </t>
  </si>
  <si>
    <t>Gradient Dor (Normalised)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</si>
</sst>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5"/>
      </left>
      <right/>
      <top style="medium">
        <color indexed="64"/>
      </top>
      <bottom style="thick">
        <color theme="5"/>
      </bottom>
      <diagonal/>
    </border>
    <border>
      <left/>
      <right/>
      <top style="medium">
        <color indexed="64"/>
      </top>
      <bottom style="thick">
        <color theme="5"/>
      </bottom>
      <diagonal/>
    </border>
    <border>
      <left/>
      <right style="thick">
        <color theme="5"/>
      </right>
      <top style="medium">
        <color indexed="64"/>
      </top>
      <bottom style="thick">
        <color theme="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n">
        <color indexed="64"/>
      </left>
      <right/>
      <top/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n">
        <color indexed="64"/>
      </left>
      <right/>
      <top style="thick">
        <color theme="5"/>
      </top>
      <bottom style="thin">
        <color indexed="64"/>
      </bottom>
      <diagonal/>
    </border>
    <border>
      <left/>
      <right/>
      <top style="thick">
        <color theme="5"/>
      </top>
      <bottom style="thin">
        <color indexed="64"/>
      </bottom>
      <diagonal/>
    </border>
    <border>
      <left/>
      <right style="thin">
        <color indexed="64"/>
      </right>
      <top style="thick">
        <color theme="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5"/>
      </left>
      <right style="thin">
        <color indexed="64"/>
      </right>
      <top style="thick">
        <color theme="5"/>
      </top>
      <bottom style="thick">
        <color theme="5"/>
      </bottom>
      <diagonal/>
    </border>
    <border>
      <left style="thin">
        <color indexed="64"/>
      </left>
      <right style="thin">
        <color indexed="64"/>
      </right>
      <top style="thick">
        <color theme="5"/>
      </top>
      <bottom style="thick">
        <color theme="5"/>
      </bottom>
      <diagonal/>
    </border>
    <border>
      <left style="thin">
        <color indexed="64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theme="5"/>
      </left>
      <right style="thin">
        <color indexed="64"/>
      </right>
      <top style="thick">
        <color theme="5"/>
      </top>
      <bottom/>
      <diagonal/>
    </border>
    <border>
      <left style="thin">
        <color indexed="64"/>
      </left>
      <right style="thin">
        <color indexed="64"/>
      </right>
      <top style="thick">
        <color theme="5"/>
      </top>
      <bottom/>
      <diagonal/>
    </border>
    <border>
      <left style="thin">
        <color indexed="64"/>
      </left>
      <right style="thick">
        <color theme="5"/>
      </right>
      <top style="thick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2" borderId="15" xfId="0" applyFill="1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0" fillId="2" borderId="19" xfId="0" applyFill="1" applyBorder="1"/>
    <xf numFmtId="0" fontId="0" fillId="0" borderId="15" xfId="0" applyBorder="1" applyAlignment="1">
      <alignment horizontal="center" vertical="center"/>
    </xf>
    <xf numFmtId="0" fontId="0" fillId="0" borderId="0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5" xfId="0" applyFont="1" applyBorder="1" applyAlignment="1"/>
    <xf numFmtId="0" fontId="1" fillId="0" borderId="0" xfId="0" applyFont="1" applyBorder="1" applyAlignment="1"/>
    <xf numFmtId="0" fontId="1" fillId="0" borderId="19" xfId="0" applyFont="1" applyBorder="1" applyAlignment="1"/>
    <xf numFmtId="0" fontId="0" fillId="0" borderId="15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0" fillId="2" borderId="15" xfId="0" applyFill="1" applyBorder="1"/>
    <xf numFmtId="0" fontId="1" fillId="0" borderId="15" xfId="0" applyFont="1" applyBorder="1"/>
    <xf numFmtId="0" fontId="1" fillId="0" borderId="0" xfId="0" applyFont="1" applyBorder="1"/>
    <xf numFmtId="0" fontId="1" fillId="0" borderId="19" xfId="0" applyFont="1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9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2" borderId="4" xfId="0" applyFont="1" applyFill="1" applyBorder="1" applyAlignment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24" xfId="0" applyBorder="1"/>
    <xf numFmtId="0" fontId="0" fillId="0" borderId="25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1" xfId="0" applyBorder="1"/>
    <xf numFmtId="0" fontId="0" fillId="0" borderId="3" xfId="0" applyBorder="1"/>
    <xf numFmtId="0" fontId="0" fillId="0" borderId="23" xfId="0" applyBorder="1"/>
    <xf numFmtId="0" fontId="0" fillId="0" borderId="1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9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35" xfId="0" applyBorder="1"/>
    <xf numFmtId="0" fontId="0" fillId="0" borderId="50" xfId="0" applyBorder="1"/>
    <xf numFmtId="0" fontId="0" fillId="0" borderId="51" xfId="0" applyBorder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38" xfId="0" applyBorder="1"/>
    <xf numFmtId="0" fontId="3" fillId="0" borderId="58" xfId="0" applyFont="1" applyBorder="1"/>
    <xf numFmtId="0" fontId="3" fillId="0" borderId="59" xfId="0" applyFont="1" applyBorder="1"/>
    <xf numFmtId="0" fontId="3" fillId="0" borderId="59" xfId="0" applyFont="1" applyBorder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53.emf"/><Relationship Id="rId18" Type="http://schemas.openxmlformats.org/officeDocument/2006/relationships/image" Target="../media/image58.emf"/><Relationship Id="rId26" Type="http://schemas.openxmlformats.org/officeDocument/2006/relationships/image" Target="../media/image66.emf"/><Relationship Id="rId39" Type="http://schemas.openxmlformats.org/officeDocument/2006/relationships/image" Target="../media/image79.emf"/><Relationship Id="rId21" Type="http://schemas.openxmlformats.org/officeDocument/2006/relationships/image" Target="../media/image61.emf"/><Relationship Id="rId34" Type="http://schemas.openxmlformats.org/officeDocument/2006/relationships/image" Target="../media/image74.emf"/><Relationship Id="rId7" Type="http://schemas.openxmlformats.org/officeDocument/2006/relationships/image" Target="../media/image47.emf"/><Relationship Id="rId12" Type="http://schemas.openxmlformats.org/officeDocument/2006/relationships/image" Target="../media/image52.emf"/><Relationship Id="rId17" Type="http://schemas.openxmlformats.org/officeDocument/2006/relationships/image" Target="../media/image57.emf"/><Relationship Id="rId25" Type="http://schemas.openxmlformats.org/officeDocument/2006/relationships/image" Target="../media/image65.emf"/><Relationship Id="rId33" Type="http://schemas.openxmlformats.org/officeDocument/2006/relationships/image" Target="../media/image73.emf"/><Relationship Id="rId38" Type="http://schemas.openxmlformats.org/officeDocument/2006/relationships/image" Target="../media/image78.emf"/><Relationship Id="rId2" Type="http://schemas.openxmlformats.org/officeDocument/2006/relationships/image" Target="../media/image42.emf"/><Relationship Id="rId16" Type="http://schemas.openxmlformats.org/officeDocument/2006/relationships/image" Target="../media/image56.emf"/><Relationship Id="rId20" Type="http://schemas.openxmlformats.org/officeDocument/2006/relationships/image" Target="../media/image60.emf"/><Relationship Id="rId29" Type="http://schemas.openxmlformats.org/officeDocument/2006/relationships/image" Target="../media/image69.emf"/><Relationship Id="rId1" Type="http://schemas.openxmlformats.org/officeDocument/2006/relationships/image" Target="../media/image41.emf"/><Relationship Id="rId6" Type="http://schemas.openxmlformats.org/officeDocument/2006/relationships/image" Target="../media/image46.emf"/><Relationship Id="rId11" Type="http://schemas.openxmlformats.org/officeDocument/2006/relationships/image" Target="../media/image51.emf"/><Relationship Id="rId24" Type="http://schemas.openxmlformats.org/officeDocument/2006/relationships/image" Target="../media/image64.emf"/><Relationship Id="rId32" Type="http://schemas.openxmlformats.org/officeDocument/2006/relationships/image" Target="../media/image72.emf"/><Relationship Id="rId37" Type="http://schemas.openxmlformats.org/officeDocument/2006/relationships/image" Target="../media/image77.emf"/><Relationship Id="rId40" Type="http://schemas.openxmlformats.org/officeDocument/2006/relationships/image" Target="../media/image80.emf"/><Relationship Id="rId5" Type="http://schemas.openxmlformats.org/officeDocument/2006/relationships/image" Target="../media/image45.emf"/><Relationship Id="rId15" Type="http://schemas.openxmlformats.org/officeDocument/2006/relationships/image" Target="../media/image55.emf"/><Relationship Id="rId23" Type="http://schemas.openxmlformats.org/officeDocument/2006/relationships/image" Target="../media/image63.emf"/><Relationship Id="rId28" Type="http://schemas.openxmlformats.org/officeDocument/2006/relationships/image" Target="../media/image68.emf"/><Relationship Id="rId36" Type="http://schemas.openxmlformats.org/officeDocument/2006/relationships/image" Target="../media/image76.emf"/><Relationship Id="rId10" Type="http://schemas.openxmlformats.org/officeDocument/2006/relationships/image" Target="../media/image50.emf"/><Relationship Id="rId19" Type="http://schemas.openxmlformats.org/officeDocument/2006/relationships/image" Target="../media/image59.emf"/><Relationship Id="rId31" Type="http://schemas.openxmlformats.org/officeDocument/2006/relationships/image" Target="../media/image71.emf"/><Relationship Id="rId4" Type="http://schemas.openxmlformats.org/officeDocument/2006/relationships/image" Target="../media/image44.emf"/><Relationship Id="rId9" Type="http://schemas.openxmlformats.org/officeDocument/2006/relationships/image" Target="../media/image49.emf"/><Relationship Id="rId14" Type="http://schemas.openxmlformats.org/officeDocument/2006/relationships/image" Target="../media/image54.emf"/><Relationship Id="rId22" Type="http://schemas.openxmlformats.org/officeDocument/2006/relationships/image" Target="../media/image62.emf"/><Relationship Id="rId27" Type="http://schemas.openxmlformats.org/officeDocument/2006/relationships/image" Target="../media/image67.emf"/><Relationship Id="rId30" Type="http://schemas.openxmlformats.org/officeDocument/2006/relationships/image" Target="../media/image70.emf"/><Relationship Id="rId35" Type="http://schemas.openxmlformats.org/officeDocument/2006/relationships/image" Target="../media/image75.emf"/><Relationship Id="rId8" Type="http://schemas.openxmlformats.org/officeDocument/2006/relationships/image" Target="../media/image48.emf"/><Relationship Id="rId3" Type="http://schemas.openxmlformats.org/officeDocument/2006/relationships/image" Target="../media/image4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</xdr:row>
          <xdr:rowOff>38100</xdr:rowOff>
        </xdr:from>
        <xdr:to>
          <xdr:col>41</xdr:col>
          <xdr:colOff>1</xdr:colOff>
          <xdr:row>11</xdr:row>
          <xdr:rowOff>94130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$O$38:$R$44" spid="_x0000_s14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585206" y="1651747"/>
              <a:ext cx="2420471" cy="15688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</xdr:row>
          <xdr:rowOff>333375</xdr:rowOff>
        </xdr:from>
        <xdr:to>
          <xdr:col>36</xdr:col>
          <xdr:colOff>9526</xdr:colOff>
          <xdr:row>11</xdr:row>
          <xdr:rowOff>47625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$O$4:$R$10" spid="_x0000_s14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8049875" y="1600200"/>
              <a:ext cx="2438400" cy="15525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11</xdr:row>
          <xdr:rowOff>38100</xdr:rowOff>
        </xdr:from>
        <xdr:to>
          <xdr:col>36</xdr:col>
          <xdr:colOff>9526</xdr:colOff>
          <xdr:row>18</xdr:row>
          <xdr:rowOff>206189</xdr:rowOff>
        </xdr:to>
        <xdr:pic>
          <xdr:nvPicPr>
            <xdr:cNvPr id="4" name="Picture 3"/>
            <xdr:cNvPicPr>
              <a:picLocks noChangeAspect="1" noChangeArrowheads="1"/>
              <a:extLst>
                <a:ext uri="{84589F7E-364E-4C9E-8A38-B11213B215E9}">
                  <a14:cameraTool cellRange="$T$4:$W$10" spid="_x0000_s142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8017378" y="3164541"/>
              <a:ext cx="2420471" cy="15688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9525</xdr:rowOff>
        </xdr:from>
        <xdr:to>
          <xdr:col>36</xdr:col>
          <xdr:colOff>1</xdr:colOff>
          <xdr:row>25</xdr:row>
          <xdr:rowOff>278465</xdr:rowOff>
        </xdr:to>
        <xdr:pic>
          <xdr:nvPicPr>
            <xdr:cNvPr id="5" name="Picture 4"/>
            <xdr:cNvPicPr>
              <a:picLocks noChangeAspect="1" noChangeArrowheads="1"/>
              <a:extLst>
                <a:ext uri="{84589F7E-364E-4C9E-8A38-B11213B215E9}">
                  <a14:cameraTool cellRange="$O$11:$R$17" spid="_x0000_s142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0898971" y="4828054"/>
              <a:ext cx="2420471" cy="149038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27</xdr:row>
          <xdr:rowOff>28576</xdr:rowOff>
        </xdr:from>
        <xdr:to>
          <xdr:col>36</xdr:col>
          <xdr:colOff>9526</xdr:colOff>
          <xdr:row>34</xdr:row>
          <xdr:rowOff>123826</xdr:rowOff>
        </xdr:to>
        <xdr:pic>
          <xdr:nvPicPr>
            <xdr:cNvPr id="6" name="Picture 5"/>
            <xdr:cNvPicPr>
              <a:picLocks noChangeAspect="1" noChangeArrowheads="1"/>
              <a:extLst>
                <a:ext uri="{84589F7E-364E-4C9E-8A38-B11213B215E9}">
                  <a14:cameraTool cellRange="$T$11:$W$17" spid="_x0000_s142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7726025" y="6505576"/>
              <a:ext cx="2286000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11</xdr:row>
          <xdr:rowOff>9525</xdr:rowOff>
        </xdr:from>
        <xdr:to>
          <xdr:col>41</xdr:col>
          <xdr:colOff>9526</xdr:colOff>
          <xdr:row>18</xdr:row>
          <xdr:rowOff>177614</xdr:rowOff>
        </xdr:to>
        <xdr:pic>
          <xdr:nvPicPr>
            <xdr:cNvPr id="7" name="Picture 6"/>
            <xdr:cNvPicPr>
              <a:picLocks noChangeAspect="1" noChangeArrowheads="1"/>
              <a:extLst>
                <a:ext uri="{84589F7E-364E-4C9E-8A38-B11213B215E9}">
                  <a14:cameraTool cellRange="$T$38:$W$44" spid="_x0000_s14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20594731" y="3135966"/>
              <a:ext cx="2420471" cy="15688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18</xdr:row>
          <xdr:rowOff>257175</xdr:rowOff>
        </xdr:from>
        <xdr:to>
          <xdr:col>41</xdr:col>
          <xdr:colOff>19051</xdr:colOff>
          <xdr:row>25</xdr:row>
          <xdr:rowOff>234762</xdr:rowOff>
        </xdr:to>
        <xdr:pic>
          <xdr:nvPicPr>
            <xdr:cNvPr id="8" name="Picture 7"/>
            <xdr:cNvPicPr>
              <a:picLocks noChangeAspect="1" noChangeArrowheads="1"/>
              <a:extLst>
                <a:ext uri="{84589F7E-364E-4C9E-8A38-B11213B215E9}">
                  <a14:cameraTool cellRange="$O$45:$R$51" spid="_x0000_s143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3495374" y="4784351"/>
              <a:ext cx="2420471" cy="149038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27</xdr:row>
          <xdr:rowOff>38100</xdr:rowOff>
        </xdr:from>
        <xdr:to>
          <xdr:col>41</xdr:col>
          <xdr:colOff>9525</xdr:colOff>
          <xdr:row>34</xdr:row>
          <xdr:rowOff>133350</xdr:rowOff>
        </xdr:to>
        <xdr:pic>
          <xdr:nvPicPr>
            <xdr:cNvPr id="9" name="Picture 8"/>
            <xdr:cNvPicPr>
              <a:picLocks noChangeAspect="1" noChangeArrowheads="1"/>
              <a:extLst>
                <a:ext uri="{84589F7E-364E-4C9E-8A38-B11213B215E9}">
                  <a14:cameraTool cellRange="$T$45:$W$51" spid="_x0000_s14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20202525" y="6515100"/>
              <a:ext cx="2286000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4</xdr:row>
          <xdr:rowOff>9525</xdr:rowOff>
        </xdr:from>
        <xdr:to>
          <xdr:col>46</xdr:col>
          <xdr:colOff>9525</xdr:colOff>
          <xdr:row>10</xdr:row>
          <xdr:rowOff>233643</xdr:rowOff>
        </xdr:to>
        <xdr:pic>
          <xdr:nvPicPr>
            <xdr:cNvPr id="10" name="Picture 9"/>
            <xdr:cNvPicPr>
              <a:picLocks noChangeAspect="1" noChangeArrowheads="1"/>
              <a:extLst>
                <a:ext uri="{84589F7E-364E-4C9E-8A38-B11213B215E9}">
                  <a14:cameraTool cellRange="$O$72:$R$78" spid="_x0000_s143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23205701" y="1623172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11</xdr:row>
          <xdr:rowOff>19050</xdr:rowOff>
        </xdr:from>
        <xdr:to>
          <xdr:col>46</xdr:col>
          <xdr:colOff>9525</xdr:colOff>
          <xdr:row>18</xdr:row>
          <xdr:rowOff>63874</xdr:rowOff>
        </xdr:to>
        <xdr:pic>
          <xdr:nvPicPr>
            <xdr:cNvPr id="11" name="Picture 10"/>
            <xdr:cNvPicPr>
              <a:picLocks noChangeAspect="1" noChangeArrowheads="1"/>
              <a:extLst>
                <a:ext uri="{84589F7E-364E-4C9E-8A38-B11213B215E9}">
                  <a14:cameraTool cellRange="$T$72:$W$78" spid="_x0000_s143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23205701" y="3145491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19049</xdr:rowOff>
        </xdr:from>
        <xdr:to>
          <xdr:col>46</xdr:col>
          <xdr:colOff>9525</xdr:colOff>
          <xdr:row>25</xdr:row>
          <xdr:rowOff>209549</xdr:rowOff>
        </xdr:to>
        <xdr:pic>
          <xdr:nvPicPr>
            <xdr:cNvPr id="12" name="Picture 11"/>
            <xdr:cNvPicPr>
              <a:picLocks noChangeAspect="1" noChangeArrowheads="1"/>
              <a:extLst>
                <a:ext uri="{84589F7E-364E-4C9E-8A38-B11213B215E9}">
                  <a14:cameraTool cellRange="$O$79:$R$85" spid="_x0000_s1435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22679025" y="4781549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27</xdr:row>
          <xdr:rowOff>9525</xdr:rowOff>
        </xdr:from>
        <xdr:to>
          <xdr:col>46</xdr:col>
          <xdr:colOff>9525</xdr:colOff>
          <xdr:row>34</xdr:row>
          <xdr:rowOff>9525</xdr:rowOff>
        </xdr:to>
        <xdr:pic>
          <xdr:nvPicPr>
            <xdr:cNvPr id="13" name="Picture 12"/>
            <xdr:cNvPicPr>
              <a:picLocks noChangeAspect="1" noChangeArrowheads="1"/>
              <a:extLst>
                <a:ext uri="{84589F7E-364E-4C9E-8A38-B11213B215E9}">
                  <a14:cameraTool cellRange="$T$79:$W$85" spid="_x0000_s1436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22679025" y="6486525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4</xdr:row>
          <xdr:rowOff>9525</xdr:rowOff>
        </xdr:from>
        <xdr:to>
          <xdr:col>51</xdr:col>
          <xdr:colOff>19051</xdr:colOff>
          <xdr:row>10</xdr:row>
          <xdr:rowOff>233643</xdr:rowOff>
        </xdr:to>
        <xdr:pic>
          <xdr:nvPicPr>
            <xdr:cNvPr id="14" name="Picture 13"/>
            <xdr:cNvPicPr>
              <a:picLocks noChangeAspect="1" noChangeArrowheads="1"/>
              <a:extLst>
                <a:ext uri="{84589F7E-364E-4C9E-8A38-B11213B215E9}">
                  <a14:cameraTool cellRange="$O$106:$R$112" spid="_x0000_s1437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25814991" y="1623172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11</xdr:row>
          <xdr:rowOff>28575</xdr:rowOff>
        </xdr:from>
        <xdr:to>
          <xdr:col>51</xdr:col>
          <xdr:colOff>19051</xdr:colOff>
          <xdr:row>18</xdr:row>
          <xdr:rowOff>73399</xdr:rowOff>
        </xdr:to>
        <xdr:pic>
          <xdr:nvPicPr>
            <xdr:cNvPr id="15" name="Picture 14"/>
            <xdr:cNvPicPr>
              <a:picLocks noChangeAspect="1" noChangeArrowheads="1"/>
              <a:extLst>
                <a:ext uri="{84589F7E-364E-4C9E-8A38-B11213B215E9}">
                  <a14:cameraTool cellRange="$T$106:$W$112" spid="_x0000_s1438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25814991" y="3155016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19</xdr:row>
          <xdr:rowOff>38100</xdr:rowOff>
        </xdr:from>
        <xdr:to>
          <xdr:col>51</xdr:col>
          <xdr:colOff>19051</xdr:colOff>
          <xdr:row>25</xdr:row>
          <xdr:rowOff>228600</xdr:rowOff>
        </xdr:to>
        <xdr:pic>
          <xdr:nvPicPr>
            <xdr:cNvPr id="16" name="Picture 15"/>
            <xdr:cNvPicPr>
              <a:picLocks noChangeAspect="1" noChangeArrowheads="1"/>
              <a:extLst>
                <a:ext uri="{84589F7E-364E-4C9E-8A38-B11213B215E9}">
                  <a14:cameraTool cellRange="$O$113:$R$119" spid="_x0000_s1439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25165050" y="4800600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27</xdr:row>
          <xdr:rowOff>19050</xdr:rowOff>
        </xdr:from>
        <xdr:to>
          <xdr:col>51</xdr:col>
          <xdr:colOff>1</xdr:colOff>
          <xdr:row>34</xdr:row>
          <xdr:rowOff>19050</xdr:rowOff>
        </xdr:to>
        <xdr:pic>
          <xdr:nvPicPr>
            <xdr:cNvPr id="17" name="Picture 16"/>
            <xdr:cNvPicPr>
              <a:picLocks noChangeAspect="1" noChangeArrowheads="1"/>
              <a:extLst>
                <a:ext uri="{84589F7E-364E-4C9E-8A38-B11213B215E9}">
                  <a14:cameraTool cellRange="$T$113:$W$119" spid="_x0000_s1440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25146000" y="6496050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4</xdr:row>
          <xdr:rowOff>47625</xdr:rowOff>
        </xdr:from>
        <xdr:to>
          <xdr:col>56</xdr:col>
          <xdr:colOff>1</xdr:colOff>
          <xdr:row>10</xdr:row>
          <xdr:rowOff>271743</xdr:rowOff>
        </xdr:to>
        <xdr:pic>
          <xdr:nvPicPr>
            <xdr:cNvPr id="18" name="Picture 17"/>
            <xdr:cNvPicPr>
              <a:picLocks noChangeAspect="1" noChangeArrowheads="1"/>
              <a:extLst>
                <a:ext uri="{84589F7E-364E-4C9E-8A38-B11213B215E9}">
                  <a14:cameraTool cellRange="$O$140:$R$146" spid="_x0000_s1441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28384500" y="1661272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19050</xdr:colOff>
          <xdr:row>11</xdr:row>
          <xdr:rowOff>28574</xdr:rowOff>
        </xdr:from>
        <xdr:to>
          <xdr:col>56</xdr:col>
          <xdr:colOff>19051</xdr:colOff>
          <xdr:row>18</xdr:row>
          <xdr:rowOff>73398</xdr:rowOff>
        </xdr:to>
        <xdr:pic>
          <xdr:nvPicPr>
            <xdr:cNvPr id="19" name="Picture 18"/>
            <xdr:cNvPicPr>
              <a:picLocks noChangeAspect="1" noChangeArrowheads="1"/>
              <a:extLst>
                <a:ext uri="{84589F7E-364E-4C9E-8A38-B11213B215E9}">
                  <a14:cameraTool cellRange="$T$140:$W$146" spid="_x0000_s1442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28403550" y="3155015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19050</xdr:colOff>
          <xdr:row>19</xdr:row>
          <xdr:rowOff>28575</xdr:rowOff>
        </xdr:from>
        <xdr:to>
          <xdr:col>56</xdr:col>
          <xdr:colOff>19051</xdr:colOff>
          <xdr:row>25</xdr:row>
          <xdr:rowOff>219075</xdr:rowOff>
        </xdr:to>
        <xdr:pic>
          <xdr:nvPicPr>
            <xdr:cNvPr id="20" name="Picture 19"/>
            <xdr:cNvPicPr>
              <a:picLocks noChangeAspect="1" noChangeArrowheads="1"/>
              <a:extLst>
                <a:ext uri="{84589F7E-364E-4C9E-8A38-B11213B215E9}">
                  <a14:cameraTool cellRange="$O$147:$R$153" spid="_x0000_s1443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27641550" y="4791075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27</xdr:row>
          <xdr:rowOff>19049</xdr:rowOff>
        </xdr:from>
        <xdr:to>
          <xdr:col>56</xdr:col>
          <xdr:colOff>1</xdr:colOff>
          <xdr:row>34</xdr:row>
          <xdr:rowOff>19049</xdr:rowOff>
        </xdr:to>
        <xdr:pic>
          <xdr:nvPicPr>
            <xdr:cNvPr id="21" name="Picture 20"/>
            <xdr:cNvPicPr>
              <a:picLocks noChangeAspect="1" noChangeArrowheads="1"/>
              <a:extLst>
                <a:ext uri="{84589F7E-364E-4C9E-8A38-B11213B215E9}">
                  <a14:cameraTool cellRange="$T$147:$W$153" spid="_x0000_s1444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27622500" y="6496049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38</xdr:row>
          <xdr:rowOff>19050</xdr:rowOff>
        </xdr:from>
        <xdr:to>
          <xdr:col>41</xdr:col>
          <xdr:colOff>9526</xdr:colOff>
          <xdr:row>45</xdr:row>
          <xdr:rowOff>19049</xdr:rowOff>
        </xdr:to>
        <xdr:pic>
          <xdr:nvPicPr>
            <xdr:cNvPr id="22" name="Picture 21"/>
            <xdr:cNvPicPr>
              <a:picLocks noChangeAspect="1" noChangeArrowheads="1"/>
              <a:extLst>
                <a:ext uri="{84589F7E-364E-4C9E-8A38-B11213B215E9}">
                  <a14:cameraTool cellRange="$O$53:$R$59" spid="_x0000_s1445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23485849" y="9644903"/>
              <a:ext cx="2420471" cy="15127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45</xdr:row>
          <xdr:rowOff>38100</xdr:rowOff>
        </xdr:from>
        <xdr:to>
          <xdr:col>41</xdr:col>
          <xdr:colOff>19051</xdr:colOff>
          <xdr:row>52</xdr:row>
          <xdr:rowOff>150159</xdr:rowOff>
        </xdr:to>
        <xdr:pic>
          <xdr:nvPicPr>
            <xdr:cNvPr id="23" name="Picture 22"/>
            <xdr:cNvPicPr>
              <a:picLocks noChangeAspect="1" noChangeArrowheads="1"/>
              <a:extLst>
                <a:ext uri="{84589F7E-364E-4C9E-8A38-B11213B215E9}">
                  <a14:cameraTool cellRange="$T$53:$W$59" spid="_x0000_s1446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23495374" y="11176747"/>
              <a:ext cx="2420471" cy="15127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53</xdr:row>
          <xdr:rowOff>38100</xdr:rowOff>
        </xdr:from>
        <xdr:to>
          <xdr:col>41</xdr:col>
          <xdr:colOff>9526</xdr:colOff>
          <xdr:row>60</xdr:row>
          <xdr:rowOff>49306</xdr:rowOff>
        </xdr:to>
        <xdr:pic>
          <xdr:nvPicPr>
            <xdr:cNvPr id="24" name="Picture 23"/>
            <xdr:cNvPicPr>
              <a:picLocks noChangeAspect="1" noChangeArrowheads="1"/>
              <a:extLst>
                <a:ext uri="{84589F7E-364E-4C9E-8A38-B11213B215E9}">
                  <a14:cameraTool cellRange="$O$60:$R$66" spid="_x0000_s1447"/>
                </a:ext>
              </a:extLst>
            </xdr:cNvPicPr>
          </xdr:nvPicPr>
          <xdr:blipFill>
            <a:blip xmlns:r="http://schemas.openxmlformats.org/officeDocument/2006/relationships" r:embed="rId23"/>
            <a:srcRect/>
            <a:stretch>
              <a:fillRect/>
            </a:stretch>
          </xdr:blipFill>
          <xdr:spPr bwMode="auto">
            <a:xfrm>
              <a:off x="23485849" y="12824012"/>
              <a:ext cx="2420471" cy="15015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61</xdr:row>
          <xdr:rowOff>19050</xdr:rowOff>
        </xdr:from>
        <xdr:to>
          <xdr:col>41</xdr:col>
          <xdr:colOff>19051</xdr:colOff>
          <xdr:row>68</xdr:row>
          <xdr:rowOff>108697</xdr:rowOff>
        </xdr:to>
        <xdr:pic>
          <xdr:nvPicPr>
            <xdr:cNvPr id="25" name="Picture 24"/>
            <xdr:cNvPicPr>
              <a:picLocks noChangeAspect="1" noChangeArrowheads="1"/>
              <a:extLst>
                <a:ext uri="{84589F7E-364E-4C9E-8A38-B11213B215E9}">
                  <a14:cameraTool cellRange="$T$60:$W$66" spid="_x0000_s1448"/>
                </a:ext>
              </a:extLst>
            </xdr:cNvPicPr>
          </xdr:nvPicPr>
          <xdr:blipFill>
            <a:blip xmlns:r="http://schemas.openxmlformats.org/officeDocument/2006/relationships" r:embed="rId24"/>
            <a:srcRect/>
            <a:stretch>
              <a:fillRect/>
            </a:stretch>
          </xdr:blipFill>
          <xdr:spPr bwMode="auto">
            <a:xfrm>
              <a:off x="23495374" y="14497050"/>
              <a:ext cx="2420471" cy="15015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333375</xdr:rowOff>
        </xdr:from>
        <xdr:to>
          <xdr:col>36</xdr:col>
          <xdr:colOff>9526</xdr:colOff>
          <xdr:row>44</xdr:row>
          <xdr:rowOff>277345</xdr:rowOff>
        </xdr:to>
        <xdr:pic>
          <xdr:nvPicPr>
            <xdr:cNvPr id="26" name="Picture 25"/>
            <xdr:cNvPicPr>
              <a:picLocks noChangeAspect="1" noChangeArrowheads="1"/>
              <a:extLst>
                <a:ext uri="{84589F7E-364E-4C9E-8A38-B11213B215E9}">
                  <a14:cameraTool cellRange="$O$19:$R$25" spid="_x0000_s1449"/>
                </a:ext>
              </a:extLst>
            </xdr:cNvPicPr>
          </xdr:nvPicPr>
          <xdr:blipFill>
            <a:blip xmlns:r="http://schemas.openxmlformats.org/officeDocument/2006/relationships" r:embed="rId25"/>
            <a:srcRect/>
            <a:stretch>
              <a:fillRect/>
            </a:stretch>
          </xdr:blipFill>
          <xdr:spPr bwMode="auto">
            <a:xfrm>
              <a:off x="18017378" y="9567022"/>
              <a:ext cx="2420471" cy="15127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45</xdr:row>
          <xdr:rowOff>19051</xdr:rowOff>
        </xdr:from>
        <xdr:to>
          <xdr:col>36</xdr:col>
          <xdr:colOff>9526</xdr:colOff>
          <xdr:row>52</xdr:row>
          <xdr:rowOff>114301</xdr:rowOff>
        </xdr:to>
        <xdr:pic>
          <xdr:nvPicPr>
            <xdr:cNvPr id="27" name="Picture 26"/>
            <xdr:cNvPicPr>
              <a:picLocks noChangeAspect="1" noChangeArrowheads="1"/>
              <a:extLst>
                <a:ext uri="{84589F7E-364E-4C9E-8A38-B11213B215E9}">
                  <a14:cameraTool cellRange="$T$19:$W$25" spid="_x0000_s1450"/>
                </a:ext>
              </a:extLst>
            </xdr:cNvPicPr>
          </xdr:nvPicPr>
          <xdr:blipFill>
            <a:blip xmlns:r="http://schemas.openxmlformats.org/officeDocument/2006/relationships" r:embed="rId26"/>
            <a:srcRect/>
            <a:stretch>
              <a:fillRect/>
            </a:stretch>
          </xdr:blipFill>
          <xdr:spPr bwMode="auto">
            <a:xfrm>
              <a:off x="17726025" y="11068051"/>
              <a:ext cx="2286000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9526</xdr:rowOff>
        </xdr:from>
        <xdr:to>
          <xdr:col>36</xdr:col>
          <xdr:colOff>1</xdr:colOff>
          <xdr:row>60</xdr:row>
          <xdr:rowOff>31938</xdr:rowOff>
        </xdr:to>
        <xdr:pic>
          <xdr:nvPicPr>
            <xdr:cNvPr id="28" name="Picture 27"/>
            <xdr:cNvPicPr>
              <a:picLocks noChangeAspect="1" noChangeArrowheads="1"/>
              <a:extLst>
                <a:ext uri="{84589F7E-364E-4C9E-8A38-B11213B215E9}">
                  <a14:cameraTool cellRange="$O$26:$R$32" spid="_x0000_s1451"/>
                </a:ext>
              </a:extLst>
            </xdr:cNvPicPr>
          </xdr:nvPicPr>
          <xdr:blipFill>
            <a:blip xmlns:r="http://schemas.openxmlformats.org/officeDocument/2006/relationships" r:embed="rId27"/>
            <a:srcRect/>
            <a:stretch>
              <a:fillRect/>
            </a:stretch>
          </xdr:blipFill>
          <xdr:spPr bwMode="auto">
            <a:xfrm>
              <a:off x="18007853" y="12795438"/>
              <a:ext cx="2420471" cy="15127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61</xdr:row>
          <xdr:rowOff>19051</xdr:rowOff>
        </xdr:from>
        <xdr:to>
          <xdr:col>36</xdr:col>
          <xdr:colOff>9526</xdr:colOff>
          <xdr:row>68</xdr:row>
          <xdr:rowOff>114301</xdr:rowOff>
        </xdr:to>
        <xdr:pic>
          <xdr:nvPicPr>
            <xdr:cNvPr id="29" name="Picture 28"/>
            <xdr:cNvPicPr>
              <a:picLocks noChangeAspect="1" noChangeArrowheads="1"/>
              <a:extLst>
                <a:ext uri="{84589F7E-364E-4C9E-8A38-B11213B215E9}">
                  <a14:cameraTool cellRange="$T$26:$W$32" spid="_x0000_s1452"/>
                </a:ext>
              </a:extLst>
            </xdr:cNvPicPr>
          </xdr:nvPicPr>
          <xdr:blipFill>
            <a:blip xmlns:r="http://schemas.openxmlformats.org/officeDocument/2006/relationships" r:embed="rId28"/>
            <a:srcRect/>
            <a:stretch>
              <a:fillRect/>
            </a:stretch>
          </xdr:blipFill>
          <xdr:spPr bwMode="auto">
            <a:xfrm>
              <a:off x="17726025" y="14497051"/>
              <a:ext cx="2286000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38</xdr:row>
          <xdr:rowOff>0</xdr:rowOff>
        </xdr:from>
        <xdr:to>
          <xdr:col>51</xdr:col>
          <xdr:colOff>1</xdr:colOff>
          <xdr:row>44</xdr:row>
          <xdr:rowOff>190500</xdr:rowOff>
        </xdr:to>
        <xdr:pic>
          <xdr:nvPicPr>
            <xdr:cNvPr id="30" name="Picture 29"/>
            <xdr:cNvPicPr>
              <a:picLocks noChangeAspect="1" noChangeArrowheads="1"/>
              <a:extLst>
                <a:ext uri="{84589F7E-364E-4C9E-8A38-B11213B215E9}">
                  <a14:cameraTool cellRange="$O$121:$R$127" spid="_x0000_s1453"/>
                </a:ext>
              </a:extLst>
            </xdr:cNvPicPr>
          </xdr:nvPicPr>
          <xdr:blipFill>
            <a:blip xmlns:r="http://schemas.openxmlformats.org/officeDocument/2006/relationships" r:embed="rId29"/>
            <a:srcRect/>
            <a:stretch>
              <a:fillRect/>
            </a:stretch>
          </xdr:blipFill>
          <xdr:spPr bwMode="auto">
            <a:xfrm>
              <a:off x="25146000" y="9525000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</xdr:colOff>
          <xdr:row>45</xdr:row>
          <xdr:rowOff>28575</xdr:rowOff>
        </xdr:from>
        <xdr:to>
          <xdr:col>51</xdr:col>
          <xdr:colOff>9526</xdr:colOff>
          <xdr:row>52</xdr:row>
          <xdr:rowOff>73399</xdr:rowOff>
        </xdr:to>
        <xdr:pic>
          <xdr:nvPicPr>
            <xdr:cNvPr id="31" name="Picture 30"/>
            <xdr:cNvPicPr>
              <a:picLocks noChangeAspect="1" noChangeArrowheads="1"/>
              <a:extLst>
                <a:ext uri="{84589F7E-364E-4C9E-8A38-B11213B215E9}">
                  <a14:cameraTool cellRange="$T$121:$W$127" spid="_x0000_s1454"/>
                </a:ext>
              </a:extLst>
            </xdr:cNvPicPr>
          </xdr:nvPicPr>
          <xdr:blipFill>
            <a:blip xmlns:r="http://schemas.openxmlformats.org/officeDocument/2006/relationships" r:embed="rId30"/>
            <a:srcRect/>
            <a:stretch>
              <a:fillRect/>
            </a:stretch>
          </xdr:blipFill>
          <xdr:spPr bwMode="auto">
            <a:xfrm>
              <a:off x="28696584" y="11122399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53</xdr:row>
          <xdr:rowOff>9525</xdr:rowOff>
        </xdr:from>
        <xdr:to>
          <xdr:col>51</xdr:col>
          <xdr:colOff>1</xdr:colOff>
          <xdr:row>59</xdr:row>
          <xdr:rowOff>222437</xdr:rowOff>
        </xdr:to>
        <xdr:pic>
          <xdr:nvPicPr>
            <xdr:cNvPr id="32" name="Picture 31"/>
            <xdr:cNvPicPr>
              <a:picLocks noChangeAspect="1" noChangeArrowheads="1"/>
              <a:extLst>
                <a:ext uri="{84589F7E-364E-4C9E-8A38-B11213B215E9}">
                  <a14:cameraTool cellRange="$O$128:$R$134" spid="_x0000_s1455"/>
                </a:ext>
              </a:extLst>
            </xdr:cNvPicPr>
          </xdr:nvPicPr>
          <xdr:blipFill>
            <a:blip xmlns:r="http://schemas.openxmlformats.org/officeDocument/2006/relationships" r:embed="rId31"/>
            <a:srcRect/>
            <a:stretch>
              <a:fillRect/>
            </a:stretch>
          </xdr:blipFill>
          <xdr:spPr bwMode="auto">
            <a:xfrm>
              <a:off x="25795941" y="12795437"/>
              <a:ext cx="2420471" cy="14231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61</xdr:row>
          <xdr:rowOff>0</xdr:rowOff>
        </xdr:from>
        <xdr:to>
          <xdr:col>51</xdr:col>
          <xdr:colOff>1</xdr:colOff>
          <xdr:row>68</xdr:row>
          <xdr:rowOff>0</xdr:rowOff>
        </xdr:to>
        <xdr:pic>
          <xdr:nvPicPr>
            <xdr:cNvPr id="33" name="Picture 32"/>
            <xdr:cNvPicPr>
              <a:picLocks noChangeAspect="1" noChangeArrowheads="1"/>
              <a:extLst>
                <a:ext uri="{84589F7E-364E-4C9E-8A38-B11213B215E9}">
                  <a14:cameraTool cellRange="$T$128:$W$134" spid="_x0000_s1456"/>
                </a:ext>
              </a:extLst>
            </xdr:cNvPicPr>
          </xdr:nvPicPr>
          <xdr:blipFill>
            <a:blip xmlns:r="http://schemas.openxmlformats.org/officeDocument/2006/relationships" r:embed="rId32"/>
            <a:srcRect/>
            <a:stretch>
              <a:fillRect/>
            </a:stretch>
          </xdr:blipFill>
          <xdr:spPr bwMode="auto">
            <a:xfrm>
              <a:off x="25146000" y="14478000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38</xdr:row>
          <xdr:rowOff>19050</xdr:rowOff>
        </xdr:from>
        <xdr:to>
          <xdr:col>46</xdr:col>
          <xdr:colOff>0</xdr:colOff>
          <xdr:row>44</xdr:row>
          <xdr:rowOff>209550</xdr:rowOff>
        </xdr:to>
        <xdr:pic>
          <xdr:nvPicPr>
            <xdr:cNvPr id="34" name="Picture 33"/>
            <xdr:cNvPicPr>
              <a:picLocks noChangeAspect="1" noChangeArrowheads="1"/>
              <a:extLst>
                <a:ext uri="{84589F7E-364E-4C9E-8A38-B11213B215E9}">
                  <a14:cameraTool cellRange="$O$87:$R$93" spid="_x0000_s1457"/>
                </a:ext>
              </a:extLst>
            </xdr:cNvPicPr>
          </xdr:nvPicPr>
          <xdr:blipFill>
            <a:blip xmlns:r="http://schemas.openxmlformats.org/officeDocument/2006/relationships" r:embed="rId33"/>
            <a:srcRect/>
            <a:stretch>
              <a:fillRect/>
            </a:stretch>
          </xdr:blipFill>
          <xdr:spPr bwMode="auto">
            <a:xfrm>
              <a:off x="22669500" y="9544050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45</xdr:row>
          <xdr:rowOff>0</xdr:rowOff>
        </xdr:from>
        <xdr:to>
          <xdr:col>46</xdr:col>
          <xdr:colOff>9525</xdr:colOff>
          <xdr:row>52</xdr:row>
          <xdr:rowOff>44824</xdr:rowOff>
        </xdr:to>
        <xdr:pic>
          <xdr:nvPicPr>
            <xdr:cNvPr id="35" name="Picture 34"/>
            <xdr:cNvPicPr>
              <a:picLocks noChangeAspect="1" noChangeArrowheads="1"/>
              <a:extLst>
                <a:ext uri="{84589F7E-364E-4C9E-8A38-B11213B215E9}">
                  <a14:cameraTool cellRange="$T$87:$W$93" spid="_x0000_s1458"/>
                </a:ext>
              </a:extLst>
            </xdr:cNvPicPr>
          </xdr:nvPicPr>
          <xdr:blipFill>
            <a:blip xmlns:r="http://schemas.openxmlformats.org/officeDocument/2006/relationships" r:embed="rId34"/>
            <a:srcRect/>
            <a:stretch>
              <a:fillRect/>
            </a:stretch>
          </xdr:blipFill>
          <xdr:spPr bwMode="auto">
            <a:xfrm>
              <a:off x="26096819" y="11093824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53</xdr:row>
          <xdr:rowOff>47625</xdr:rowOff>
        </xdr:from>
        <xdr:to>
          <xdr:col>46</xdr:col>
          <xdr:colOff>0</xdr:colOff>
          <xdr:row>59</xdr:row>
          <xdr:rowOff>260537</xdr:rowOff>
        </xdr:to>
        <xdr:pic>
          <xdr:nvPicPr>
            <xdr:cNvPr id="36" name="Picture 35"/>
            <xdr:cNvPicPr>
              <a:picLocks noChangeAspect="1" noChangeArrowheads="1"/>
              <a:extLst>
                <a:ext uri="{84589F7E-364E-4C9E-8A38-B11213B215E9}">
                  <a14:cameraTool cellRange="$O$94:$R$100" spid="_x0000_s1459"/>
                </a:ext>
              </a:extLst>
            </xdr:cNvPicPr>
          </xdr:nvPicPr>
          <xdr:blipFill>
            <a:blip xmlns:r="http://schemas.openxmlformats.org/officeDocument/2006/relationships" r:embed="rId35"/>
            <a:srcRect/>
            <a:stretch>
              <a:fillRect/>
            </a:stretch>
          </xdr:blipFill>
          <xdr:spPr bwMode="auto">
            <a:xfrm>
              <a:off x="23196176" y="12833537"/>
              <a:ext cx="2420471" cy="14231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61</xdr:row>
          <xdr:rowOff>28575</xdr:rowOff>
        </xdr:from>
        <xdr:to>
          <xdr:col>46</xdr:col>
          <xdr:colOff>9525</xdr:colOff>
          <xdr:row>68</xdr:row>
          <xdr:rowOff>28575</xdr:rowOff>
        </xdr:to>
        <xdr:pic>
          <xdr:nvPicPr>
            <xdr:cNvPr id="37" name="Picture 36"/>
            <xdr:cNvPicPr>
              <a:picLocks noChangeAspect="1" noChangeArrowheads="1"/>
              <a:extLst>
                <a:ext uri="{84589F7E-364E-4C9E-8A38-B11213B215E9}">
                  <a14:cameraTool cellRange="$T$94:$W$100" spid="_x0000_s1460"/>
                </a:ext>
              </a:extLst>
            </xdr:cNvPicPr>
          </xdr:nvPicPr>
          <xdr:blipFill>
            <a:blip xmlns:r="http://schemas.openxmlformats.org/officeDocument/2006/relationships" r:embed="rId36"/>
            <a:srcRect/>
            <a:stretch>
              <a:fillRect/>
            </a:stretch>
          </xdr:blipFill>
          <xdr:spPr bwMode="auto">
            <a:xfrm>
              <a:off x="22679025" y="14506575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38</xdr:row>
          <xdr:rowOff>0</xdr:rowOff>
        </xdr:from>
        <xdr:to>
          <xdr:col>56</xdr:col>
          <xdr:colOff>1</xdr:colOff>
          <xdr:row>44</xdr:row>
          <xdr:rowOff>190500</xdr:rowOff>
        </xdr:to>
        <xdr:pic>
          <xdr:nvPicPr>
            <xdr:cNvPr id="38" name="Picture 37"/>
            <xdr:cNvPicPr>
              <a:picLocks noChangeAspect="1" noChangeArrowheads="1"/>
              <a:extLst>
                <a:ext uri="{84589F7E-364E-4C9E-8A38-B11213B215E9}">
                  <a14:cameraTool cellRange="$O$155:$R$161" spid="_x0000_s1461"/>
                </a:ext>
              </a:extLst>
            </xdr:cNvPicPr>
          </xdr:nvPicPr>
          <xdr:blipFill>
            <a:blip xmlns:r="http://schemas.openxmlformats.org/officeDocument/2006/relationships" r:embed="rId37"/>
            <a:srcRect/>
            <a:stretch>
              <a:fillRect/>
            </a:stretch>
          </xdr:blipFill>
          <xdr:spPr bwMode="auto">
            <a:xfrm>
              <a:off x="27622500" y="9525000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45</xdr:row>
          <xdr:rowOff>38100</xdr:rowOff>
        </xdr:from>
        <xdr:to>
          <xdr:col>56</xdr:col>
          <xdr:colOff>1</xdr:colOff>
          <xdr:row>52</xdr:row>
          <xdr:rowOff>82924</xdr:rowOff>
        </xdr:to>
        <xdr:pic>
          <xdr:nvPicPr>
            <xdr:cNvPr id="39" name="Picture 38"/>
            <xdr:cNvPicPr>
              <a:picLocks noChangeAspect="1" noChangeArrowheads="1"/>
              <a:extLst>
                <a:ext uri="{84589F7E-364E-4C9E-8A38-B11213B215E9}">
                  <a14:cameraTool cellRange="$T$155:$W$161" spid="_x0000_s1462"/>
                </a:ext>
              </a:extLst>
            </xdr:cNvPicPr>
          </xdr:nvPicPr>
          <xdr:blipFill>
            <a:blip xmlns:r="http://schemas.openxmlformats.org/officeDocument/2006/relationships" r:embed="rId38"/>
            <a:srcRect/>
            <a:stretch>
              <a:fillRect/>
            </a:stretch>
          </xdr:blipFill>
          <xdr:spPr bwMode="auto">
            <a:xfrm>
              <a:off x="31275618" y="11131924"/>
              <a:ext cx="2420471" cy="1445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161925</xdr:colOff>
          <xdr:row>53</xdr:row>
          <xdr:rowOff>1</xdr:rowOff>
        </xdr:from>
        <xdr:to>
          <xdr:col>55</xdr:col>
          <xdr:colOff>598954</xdr:colOff>
          <xdr:row>59</xdr:row>
          <xdr:rowOff>212913</xdr:rowOff>
        </xdr:to>
        <xdr:pic>
          <xdr:nvPicPr>
            <xdr:cNvPr id="40" name="Picture 39"/>
            <xdr:cNvPicPr>
              <a:picLocks noChangeAspect="1" noChangeArrowheads="1"/>
              <a:extLst>
                <a:ext uri="{84589F7E-364E-4C9E-8A38-B11213B215E9}">
                  <a14:cameraTool cellRange="$O$162:$R$168" spid="_x0000_s1463"/>
                </a:ext>
              </a:extLst>
            </xdr:cNvPicPr>
          </xdr:nvPicPr>
          <xdr:blipFill>
            <a:blip xmlns:r="http://schemas.openxmlformats.org/officeDocument/2006/relationships" r:embed="rId39"/>
            <a:srcRect/>
            <a:stretch>
              <a:fillRect/>
            </a:stretch>
          </xdr:blipFill>
          <xdr:spPr bwMode="auto">
            <a:xfrm>
              <a:off x="28378337" y="12785913"/>
              <a:ext cx="2420471" cy="142314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61</xdr:row>
          <xdr:rowOff>1</xdr:rowOff>
        </xdr:from>
        <xdr:to>
          <xdr:col>56</xdr:col>
          <xdr:colOff>1</xdr:colOff>
          <xdr:row>68</xdr:row>
          <xdr:rowOff>1</xdr:rowOff>
        </xdr:to>
        <xdr:pic>
          <xdr:nvPicPr>
            <xdr:cNvPr id="41" name="Picture 40"/>
            <xdr:cNvPicPr>
              <a:picLocks noChangeAspect="1" noChangeArrowheads="1"/>
              <a:extLst>
                <a:ext uri="{84589F7E-364E-4C9E-8A38-B11213B215E9}">
                  <a14:cameraTool cellRange="$T$162:$W$168" spid="_x0000_s1464"/>
                </a:ext>
              </a:extLst>
            </xdr:cNvPicPr>
          </xdr:nvPicPr>
          <xdr:blipFill>
            <a:blip xmlns:r="http://schemas.openxmlformats.org/officeDocument/2006/relationships" r:embed="rId40"/>
            <a:srcRect/>
            <a:stretch>
              <a:fillRect/>
            </a:stretch>
          </xdr:blipFill>
          <xdr:spPr bwMode="auto">
            <a:xfrm>
              <a:off x="27622500" y="14478001"/>
              <a:ext cx="2286000" cy="1428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69"/>
  <sheetViews>
    <sheetView tabSelected="1" zoomScale="85" zoomScaleNormal="85" workbookViewId="0">
      <selection activeCell="Q6" sqref="Q6"/>
    </sheetView>
  </sheetViews>
  <sheetFormatPr defaultRowHeight="15" x14ac:dyDescent="0.25"/>
  <cols>
    <col min="1" max="1" width="16.5703125" customWidth="1"/>
    <col min="2" max="2" width="10" customWidth="1"/>
    <col min="3" max="3" width="12.42578125" customWidth="1"/>
    <col min="5" max="5" width="13.140625" customWidth="1"/>
    <col min="6" max="6" width="13.5703125" customWidth="1"/>
    <col min="7" max="7" width="10.7109375" customWidth="1"/>
    <col min="8" max="8" width="10.42578125" customWidth="1"/>
    <col min="9" max="9" width="13.28515625" customWidth="1"/>
    <col min="11" max="11" width="15.140625" customWidth="1"/>
    <col min="12" max="12" width="24" customWidth="1"/>
    <col min="13" max="13" width="10.5703125" customWidth="1"/>
    <col min="14" max="14" width="4" customWidth="1"/>
    <col min="19" max="19" width="3.85546875" customWidth="1"/>
    <col min="25" max="25" width="3.7109375" customWidth="1"/>
    <col min="30" max="30" width="3.42578125" customWidth="1"/>
    <col min="32" max="32" width="3.140625" customWidth="1"/>
    <col min="37" max="37" width="2.42578125" customWidth="1"/>
    <col min="42" max="42" width="2.85546875" customWidth="1"/>
    <col min="47" max="47" width="2.7109375" customWidth="1"/>
    <col min="52" max="52" width="2.5703125" customWidth="1"/>
    <col min="57" max="57" width="3.42578125" customWidth="1"/>
    <col min="62" max="62" width="4.28515625" customWidth="1"/>
  </cols>
  <sheetData>
    <row r="1" spans="1:62" ht="15.75" thickBot="1" x14ac:dyDescent="0.3"/>
    <row r="2" spans="1:62" ht="15.75" thickBot="1" x14ac:dyDescent="0.3">
      <c r="A2" s="117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</row>
    <row r="3" spans="1:62" ht="68.25" customHeight="1" thickBot="1" x14ac:dyDescent="0.3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2"/>
      <c r="Y3" s="110" t="s">
        <v>30</v>
      </c>
      <c r="Z3" s="110"/>
      <c r="AA3" s="110"/>
      <c r="AB3" s="110"/>
      <c r="AC3" s="110"/>
      <c r="AD3" s="110"/>
      <c r="AF3" s="123" t="s">
        <v>1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5"/>
    </row>
    <row r="4" spans="1:62" ht="27" thickBot="1" x14ac:dyDescent="0.45">
      <c r="A4" s="1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4"/>
      <c r="O4" s="126" t="s">
        <v>5</v>
      </c>
      <c r="P4" s="127"/>
      <c r="Q4" s="127"/>
      <c r="R4" s="128"/>
      <c r="S4" s="5"/>
      <c r="T4" s="129" t="s">
        <v>10</v>
      </c>
      <c r="U4" s="112"/>
      <c r="V4" s="112"/>
      <c r="W4" s="113"/>
      <c r="Y4" s="93"/>
      <c r="Z4" s="111" t="s">
        <v>27</v>
      </c>
      <c r="AA4" s="112"/>
      <c r="AB4" s="112"/>
      <c r="AC4" s="113"/>
      <c r="AD4" s="94"/>
      <c r="AF4" s="6"/>
      <c r="AG4" s="130" t="s">
        <v>0</v>
      </c>
      <c r="AH4" s="131"/>
      <c r="AI4" s="131"/>
      <c r="AJ4" s="132"/>
      <c r="AK4" s="7"/>
      <c r="AL4" s="130" t="s">
        <v>15</v>
      </c>
      <c r="AM4" s="131"/>
      <c r="AN4" s="131"/>
      <c r="AO4" s="132"/>
      <c r="AP4" s="8"/>
      <c r="AQ4" s="130" t="s">
        <v>16</v>
      </c>
      <c r="AR4" s="131"/>
      <c r="AS4" s="131"/>
      <c r="AT4" s="132"/>
      <c r="AU4" s="8"/>
      <c r="AV4" s="130" t="s">
        <v>17</v>
      </c>
      <c r="AW4" s="131"/>
      <c r="AX4" s="131"/>
      <c r="AY4" s="132"/>
      <c r="AZ4" s="8"/>
      <c r="BA4" s="130" t="s">
        <v>18</v>
      </c>
      <c r="BB4" s="131"/>
      <c r="BC4" s="131"/>
      <c r="BD4" s="132"/>
      <c r="BE4" s="8"/>
      <c r="BF4" s="130" t="s">
        <v>19</v>
      </c>
      <c r="BG4" s="131"/>
      <c r="BH4" s="131"/>
      <c r="BI4" s="132"/>
      <c r="BJ4" s="9"/>
    </row>
    <row r="5" spans="1:62" ht="16.5" customHeight="1" thickTop="1" thickBot="1" x14ac:dyDescent="0.3">
      <c r="A5" s="10">
        <v>1</v>
      </c>
      <c r="B5" s="11">
        <v>0</v>
      </c>
      <c r="C5" s="11">
        <v>0</v>
      </c>
      <c r="D5" s="11">
        <v>-12.4374</v>
      </c>
      <c r="E5" s="11">
        <v>-11.976699999999999</v>
      </c>
      <c r="F5" s="11">
        <v>-26.256599999999999</v>
      </c>
      <c r="G5" s="11">
        <v>0.14197899999999999</v>
      </c>
      <c r="H5" s="11">
        <v>1.8930499999999999E-2</v>
      </c>
      <c r="I5" s="11">
        <v>79.5</v>
      </c>
      <c r="J5" s="11">
        <v>220.36600000000001</v>
      </c>
      <c r="K5" s="11">
        <v>220.36600000000001</v>
      </c>
      <c r="L5" s="11">
        <v>220.36600000000001</v>
      </c>
      <c r="M5" s="11">
        <v>140.86600000000001</v>
      </c>
      <c r="N5" s="11"/>
      <c r="O5" s="12">
        <f>$D$5</f>
        <v>-12.4374</v>
      </c>
      <c r="P5" s="13">
        <f>$D$6</f>
        <v>-15.2012</v>
      </c>
      <c r="Q5" s="13">
        <f>$D$7</f>
        <v>-8.7522099999999998</v>
      </c>
      <c r="R5" s="14">
        <f>$D$8</f>
        <v>-15.2012</v>
      </c>
      <c r="S5" s="15"/>
      <c r="T5" s="16">
        <f>I5</f>
        <v>79.5</v>
      </c>
      <c r="U5" s="15">
        <f>I6</f>
        <v>91.5</v>
      </c>
      <c r="V5" s="15">
        <f>I7</f>
        <v>78</v>
      </c>
      <c r="W5" s="17">
        <f>I8</f>
        <v>121.5</v>
      </c>
      <c r="Y5" s="8"/>
      <c r="Z5" s="10">
        <f>G5</f>
        <v>0.14197899999999999</v>
      </c>
      <c r="AA5" s="15">
        <f>G6</f>
        <v>0.120168</v>
      </c>
      <c r="AB5" s="15">
        <f>G7</f>
        <v>0.15041399999999999</v>
      </c>
      <c r="AC5" s="17">
        <f>G8</f>
        <v>0.109305</v>
      </c>
      <c r="AD5" s="95"/>
      <c r="AF5" s="6"/>
      <c r="AG5" s="18"/>
      <c r="AH5" s="19"/>
      <c r="AI5" s="19"/>
      <c r="AJ5" s="20"/>
      <c r="AK5" s="7"/>
      <c r="AL5" s="18"/>
      <c r="AM5" s="19"/>
      <c r="AN5" s="19"/>
      <c r="AO5" s="20"/>
      <c r="AP5" s="8"/>
      <c r="AQ5" s="18"/>
      <c r="AR5" s="19"/>
      <c r="AS5" s="19"/>
      <c r="AT5" s="20"/>
      <c r="AU5" s="8"/>
      <c r="AV5" s="18"/>
      <c r="AW5" s="19"/>
      <c r="AX5" s="19"/>
      <c r="AY5" s="20"/>
      <c r="AZ5" s="8"/>
      <c r="BA5" s="18"/>
      <c r="BB5" s="19"/>
      <c r="BC5" s="19"/>
      <c r="BD5" s="20"/>
      <c r="BE5" s="8"/>
      <c r="BF5" s="133" t="s">
        <v>5</v>
      </c>
      <c r="BG5" s="134"/>
      <c r="BH5" s="134"/>
      <c r="BI5" s="135"/>
      <c r="BJ5" s="9"/>
    </row>
    <row r="6" spans="1:62" ht="16.5" customHeight="1" x14ac:dyDescent="0.25">
      <c r="A6" s="10">
        <v>2</v>
      </c>
      <c r="B6" s="11">
        <v>1</v>
      </c>
      <c r="C6" s="11">
        <v>0</v>
      </c>
      <c r="D6" s="11">
        <v>-15.2012</v>
      </c>
      <c r="E6" s="11">
        <v>-11.5161</v>
      </c>
      <c r="F6" s="11">
        <v>-27.177900000000001</v>
      </c>
      <c r="G6" s="11">
        <v>0.120168</v>
      </c>
      <c r="H6" s="11">
        <v>-5.6745799999999999E-2</v>
      </c>
      <c r="I6" s="11">
        <v>91.5</v>
      </c>
      <c r="J6" s="11">
        <v>257.93400000000003</v>
      </c>
      <c r="K6" s="11">
        <v>257.93400000000003</v>
      </c>
      <c r="L6" s="11">
        <v>257.93400000000003</v>
      </c>
      <c r="M6" s="11">
        <v>166.434</v>
      </c>
      <c r="N6" s="11"/>
      <c r="O6" s="21">
        <f>$D$9</f>
        <v>-10.594799999999999</v>
      </c>
      <c r="P6" s="15">
        <f>$D$10</f>
        <v>-8.7522099999999998</v>
      </c>
      <c r="Q6" s="15">
        <f>$D$11</f>
        <v>-12.898</v>
      </c>
      <c r="R6" s="22">
        <f>$D$12</f>
        <v>-12.4374</v>
      </c>
      <c r="S6" s="15"/>
      <c r="T6" s="16">
        <f>J9</f>
        <v>228.87899999999999</v>
      </c>
      <c r="U6" s="15">
        <f>I10</f>
        <v>82.5</v>
      </c>
      <c r="V6" s="15">
        <f>I11</f>
        <v>97.5</v>
      </c>
      <c r="W6" s="17">
        <f>I12</f>
        <v>100.5</v>
      </c>
      <c r="Y6" s="8"/>
      <c r="Z6" s="10">
        <f>G9</f>
        <v>0.13949</v>
      </c>
      <c r="AA6" s="15">
        <f>G10</f>
        <v>0.15034900000000001</v>
      </c>
      <c r="AB6" s="15">
        <f>G11</f>
        <v>0.11688</v>
      </c>
      <c r="AC6" s="17">
        <f>G12</f>
        <v>0.12912000000000001</v>
      </c>
      <c r="AD6" s="95"/>
      <c r="AF6" s="6"/>
      <c r="AG6" s="18"/>
      <c r="AH6" s="19"/>
      <c r="AI6" s="19"/>
      <c r="AJ6" s="20"/>
      <c r="AK6" s="7"/>
      <c r="AL6" s="18"/>
      <c r="AM6" s="19"/>
      <c r="AN6" s="19"/>
      <c r="AO6" s="20"/>
      <c r="AP6" s="8"/>
      <c r="AQ6" s="18"/>
      <c r="AR6" s="19"/>
      <c r="AS6" s="19"/>
      <c r="AT6" s="20"/>
      <c r="AU6" s="8"/>
      <c r="AV6" s="18"/>
      <c r="AW6" s="19"/>
      <c r="AX6" s="19"/>
      <c r="AY6" s="20"/>
      <c r="AZ6" s="8"/>
      <c r="BA6" s="18"/>
      <c r="BB6" s="19"/>
      <c r="BC6" s="19"/>
      <c r="BD6" s="20"/>
      <c r="BE6" s="8"/>
      <c r="BF6" s="23">
        <f t="shared" ref="BF6:BI11" si="0">AVERAGE(O5,O39,O107,O141)</f>
        <v>-4.2609612500000003</v>
      </c>
      <c r="BG6" s="24">
        <f t="shared" si="0"/>
        <v>-4.9519124999999997</v>
      </c>
      <c r="BH6" s="24">
        <f t="shared" si="0"/>
        <v>-0.46064250000000007</v>
      </c>
      <c r="BI6" s="25">
        <f t="shared" si="0"/>
        <v>-4.3761025</v>
      </c>
      <c r="BJ6" s="9"/>
    </row>
    <row r="7" spans="1:62" ht="16.5" customHeight="1" x14ac:dyDescent="0.25">
      <c r="A7" s="10">
        <v>3</v>
      </c>
      <c r="B7" s="11">
        <v>2</v>
      </c>
      <c r="C7" s="11">
        <v>0</v>
      </c>
      <c r="D7" s="11">
        <v>-8.7522099999999998</v>
      </c>
      <c r="E7" s="11">
        <v>-11.976699999999999</v>
      </c>
      <c r="F7" s="11">
        <v>-29.020499999999998</v>
      </c>
      <c r="G7" s="11">
        <v>0.15041399999999999</v>
      </c>
      <c r="H7" s="11">
        <v>7.5206999999999996E-2</v>
      </c>
      <c r="I7" s="11">
        <v>78</v>
      </c>
      <c r="J7" s="11">
        <v>210.96600000000001</v>
      </c>
      <c r="K7" s="11">
        <v>210.96600000000001</v>
      </c>
      <c r="L7" s="11">
        <v>210.96600000000001</v>
      </c>
      <c r="M7" s="11">
        <v>132.96600000000001</v>
      </c>
      <c r="N7" s="11"/>
      <c r="O7" s="21">
        <f>$D$13</f>
        <v>-8.7522099999999998</v>
      </c>
      <c r="P7" s="15">
        <f>$D$14</f>
        <v>-7.8309300000000004</v>
      </c>
      <c r="Q7" s="15">
        <f>$D$15</f>
        <v>-8.7522099999999998</v>
      </c>
      <c r="R7" s="22">
        <f>$D$16</f>
        <v>-11.976699999999999</v>
      </c>
      <c r="S7" s="15"/>
      <c r="T7" s="16">
        <f>I13</f>
        <v>87</v>
      </c>
      <c r="U7" s="15">
        <f>I14</f>
        <v>79.5</v>
      </c>
      <c r="V7" s="15">
        <f>I15</f>
        <v>72</v>
      </c>
      <c r="W7" s="17">
        <f>I16</f>
        <v>109.5</v>
      </c>
      <c r="Y7" s="8"/>
      <c r="Z7" s="10">
        <f>G13</f>
        <v>0.150281</v>
      </c>
      <c r="AA7" s="15">
        <f>G14</f>
        <v>0.15459899999999999</v>
      </c>
      <c r="AB7" s="15">
        <f>G15</f>
        <v>0.13727800000000001</v>
      </c>
      <c r="AC7" s="17">
        <f>G16</f>
        <v>0.113333</v>
      </c>
      <c r="AD7" s="95"/>
      <c r="AF7" s="6"/>
      <c r="AG7" s="18"/>
      <c r="AH7" s="19"/>
      <c r="AI7" s="19"/>
      <c r="AJ7" s="20"/>
      <c r="AK7" s="7"/>
      <c r="AL7" s="18"/>
      <c r="AM7" s="19"/>
      <c r="AN7" s="19"/>
      <c r="AO7" s="20"/>
      <c r="AP7" s="8"/>
      <c r="AQ7" s="18"/>
      <c r="AR7" s="19"/>
      <c r="AS7" s="19"/>
      <c r="AT7" s="20"/>
      <c r="AU7" s="8"/>
      <c r="AV7" s="18"/>
      <c r="AW7" s="19"/>
      <c r="AX7" s="19"/>
      <c r="AY7" s="20"/>
      <c r="AZ7" s="8"/>
      <c r="BA7" s="18"/>
      <c r="BB7" s="19"/>
      <c r="BC7" s="19"/>
      <c r="BD7" s="20"/>
      <c r="BE7" s="8"/>
      <c r="BF7" s="18">
        <f t="shared" si="0"/>
        <v>-1.7274150000000001</v>
      </c>
      <c r="BG7" s="19">
        <f t="shared" si="0"/>
        <v>0.23033250000000027</v>
      </c>
      <c r="BH7" s="19">
        <f t="shared" si="0"/>
        <v>-3.1093374999999992</v>
      </c>
      <c r="BI7" s="20">
        <f t="shared" si="0"/>
        <v>-4.260955</v>
      </c>
      <c r="BJ7" s="9"/>
    </row>
    <row r="8" spans="1:62" x14ac:dyDescent="0.25">
      <c r="A8" s="10">
        <v>4</v>
      </c>
      <c r="B8" s="11">
        <v>3</v>
      </c>
      <c r="C8" s="11">
        <v>0</v>
      </c>
      <c r="D8" s="11">
        <v>-15.2012</v>
      </c>
      <c r="E8" s="11">
        <v>-9.2128499999999995</v>
      </c>
      <c r="F8" s="11">
        <v>-23.492799999999999</v>
      </c>
      <c r="G8" s="11">
        <v>0.109305</v>
      </c>
      <c r="H8" s="11">
        <v>-1.5615E-2</v>
      </c>
      <c r="I8" s="11">
        <v>121.5</v>
      </c>
      <c r="J8" s="11">
        <v>353.37900000000002</v>
      </c>
      <c r="K8" s="11">
        <v>300</v>
      </c>
      <c r="L8" s="11">
        <v>304.47399999999999</v>
      </c>
      <c r="M8" s="11">
        <v>178.5</v>
      </c>
      <c r="N8" s="11"/>
      <c r="O8" s="21">
        <f>$D$17</f>
        <v>-10.594799999999999</v>
      </c>
      <c r="P8" s="15">
        <f>$D$18</f>
        <v>-9.2128499999999995</v>
      </c>
      <c r="Q8" s="15">
        <f>$D$9</f>
        <v>-10.594799999999999</v>
      </c>
      <c r="R8" s="22">
        <f>$D$20</f>
        <v>-31.784300000000002</v>
      </c>
      <c r="S8" s="15"/>
      <c r="T8" s="16">
        <f>I17</f>
        <v>82.5</v>
      </c>
      <c r="U8" s="15">
        <f>I18</f>
        <v>87</v>
      </c>
      <c r="V8" s="15">
        <f>I19</f>
        <v>82.5</v>
      </c>
      <c r="W8" s="17">
        <f>I20</f>
        <v>0</v>
      </c>
      <c r="Y8" s="8"/>
      <c r="Z8" s="10">
        <f>G17</f>
        <v>0.12475700000000001</v>
      </c>
      <c r="AA8" s="15">
        <f>G18</f>
        <v>0.14047999999999999</v>
      </c>
      <c r="AB8" s="15">
        <f>G19</f>
        <v>0.14715</v>
      </c>
      <c r="AC8" s="17">
        <f>G20</f>
        <v>0</v>
      </c>
      <c r="AD8" s="95"/>
      <c r="AF8" s="6"/>
      <c r="AG8" s="18"/>
      <c r="AH8" s="19"/>
      <c r="AI8" s="19"/>
      <c r="AJ8" s="20"/>
      <c r="AK8" s="7"/>
      <c r="AL8" s="18"/>
      <c r="AM8" s="19"/>
      <c r="AN8" s="19"/>
      <c r="AO8" s="20"/>
      <c r="AP8" s="8"/>
      <c r="AQ8" s="18"/>
      <c r="AR8" s="19"/>
      <c r="AS8" s="19"/>
      <c r="AT8" s="20"/>
      <c r="AU8" s="8"/>
      <c r="AV8" s="18"/>
      <c r="AW8" s="19"/>
      <c r="AX8" s="19"/>
      <c r="AY8" s="20"/>
      <c r="AZ8" s="8"/>
      <c r="BA8" s="18"/>
      <c r="BB8" s="19"/>
      <c r="BC8" s="19"/>
      <c r="BD8" s="20"/>
      <c r="BE8" s="8"/>
      <c r="BF8" s="18">
        <f t="shared" si="0"/>
        <v>4.9999999998107114E-6</v>
      </c>
      <c r="BG8" s="19">
        <f t="shared" si="0"/>
        <v>0.69097125000000004</v>
      </c>
      <c r="BH8" s="19">
        <f t="shared" si="0"/>
        <v>0.69095825</v>
      </c>
      <c r="BI8" s="20">
        <f t="shared" si="0"/>
        <v>-2.5335324999999997</v>
      </c>
      <c r="BJ8" s="9"/>
    </row>
    <row r="9" spans="1:62" x14ac:dyDescent="0.25">
      <c r="A9" s="10">
        <v>5</v>
      </c>
      <c r="B9" s="11">
        <v>0</v>
      </c>
      <c r="C9" s="11">
        <v>1</v>
      </c>
      <c r="D9" s="11">
        <v>-10.594799999999999</v>
      </c>
      <c r="E9" s="11">
        <v>-10.1341</v>
      </c>
      <c r="F9" s="11">
        <v>-24.414100000000001</v>
      </c>
      <c r="G9" s="11">
        <v>0.13949</v>
      </c>
      <c r="H9" s="11">
        <v>1.29759E-2</v>
      </c>
      <c r="I9" s="11">
        <v>85.5</v>
      </c>
      <c r="J9" s="11">
        <v>228.87899999999999</v>
      </c>
      <c r="K9" s="11">
        <v>228.87899999999999</v>
      </c>
      <c r="L9" s="11">
        <v>228.87899999999999</v>
      </c>
      <c r="M9" s="11">
        <v>143.37899999999999</v>
      </c>
      <c r="N9" s="11"/>
      <c r="O9" s="21">
        <f>$D$21</f>
        <v>-13.8193</v>
      </c>
      <c r="P9" s="15">
        <f>$D$22</f>
        <v>-11.5161</v>
      </c>
      <c r="Q9" s="15">
        <f>$D$23</f>
        <v>-11.055400000000001</v>
      </c>
      <c r="R9" s="22">
        <f>$D$24</f>
        <v>-10.594799999999999</v>
      </c>
      <c r="S9" s="15"/>
      <c r="T9" s="16">
        <f>I21</f>
        <v>106.5</v>
      </c>
      <c r="U9" s="15">
        <f>I22</f>
        <v>84</v>
      </c>
      <c r="V9" s="15">
        <f>I23</f>
        <v>82.5</v>
      </c>
      <c r="W9" s="17">
        <f>I24</f>
        <v>79.5</v>
      </c>
      <c r="Y9" s="8"/>
      <c r="Z9" s="10">
        <f>G21</f>
        <v>0.118759</v>
      </c>
      <c r="AA9" s="15">
        <f>G22</f>
        <v>0.12562999999999999</v>
      </c>
      <c r="AB9" s="15">
        <f>G23</f>
        <v>0.121558</v>
      </c>
      <c r="AC9" s="17">
        <f>G24</f>
        <v>0.12620300000000001</v>
      </c>
      <c r="AD9" s="95"/>
      <c r="AF9" s="6"/>
      <c r="AG9" s="18"/>
      <c r="AH9" s="19"/>
      <c r="AI9" s="19"/>
      <c r="AJ9" s="20"/>
      <c r="AK9" s="7"/>
      <c r="AL9" s="18"/>
      <c r="AM9" s="19"/>
      <c r="AN9" s="19"/>
      <c r="AO9" s="20"/>
      <c r="AP9" s="8"/>
      <c r="AQ9" s="18"/>
      <c r="AR9" s="19"/>
      <c r="AS9" s="19"/>
      <c r="AT9" s="20"/>
      <c r="AU9" s="8"/>
      <c r="AV9" s="18"/>
      <c r="AW9" s="19"/>
      <c r="AX9" s="19"/>
      <c r="AY9" s="20"/>
      <c r="AZ9" s="8"/>
      <c r="BA9" s="18"/>
      <c r="BB9" s="19"/>
      <c r="BC9" s="19"/>
      <c r="BD9" s="20"/>
      <c r="BE9" s="8"/>
      <c r="BF9" s="18">
        <f t="shared" si="0"/>
        <v>-0.34548574999999948</v>
      </c>
      <c r="BG9" s="19">
        <f t="shared" si="0"/>
        <v>0.23032325000000009</v>
      </c>
      <c r="BH9" s="19">
        <f t="shared" si="0"/>
        <v>0.46064324999999995</v>
      </c>
      <c r="BI9" s="20">
        <f t="shared" si="0"/>
        <v>-7.2551112500000006</v>
      </c>
      <c r="BJ9" s="9"/>
    </row>
    <row r="10" spans="1:62" ht="15.75" thickBot="1" x14ac:dyDescent="0.3">
      <c r="A10" s="10">
        <v>6</v>
      </c>
      <c r="B10" s="11">
        <v>1</v>
      </c>
      <c r="C10" s="11">
        <v>1</v>
      </c>
      <c r="D10" s="11">
        <v>-8.7522099999999998</v>
      </c>
      <c r="E10" s="11">
        <v>-6.9096399999999996</v>
      </c>
      <c r="F10" s="11">
        <v>-23.0321</v>
      </c>
      <c r="G10" s="11">
        <v>0.15034900000000001</v>
      </c>
      <c r="H10" s="11">
        <v>-1.5994499999999998E-2</v>
      </c>
      <c r="I10" s="11">
        <v>82.5</v>
      </c>
      <c r="J10" s="11">
        <v>215.524</v>
      </c>
      <c r="K10" s="11">
        <v>215.524</v>
      </c>
      <c r="L10" s="11">
        <v>215.524</v>
      </c>
      <c r="M10" s="11">
        <v>133.024</v>
      </c>
      <c r="N10" s="11"/>
      <c r="O10" s="26">
        <f>$D$25</f>
        <v>-19.347000000000001</v>
      </c>
      <c r="P10" s="27">
        <f>$D$26</f>
        <v>-10.594799999999999</v>
      </c>
      <c r="Q10" s="27">
        <f>$D$27</f>
        <v>-15.2012</v>
      </c>
      <c r="R10" s="28">
        <f>$D$28</f>
        <v>-19.807600000000001</v>
      </c>
      <c r="S10" s="15"/>
      <c r="T10" s="16">
        <f>I25</f>
        <v>82.5</v>
      </c>
      <c r="U10" s="15">
        <f>I26</f>
        <v>72</v>
      </c>
      <c r="V10" s="15">
        <f>I27</f>
        <v>97.5</v>
      </c>
      <c r="W10" s="17">
        <f>I28</f>
        <v>121.5</v>
      </c>
      <c r="Y10" s="8"/>
      <c r="Z10" s="10">
        <f>G25</f>
        <v>7.0375999999999994E-2</v>
      </c>
      <c r="AA10" s="15">
        <f>G26</f>
        <v>0.12507499999999999</v>
      </c>
      <c r="AB10" s="15">
        <f>G27</f>
        <v>0.103129</v>
      </c>
      <c r="AC10" s="17">
        <f>G28</f>
        <v>7.0267499999999997E-2</v>
      </c>
      <c r="AD10" s="95"/>
      <c r="AF10" s="6"/>
      <c r="AG10" s="18"/>
      <c r="AH10" s="19"/>
      <c r="AI10" s="19"/>
      <c r="AJ10" s="20"/>
      <c r="AK10" s="7"/>
      <c r="AL10" s="18"/>
      <c r="AM10" s="19"/>
      <c r="AN10" s="19"/>
      <c r="AO10" s="20"/>
      <c r="AP10" s="8"/>
      <c r="AQ10" s="18"/>
      <c r="AR10" s="19"/>
      <c r="AS10" s="19"/>
      <c r="AT10" s="20"/>
      <c r="AU10" s="8"/>
      <c r="AV10" s="18"/>
      <c r="AW10" s="19"/>
      <c r="AX10" s="19"/>
      <c r="AY10" s="20"/>
      <c r="AZ10" s="8"/>
      <c r="BA10" s="18"/>
      <c r="BB10" s="19"/>
      <c r="BC10" s="19"/>
      <c r="BD10" s="20"/>
      <c r="BE10" s="8"/>
      <c r="BF10" s="18">
        <f t="shared" si="0"/>
        <v>-2.9941825000000009</v>
      </c>
      <c r="BG10" s="19">
        <f t="shared" si="0"/>
        <v>-0.8061319999999994</v>
      </c>
      <c r="BH10" s="19">
        <f t="shared" si="0"/>
        <v>-0.46063574999999979</v>
      </c>
      <c r="BI10" s="20">
        <f t="shared" si="0"/>
        <v>-0.1151605</v>
      </c>
      <c r="BJ10" s="9"/>
    </row>
    <row r="11" spans="1:62" ht="22.5" thickTop="1" thickBot="1" x14ac:dyDescent="0.3">
      <c r="A11" s="10">
        <v>7</v>
      </c>
      <c r="B11" s="11">
        <v>2</v>
      </c>
      <c r="C11" s="11">
        <v>1</v>
      </c>
      <c r="D11" s="11">
        <v>-12.898</v>
      </c>
      <c r="E11" s="11">
        <v>-7.3702800000000002</v>
      </c>
      <c r="F11" s="11">
        <v>-23.0321</v>
      </c>
      <c r="G11" s="11">
        <v>0.11688</v>
      </c>
      <c r="H11" s="11">
        <v>6.8752600000000002E-3</v>
      </c>
      <c r="I11" s="11">
        <v>97.5</v>
      </c>
      <c r="J11" s="11">
        <v>268.61599999999999</v>
      </c>
      <c r="K11" s="11">
        <v>268.61599999999999</v>
      </c>
      <c r="L11" s="11">
        <v>268.61599999999999</v>
      </c>
      <c r="M11" s="11">
        <v>171.11600000000001</v>
      </c>
      <c r="N11" s="11"/>
      <c r="O11" s="136" t="s">
        <v>6</v>
      </c>
      <c r="P11" s="137"/>
      <c r="Q11" s="137"/>
      <c r="R11" s="138"/>
      <c r="S11" s="15"/>
      <c r="T11" s="139" t="s">
        <v>7</v>
      </c>
      <c r="U11" s="140"/>
      <c r="V11" s="140"/>
      <c r="W11" s="141"/>
      <c r="Y11" s="8"/>
      <c r="Z11" s="114" t="s">
        <v>28</v>
      </c>
      <c r="AA11" s="115"/>
      <c r="AB11" s="115"/>
      <c r="AC11" s="116"/>
      <c r="AD11" s="94"/>
      <c r="AF11" s="6"/>
      <c r="AG11" s="29"/>
      <c r="AH11" s="30"/>
      <c r="AI11" s="30"/>
      <c r="AJ11" s="31"/>
      <c r="AK11" s="7"/>
      <c r="AL11" s="29"/>
      <c r="AM11" s="30"/>
      <c r="AN11" s="30"/>
      <c r="AO11" s="31"/>
      <c r="AP11" s="8"/>
      <c r="AQ11" s="29"/>
      <c r="AR11" s="30"/>
      <c r="AS11" s="30"/>
      <c r="AT11" s="31"/>
      <c r="AU11" s="8"/>
      <c r="AV11" s="29"/>
      <c r="AW11" s="30"/>
      <c r="AX11" s="30"/>
      <c r="AY11" s="31"/>
      <c r="AZ11" s="8"/>
      <c r="BA11" s="29"/>
      <c r="BB11" s="30"/>
      <c r="BC11" s="30"/>
      <c r="BD11" s="31"/>
      <c r="BE11" s="8"/>
      <c r="BF11" s="18">
        <f t="shared" si="0"/>
        <v>-10.364465000000001</v>
      </c>
      <c r="BG11" s="19">
        <f t="shared" si="0"/>
        <v>-1.0499999999691312E-5</v>
      </c>
      <c r="BH11" s="19">
        <f t="shared" si="0"/>
        <v>-2.0728894999999996</v>
      </c>
      <c r="BI11" s="20">
        <f t="shared" si="0"/>
        <v>-9.4431724999999993</v>
      </c>
      <c r="BJ11" s="9"/>
    </row>
    <row r="12" spans="1:62" ht="19.5" thickBot="1" x14ac:dyDescent="0.35">
      <c r="A12" s="10">
        <v>8</v>
      </c>
      <c r="B12" s="11">
        <v>3</v>
      </c>
      <c r="C12" s="11">
        <v>1</v>
      </c>
      <c r="D12" s="11">
        <v>-12.4374</v>
      </c>
      <c r="E12" s="11">
        <v>-7.3702800000000002</v>
      </c>
      <c r="F12" s="11">
        <v>-22.5715</v>
      </c>
      <c r="G12" s="11">
        <v>0.12912000000000001</v>
      </c>
      <c r="H12" s="11">
        <v>3.1407499999999998E-2</v>
      </c>
      <c r="I12" s="11">
        <v>100.5</v>
      </c>
      <c r="J12" s="11">
        <v>255.39500000000001</v>
      </c>
      <c r="K12" s="11">
        <v>255.39500000000001</v>
      </c>
      <c r="L12" s="11">
        <v>255.39500000000001</v>
      </c>
      <c r="M12" s="11">
        <v>154.89500000000001</v>
      </c>
      <c r="N12" s="11"/>
      <c r="O12" s="16">
        <f>$E$5</f>
        <v>-11.976699999999999</v>
      </c>
      <c r="P12" s="15">
        <f>E6</f>
        <v>-11.5161</v>
      </c>
      <c r="Q12" s="15">
        <f>E7</f>
        <v>-11.976699999999999</v>
      </c>
      <c r="R12" s="32">
        <f>E8</f>
        <v>-9.2128499999999995</v>
      </c>
      <c r="S12" s="15"/>
      <c r="T12" s="16">
        <f>F5</f>
        <v>-26.256599999999999</v>
      </c>
      <c r="U12" s="15">
        <f>F6</f>
        <v>-27.177900000000001</v>
      </c>
      <c r="V12" s="15">
        <f>F7</f>
        <v>-29.020499999999998</v>
      </c>
      <c r="W12" s="17">
        <f>F8</f>
        <v>-23.492799999999999</v>
      </c>
      <c r="Y12" s="8"/>
      <c r="Z12" s="10">
        <f>H5</f>
        <v>1.8930499999999999E-2</v>
      </c>
      <c r="AA12" s="15">
        <f>H6</f>
        <v>-5.6745799999999999E-2</v>
      </c>
      <c r="AB12" s="15">
        <f>H7</f>
        <v>7.5206999999999996E-2</v>
      </c>
      <c r="AC12" s="17">
        <f>H8</f>
        <v>-1.5615E-2</v>
      </c>
      <c r="AD12" s="95"/>
      <c r="AF12" s="6"/>
      <c r="AG12" s="33"/>
      <c r="AH12" s="34"/>
      <c r="AI12" s="34"/>
      <c r="AJ12" s="35"/>
      <c r="AK12" s="7"/>
      <c r="AL12" s="33"/>
      <c r="AM12" s="34"/>
      <c r="AN12" s="34"/>
      <c r="AO12" s="35"/>
      <c r="AP12" s="8"/>
      <c r="AQ12" s="33"/>
      <c r="AR12" s="34"/>
      <c r="AS12" s="34"/>
      <c r="AT12" s="35"/>
      <c r="AU12" s="8"/>
      <c r="AV12" s="33"/>
      <c r="AW12" s="34"/>
      <c r="AX12" s="34"/>
      <c r="AY12" s="35"/>
      <c r="AZ12" s="8"/>
      <c r="BA12" s="33"/>
      <c r="BB12" s="34"/>
      <c r="BC12" s="34"/>
      <c r="BD12" s="35"/>
      <c r="BE12" s="8"/>
      <c r="BF12" s="142" t="s">
        <v>10</v>
      </c>
      <c r="BG12" s="143"/>
      <c r="BH12" s="143"/>
      <c r="BI12" s="144"/>
      <c r="BJ12" s="9"/>
    </row>
    <row r="13" spans="1:62" x14ac:dyDescent="0.25">
      <c r="A13" s="10">
        <v>9</v>
      </c>
      <c r="B13" s="11">
        <v>0</v>
      </c>
      <c r="C13" s="11">
        <v>2</v>
      </c>
      <c r="D13" s="11">
        <v>-8.7522099999999998</v>
      </c>
      <c r="E13" s="11">
        <v>-4.1457800000000002</v>
      </c>
      <c r="F13" s="11">
        <v>-21.650200000000002</v>
      </c>
      <c r="G13" s="11">
        <v>0.150281</v>
      </c>
      <c r="H13" s="11">
        <v>3.2669700000000003E-2</v>
      </c>
      <c r="I13" s="11">
        <v>87</v>
      </c>
      <c r="J13" s="11">
        <v>220.084</v>
      </c>
      <c r="K13" s="11">
        <v>220.084</v>
      </c>
      <c r="L13" s="11">
        <v>220.084</v>
      </c>
      <c r="M13" s="11">
        <v>133.084</v>
      </c>
      <c r="N13" s="11"/>
      <c r="O13" s="16">
        <f>$E$9</f>
        <v>-10.1341</v>
      </c>
      <c r="P13" s="15">
        <f>E10</f>
        <v>-6.9096399999999996</v>
      </c>
      <c r="Q13" s="15">
        <f>E11</f>
        <v>-7.3702800000000002</v>
      </c>
      <c r="R13" s="32">
        <f>E12</f>
        <v>-7.3702800000000002</v>
      </c>
      <c r="S13" s="15"/>
      <c r="T13" s="16">
        <f>E9</f>
        <v>-10.1341</v>
      </c>
      <c r="U13" s="15">
        <f>E10</f>
        <v>-6.9096399999999996</v>
      </c>
      <c r="V13" s="15">
        <f>E11</f>
        <v>-7.3702800000000002</v>
      </c>
      <c r="W13" s="17">
        <f>F12</f>
        <v>-22.5715</v>
      </c>
      <c r="Y13" s="8"/>
      <c r="Z13" s="10">
        <f>H9</f>
        <v>1.29759E-2</v>
      </c>
      <c r="AA13" s="15">
        <f>H10</f>
        <v>-1.5994499999999998E-2</v>
      </c>
      <c r="AB13" s="15">
        <f>H11</f>
        <v>6.8752600000000002E-3</v>
      </c>
      <c r="AC13" s="17">
        <f>H12</f>
        <v>3.1407499999999998E-2</v>
      </c>
      <c r="AD13" s="95"/>
      <c r="AF13" s="6"/>
      <c r="AG13" s="36"/>
      <c r="AH13" s="37"/>
      <c r="AI13" s="37"/>
      <c r="AJ13" s="38"/>
      <c r="AK13" s="7"/>
      <c r="AL13" s="36"/>
      <c r="AM13" s="37"/>
      <c r="AN13" s="37"/>
      <c r="AO13" s="38"/>
      <c r="AP13" s="8"/>
      <c r="AQ13" s="36"/>
      <c r="AR13" s="37"/>
      <c r="AS13" s="37"/>
      <c r="AT13" s="38"/>
      <c r="AU13" s="8"/>
      <c r="AV13" s="36"/>
      <c r="AW13" s="37"/>
      <c r="AX13" s="37"/>
      <c r="AY13" s="38"/>
      <c r="AZ13" s="8"/>
      <c r="BA13" s="36"/>
      <c r="BB13" s="37"/>
      <c r="BC13" s="37"/>
      <c r="BD13" s="38"/>
      <c r="BE13" s="8"/>
      <c r="BF13" s="39">
        <f>AVERAGE(T5,T39,T73,T107,T141)</f>
        <v>84</v>
      </c>
      <c r="BG13" s="40">
        <f>AVERAGE(U5,U39,U73,U107,U141)</f>
        <v>96.9</v>
      </c>
      <c r="BH13" s="40">
        <f t="shared" ref="BG13:BI18" si="1">AVERAGE(V5,V39,V73,V107,V141)</f>
        <v>82.8</v>
      </c>
      <c r="BI13" s="41">
        <f t="shared" si="1"/>
        <v>111.6</v>
      </c>
      <c r="BJ13" s="9"/>
    </row>
    <row r="14" spans="1:62" x14ac:dyDescent="0.25">
      <c r="A14" s="10">
        <v>10</v>
      </c>
      <c r="B14" s="11">
        <v>1</v>
      </c>
      <c r="C14" s="11">
        <v>2</v>
      </c>
      <c r="D14" s="11">
        <v>-7.8309300000000004</v>
      </c>
      <c r="E14" s="11">
        <v>-2.30321</v>
      </c>
      <c r="F14" s="11">
        <v>-17.9651</v>
      </c>
      <c r="G14" s="11">
        <v>0.15459899999999999</v>
      </c>
      <c r="H14" s="11">
        <v>6.3101699999999997E-2</v>
      </c>
      <c r="I14" s="11">
        <v>79.5</v>
      </c>
      <c r="J14" s="11">
        <v>208.86699999999999</v>
      </c>
      <c r="K14" s="11">
        <v>208.86699999999999</v>
      </c>
      <c r="L14" s="11">
        <v>208.86699999999999</v>
      </c>
      <c r="M14" s="11">
        <v>129.36699999999999</v>
      </c>
      <c r="N14" s="11"/>
      <c r="O14" s="16">
        <f>$E$13</f>
        <v>-4.1457800000000002</v>
      </c>
      <c r="P14" s="15">
        <f>E14</f>
        <v>-2.30321</v>
      </c>
      <c r="Q14" s="15">
        <f>E15</f>
        <v>-2.30321</v>
      </c>
      <c r="R14" s="32">
        <f>E16</f>
        <v>-2.7638600000000002</v>
      </c>
      <c r="S14" s="15"/>
      <c r="T14" s="16">
        <f>E13</f>
        <v>-4.1457800000000002</v>
      </c>
      <c r="U14" s="15">
        <f>F14</f>
        <v>-17.9651</v>
      </c>
      <c r="V14" s="15">
        <f>F15</f>
        <v>-17.043800000000001</v>
      </c>
      <c r="W14" s="17">
        <f>F16</f>
        <v>-17.043800000000001</v>
      </c>
      <c r="Y14" s="8"/>
      <c r="Z14" s="10">
        <f>H13</f>
        <v>3.2669700000000003E-2</v>
      </c>
      <c r="AA14" s="15">
        <f>H14</f>
        <v>6.3101699999999997E-2</v>
      </c>
      <c r="AB14" s="15">
        <f>H15</f>
        <v>-2.7455500000000001E-2</v>
      </c>
      <c r="AC14" s="17">
        <f>H16</f>
        <v>-4.7526600000000002E-2</v>
      </c>
      <c r="AD14" s="95"/>
      <c r="AF14" s="42"/>
      <c r="AG14" s="43"/>
      <c r="AH14" s="44"/>
      <c r="AI14" s="44"/>
      <c r="AJ14" s="45"/>
      <c r="AK14" s="8"/>
      <c r="AL14" s="43"/>
      <c r="AM14" s="44"/>
      <c r="AN14" s="44"/>
      <c r="AO14" s="45"/>
      <c r="AP14" s="8"/>
      <c r="AQ14" s="43"/>
      <c r="AR14" s="44"/>
      <c r="AS14" s="44"/>
      <c r="AT14" s="45"/>
      <c r="AU14" s="8"/>
      <c r="AV14" s="43"/>
      <c r="AW14" s="44"/>
      <c r="AX14" s="44"/>
      <c r="AY14" s="45"/>
      <c r="AZ14" s="8"/>
      <c r="BA14" s="43"/>
      <c r="BB14" s="44"/>
      <c r="BC14" s="44"/>
      <c r="BD14" s="45"/>
      <c r="BE14" s="8"/>
      <c r="BF14" s="39">
        <f t="shared" ref="BF14:BF18" si="2">AVERAGE(T6,T40,T74,T108,T142)</f>
        <v>178.9572</v>
      </c>
      <c r="BG14" s="40">
        <f t="shared" si="1"/>
        <v>88.2</v>
      </c>
      <c r="BH14" s="40">
        <f t="shared" si="1"/>
        <v>117.3</v>
      </c>
      <c r="BI14" s="41">
        <f t="shared" si="1"/>
        <v>112.8</v>
      </c>
      <c r="BJ14" s="9"/>
    </row>
    <row r="15" spans="1:62" x14ac:dyDescent="0.25">
      <c r="A15" s="10">
        <v>11</v>
      </c>
      <c r="B15" s="11">
        <v>2</v>
      </c>
      <c r="C15" s="11">
        <v>2</v>
      </c>
      <c r="D15" s="11">
        <v>-8.7522099999999998</v>
      </c>
      <c r="E15" s="11">
        <v>-2.30321</v>
      </c>
      <c r="F15" s="11">
        <v>-17.043800000000001</v>
      </c>
      <c r="G15" s="11">
        <v>0.13727800000000001</v>
      </c>
      <c r="H15" s="11">
        <v>-2.7455500000000001E-2</v>
      </c>
      <c r="I15" s="11">
        <v>72</v>
      </c>
      <c r="J15" s="11">
        <v>217.69</v>
      </c>
      <c r="K15" s="11">
        <v>217.69</v>
      </c>
      <c r="L15" s="11">
        <v>217.69</v>
      </c>
      <c r="M15" s="11">
        <v>145.69</v>
      </c>
      <c r="N15" s="11"/>
      <c r="O15" s="16">
        <f>$E$17</f>
        <v>0.92128500000000002</v>
      </c>
      <c r="P15" s="15">
        <f>E18</f>
        <v>2.7638600000000002</v>
      </c>
      <c r="Q15" s="15">
        <f>E19</f>
        <v>-2.30321</v>
      </c>
      <c r="R15" s="32">
        <f>E20</f>
        <v>0.46064300000000002</v>
      </c>
      <c r="S15" s="15"/>
      <c r="T15" s="16">
        <f>F17</f>
        <v>-19.807600000000001</v>
      </c>
      <c r="U15" s="15">
        <f>F18</f>
        <v>-26.717300000000002</v>
      </c>
      <c r="V15" s="15">
        <f>F19</f>
        <v>-23.492799999999999</v>
      </c>
      <c r="W15" s="17">
        <f>F20</f>
        <v>-21.189599999999999</v>
      </c>
      <c r="Y15" s="8"/>
      <c r="Z15" s="10">
        <f>H17</f>
        <v>2.5591300000000001E-2</v>
      </c>
      <c r="AA15" s="15">
        <f>H18</f>
        <v>4.2470599999999997E-2</v>
      </c>
      <c r="AB15" s="15">
        <f>H19</f>
        <v>0</v>
      </c>
      <c r="AC15" s="17">
        <f>H20</f>
        <v>0</v>
      </c>
      <c r="AD15" s="95"/>
      <c r="AF15" s="42"/>
      <c r="AG15" s="43"/>
      <c r="AH15" s="44"/>
      <c r="AI15" s="44"/>
      <c r="AJ15" s="45"/>
      <c r="AK15" s="8"/>
      <c r="AL15" s="43"/>
      <c r="AM15" s="44"/>
      <c r="AN15" s="44"/>
      <c r="AO15" s="45"/>
      <c r="AP15" s="8"/>
      <c r="AQ15" s="43"/>
      <c r="AR15" s="44"/>
      <c r="AS15" s="44"/>
      <c r="AT15" s="45"/>
      <c r="AU15" s="8"/>
      <c r="AV15" s="43"/>
      <c r="AW15" s="44"/>
      <c r="AX15" s="44"/>
      <c r="AY15" s="45"/>
      <c r="AZ15" s="8"/>
      <c r="BA15" s="43"/>
      <c r="BB15" s="44"/>
      <c r="BC15" s="44"/>
      <c r="BD15" s="45"/>
      <c r="BE15" s="8"/>
      <c r="BF15" s="39">
        <f t="shared" si="2"/>
        <v>93.6</v>
      </c>
      <c r="BG15" s="40">
        <f t="shared" si="1"/>
        <v>89.4</v>
      </c>
      <c r="BH15" s="40">
        <f t="shared" si="1"/>
        <v>90</v>
      </c>
      <c r="BI15" s="41">
        <f t="shared" si="1"/>
        <v>120.3</v>
      </c>
      <c r="BJ15" s="9"/>
    </row>
    <row r="16" spans="1:62" x14ac:dyDescent="0.25">
      <c r="A16" s="10">
        <v>12</v>
      </c>
      <c r="B16" s="11">
        <v>3</v>
      </c>
      <c r="C16" s="11">
        <v>2</v>
      </c>
      <c r="D16" s="11">
        <v>-11.976699999999999</v>
      </c>
      <c r="E16" s="11">
        <v>-2.7638600000000002</v>
      </c>
      <c r="F16" s="11">
        <v>-17.043800000000001</v>
      </c>
      <c r="G16" s="11">
        <v>0.113333</v>
      </c>
      <c r="H16" s="11">
        <v>-4.7526600000000002E-2</v>
      </c>
      <c r="I16" s="11">
        <v>109.5</v>
      </c>
      <c r="J16" s="11">
        <v>285.97199999999998</v>
      </c>
      <c r="K16" s="11">
        <v>285.97199999999998</v>
      </c>
      <c r="L16" s="11">
        <v>285.97199999999998</v>
      </c>
      <c r="M16" s="11">
        <v>176.47200000000001</v>
      </c>
      <c r="N16" s="11"/>
      <c r="O16" s="16">
        <f>$E$21</f>
        <v>-2.7638600000000002</v>
      </c>
      <c r="P16" s="15">
        <f>E22</f>
        <v>-6.4489999999999998</v>
      </c>
      <c r="Q16" s="15">
        <f>E23</f>
        <v>-4.6064299999999996</v>
      </c>
      <c r="R16" s="32">
        <f>E24</f>
        <v>-4.6064299999999996</v>
      </c>
      <c r="S16" s="15"/>
      <c r="T16" s="16">
        <f>F21</f>
        <v>-21.650200000000002</v>
      </c>
      <c r="U16" s="15">
        <f>F22</f>
        <v>-22.5715</v>
      </c>
      <c r="V16" s="15">
        <f>F23</f>
        <v>-18.886399999999998</v>
      </c>
      <c r="W16" s="17">
        <f>F24</f>
        <v>-20.728899999999999</v>
      </c>
      <c r="Y16" s="8"/>
      <c r="Z16" s="10">
        <f>H21</f>
        <v>1.79939E-2</v>
      </c>
      <c r="AA16" s="15">
        <f>H22</f>
        <v>4.5097900000000003E-2</v>
      </c>
      <c r="AB16" s="15">
        <f>H23</f>
        <v>-1.5994499999999998E-2</v>
      </c>
      <c r="AC16" s="17">
        <f>H24</f>
        <v>0</v>
      </c>
      <c r="AD16" s="95"/>
      <c r="AF16" s="42"/>
      <c r="AG16" s="43"/>
      <c r="AH16" s="44"/>
      <c r="AI16" s="44"/>
      <c r="AJ16" s="45"/>
      <c r="AK16" s="8"/>
      <c r="AL16" s="43"/>
      <c r="AM16" s="44"/>
      <c r="AN16" s="44"/>
      <c r="AO16" s="45"/>
      <c r="AP16" s="8"/>
      <c r="AQ16" s="43"/>
      <c r="AR16" s="44"/>
      <c r="AS16" s="44"/>
      <c r="AT16" s="45"/>
      <c r="AU16" s="8"/>
      <c r="AV16" s="43"/>
      <c r="AW16" s="44"/>
      <c r="AX16" s="44"/>
      <c r="AY16" s="45"/>
      <c r="AZ16" s="8"/>
      <c r="BA16" s="43"/>
      <c r="BB16" s="44"/>
      <c r="BC16" s="44"/>
      <c r="BD16" s="45"/>
      <c r="BE16" s="8"/>
      <c r="BF16" s="39">
        <f t="shared" si="2"/>
        <v>105.9</v>
      </c>
      <c r="BG16" s="40">
        <f t="shared" si="1"/>
        <v>96.3</v>
      </c>
      <c r="BH16" s="40">
        <f t="shared" si="1"/>
        <v>94.5</v>
      </c>
      <c r="BI16" s="41">
        <f t="shared" si="1"/>
        <v>75.900000000000006</v>
      </c>
      <c r="BJ16" s="9"/>
    </row>
    <row r="17" spans="1:62" x14ac:dyDescent="0.25">
      <c r="A17" s="10">
        <v>13</v>
      </c>
      <c r="B17" s="11">
        <v>0</v>
      </c>
      <c r="C17" s="11">
        <v>3</v>
      </c>
      <c r="D17" s="11">
        <v>-10.594799999999999</v>
      </c>
      <c r="E17" s="11">
        <v>0.92128500000000002</v>
      </c>
      <c r="F17" s="11">
        <v>-19.807600000000001</v>
      </c>
      <c r="G17" s="11">
        <v>0.12475700000000001</v>
      </c>
      <c r="H17" s="11">
        <v>2.5591300000000001E-2</v>
      </c>
      <c r="I17" s="11">
        <v>82.5</v>
      </c>
      <c r="J17" s="11">
        <v>242.81100000000001</v>
      </c>
      <c r="K17" s="11">
        <v>242.81100000000001</v>
      </c>
      <c r="L17" s="11">
        <v>242.81100000000001</v>
      </c>
      <c r="M17" s="11">
        <v>160.31100000000001</v>
      </c>
      <c r="N17" s="11"/>
      <c r="O17" s="46">
        <f>$E$25</f>
        <v>-4.6064299999999996</v>
      </c>
      <c r="P17" s="47">
        <f>E26</f>
        <v>-0.46064300000000002</v>
      </c>
      <c r="Q17" s="47">
        <f>E27</f>
        <v>-5.0670700000000002</v>
      </c>
      <c r="R17" s="48">
        <f>E28</f>
        <v>-5.0670700000000002</v>
      </c>
      <c r="S17" s="15"/>
      <c r="T17" s="46">
        <f>F25</f>
        <v>-18.886399999999998</v>
      </c>
      <c r="U17" s="47">
        <f>F26</f>
        <v>-17.9651</v>
      </c>
      <c r="V17" s="47">
        <f>F27</f>
        <v>-19.807600000000001</v>
      </c>
      <c r="W17" s="49">
        <f>F28</f>
        <v>-24.874700000000001</v>
      </c>
      <c r="Y17" s="8"/>
      <c r="Z17" s="96">
        <f>H25</f>
        <v>-2.5591300000000001E-2</v>
      </c>
      <c r="AA17" s="47">
        <f>H26</f>
        <v>9.1518399999999996E-3</v>
      </c>
      <c r="AB17" s="47">
        <f>H27</f>
        <v>-6.5314999999999998E-2</v>
      </c>
      <c r="AC17" s="49">
        <f>H28</f>
        <v>-1.9518799999999999E-2</v>
      </c>
      <c r="AD17" s="95"/>
      <c r="AF17" s="42"/>
      <c r="AG17" s="43"/>
      <c r="AH17" s="44"/>
      <c r="AI17" s="44"/>
      <c r="AJ17" s="45"/>
      <c r="AK17" s="8"/>
      <c r="AL17" s="43"/>
      <c r="AM17" s="44"/>
      <c r="AN17" s="44"/>
      <c r="AO17" s="45"/>
      <c r="AP17" s="8"/>
      <c r="AQ17" s="43"/>
      <c r="AR17" s="44"/>
      <c r="AS17" s="44"/>
      <c r="AT17" s="45"/>
      <c r="AU17" s="8"/>
      <c r="AV17" s="43"/>
      <c r="AW17" s="44"/>
      <c r="AX17" s="44"/>
      <c r="AY17" s="45"/>
      <c r="AZ17" s="8"/>
      <c r="BA17" s="43"/>
      <c r="BB17" s="44"/>
      <c r="BC17" s="44"/>
      <c r="BD17" s="45"/>
      <c r="BE17" s="8"/>
      <c r="BF17" s="39">
        <f t="shared" si="2"/>
        <v>135.6</v>
      </c>
      <c r="BG17" s="40">
        <f t="shared" si="1"/>
        <v>109.2</v>
      </c>
      <c r="BH17" s="40">
        <f t="shared" si="1"/>
        <v>106.2</v>
      </c>
      <c r="BI17" s="41">
        <f t="shared" si="1"/>
        <v>94.5</v>
      </c>
      <c r="BJ17" s="9"/>
    </row>
    <row r="18" spans="1:62" ht="15.75" thickBot="1" x14ac:dyDescent="0.3">
      <c r="A18" s="10">
        <v>14</v>
      </c>
      <c r="B18" s="11">
        <v>1</v>
      </c>
      <c r="C18" s="11">
        <v>3</v>
      </c>
      <c r="D18" s="11">
        <v>-9.2128499999999995</v>
      </c>
      <c r="E18" s="11">
        <v>2.7638600000000002</v>
      </c>
      <c r="F18" s="11">
        <v>-26.717300000000002</v>
      </c>
      <c r="G18" s="11">
        <v>0.14047999999999999</v>
      </c>
      <c r="H18" s="11">
        <v>4.2470599999999997E-2</v>
      </c>
      <c r="I18" s="11">
        <v>87</v>
      </c>
      <c r="J18" s="11">
        <v>229.369</v>
      </c>
      <c r="K18" s="11">
        <v>229.369</v>
      </c>
      <c r="L18" s="11">
        <v>229.369</v>
      </c>
      <c r="M18" s="11">
        <v>142.369</v>
      </c>
      <c r="N18" s="11"/>
      <c r="O18" s="11"/>
      <c r="P18" s="11"/>
      <c r="Q18" s="11"/>
      <c r="R18" s="11"/>
      <c r="S18" s="11"/>
      <c r="T18" s="11"/>
      <c r="U18" s="11"/>
      <c r="V18" s="11"/>
      <c r="W18" s="50"/>
      <c r="Y18" s="93"/>
      <c r="Z18" s="100"/>
      <c r="AA18" s="95"/>
      <c r="AB18" s="95"/>
      <c r="AC18" s="101"/>
      <c r="AD18" s="93"/>
      <c r="AF18" s="42"/>
      <c r="AG18" s="43"/>
      <c r="AH18" s="44"/>
      <c r="AI18" s="44"/>
      <c r="AJ18" s="45"/>
      <c r="AK18" s="8"/>
      <c r="AL18" s="43"/>
      <c r="AM18" s="44"/>
      <c r="AN18" s="44"/>
      <c r="AO18" s="45"/>
      <c r="AP18" s="8"/>
      <c r="AQ18" s="43"/>
      <c r="AR18" s="44"/>
      <c r="AS18" s="44"/>
      <c r="AT18" s="45"/>
      <c r="AU18" s="8"/>
      <c r="AV18" s="43"/>
      <c r="AW18" s="44"/>
      <c r="AX18" s="44"/>
      <c r="AY18" s="45"/>
      <c r="AZ18" s="8"/>
      <c r="BA18" s="43"/>
      <c r="BB18" s="44"/>
      <c r="BC18" s="44"/>
      <c r="BD18" s="45"/>
      <c r="BE18" s="8"/>
      <c r="BF18" s="39">
        <f t="shared" si="2"/>
        <v>135.30000000000001</v>
      </c>
      <c r="BG18" s="40">
        <f t="shared" si="1"/>
        <v>85.2</v>
      </c>
      <c r="BH18" s="40">
        <f t="shared" si="1"/>
        <v>105</v>
      </c>
      <c r="BI18" s="41">
        <f t="shared" si="1"/>
        <v>162.30000000000001</v>
      </c>
      <c r="BJ18" s="9"/>
    </row>
    <row r="19" spans="1:62" ht="22.5" thickTop="1" thickBot="1" x14ac:dyDescent="0.3">
      <c r="A19" s="10">
        <v>15</v>
      </c>
      <c r="B19" s="11">
        <v>2</v>
      </c>
      <c r="C19" s="11">
        <v>3</v>
      </c>
      <c r="D19" s="11">
        <v>-8.2915700000000001</v>
      </c>
      <c r="E19" s="11">
        <v>-2.30321</v>
      </c>
      <c r="F19" s="11">
        <v>-23.492799999999999</v>
      </c>
      <c r="G19" s="11">
        <v>0.14715</v>
      </c>
      <c r="H19" s="11">
        <v>0</v>
      </c>
      <c r="I19" s="11">
        <v>82.5</v>
      </c>
      <c r="J19" s="11">
        <v>218.416</v>
      </c>
      <c r="K19" s="11">
        <v>218.416</v>
      </c>
      <c r="L19" s="11">
        <v>218.416</v>
      </c>
      <c r="M19" s="11">
        <v>135.916</v>
      </c>
      <c r="N19" s="11"/>
      <c r="O19" s="145" t="s">
        <v>20</v>
      </c>
      <c r="P19" s="146"/>
      <c r="Q19" s="146"/>
      <c r="R19" s="147"/>
      <c r="S19" s="11"/>
      <c r="T19" s="148" t="s">
        <v>21</v>
      </c>
      <c r="U19" s="148"/>
      <c r="V19" s="148"/>
      <c r="W19" s="149"/>
      <c r="Y19" s="93"/>
      <c r="Z19" s="114" t="s">
        <v>31</v>
      </c>
      <c r="AA19" s="115"/>
      <c r="AB19" s="115"/>
      <c r="AC19" s="116"/>
      <c r="AD19" s="94"/>
      <c r="AF19" s="42"/>
      <c r="AG19" s="51"/>
      <c r="AH19" s="52"/>
      <c r="AI19" s="52"/>
      <c r="AJ19" s="53"/>
      <c r="AK19" s="8"/>
      <c r="AL19" s="51"/>
      <c r="AM19" s="52"/>
      <c r="AN19" s="52"/>
      <c r="AO19" s="53"/>
      <c r="AP19" s="8"/>
      <c r="AQ19" s="51"/>
      <c r="AR19" s="52"/>
      <c r="AS19" s="52"/>
      <c r="AT19" s="53"/>
      <c r="AU19" s="8"/>
      <c r="AV19" s="51"/>
      <c r="AW19" s="52"/>
      <c r="AX19" s="52"/>
      <c r="AY19" s="53"/>
      <c r="AZ19" s="8"/>
      <c r="BA19" s="51"/>
      <c r="BB19" s="52"/>
      <c r="BC19" s="52"/>
      <c r="BD19" s="53"/>
      <c r="BE19" s="8"/>
      <c r="BF19" s="54"/>
      <c r="BG19" s="55"/>
      <c r="BH19" s="55"/>
      <c r="BI19" s="56"/>
      <c r="BJ19" s="9"/>
    </row>
    <row r="20" spans="1:62" ht="20.25" thickTop="1" thickBot="1" x14ac:dyDescent="0.35">
      <c r="A20" s="10">
        <v>16</v>
      </c>
      <c r="B20" s="11">
        <v>3</v>
      </c>
      <c r="C20" s="11">
        <v>3</v>
      </c>
      <c r="D20" s="11">
        <v>-31.784300000000002</v>
      </c>
      <c r="E20" s="11">
        <v>0.46064300000000002</v>
      </c>
      <c r="F20" s="11">
        <v>-21.189599999999999</v>
      </c>
      <c r="G20" s="11">
        <v>0</v>
      </c>
      <c r="H20" s="11">
        <v>0</v>
      </c>
      <c r="I20" s="11">
        <v>0</v>
      </c>
      <c r="J20" s="11" t="s">
        <v>22</v>
      </c>
      <c r="K20" s="11">
        <v>300</v>
      </c>
      <c r="L20" s="11" t="s">
        <v>22</v>
      </c>
      <c r="M20" s="11">
        <v>300</v>
      </c>
      <c r="N20" s="11"/>
      <c r="O20" s="57">
        <f>(O5+ABS(MIN($O$6:$R$11)))/(MAX($O$6:$R$11)+ABS(MIN($O$6:$R$11)))</f>
        <v>0.80769010790548479</v>
      </c>
      <c r="P20" s="11">
        <f>(P5+ABS(MIN($O$6:$R$11)))/(MAX($O$6:$R$11)+ABS(MIN($O$6:$R$11)))</f>
        <v>0.69230759596666369</v>
      </c>
      <c r="Q20" s="11">
        <f>(Q5+ABS(MIN($O$6:$R$11)))/(MAX($O$6:$R$11)+ABS(MIN($O$6:$R$11)))</f>
        <v>0.96153860605000485</v>
      </c>
      <c r="R20" s="58">
        <f>(R5+ABS(MIN($O$6:$R$11)))/(MAX($O$6:$R$11)+ABS(MIN($O$6:$R$11)))</f>
        <v>0.69230759596666369</v>
      </c>
      <c r="S20" s="11"/>
      <c r="T20" s="59">
        <f>(T5+ABS(MIN($T$6:$W$11)))/(MAX($T$6:$W$11)+ABS(MIN($T$6:$W$11)))</f>
        <v>0.34734510374477345</v>
      </c>
      <c r="U20" s="60">
        <f>(U5+ABS(MIN($T$6:$W$11)))/(MAX($T$6:$W$11)+ABS(MIN($T$6:$W$11)))</f>
        <v>0.39977455336662604</v>
      </c>
      <c r="V20" s="60">
        <f>(V5+ABS(MIN($T$6:$W$11)))/(MAX($T$6:$W$11)+ABS(MIN($T$6:$W$11)))</f>
        <v>0.34079142254204187</v>
      </c>
      <c r="W20" s="61">
        <f>(W5+ABS(MIN($T$6:$W$11)))/(MAX($T$6:$W$11)+ABS(MIN($T$6:$W$11)))</f>
        <v>0.53084817742125756</v>
      </c>
      <c r="Y20" s="93"/>
      <c r="Z20" s="102">
        <f t="shared" ref="Z20:Z25" si="3">(Z5+ABS(MIN($Z$5:$AC$10)))/(MAX($Z$5:$AC$10)+ABS(MIN($Z$5:$AC$10)))</f>
        <v>0.91836945905212841</v>
      </c>
      <c r="AA20" s="5">
        <f t="shared" ref="AA20:AC20" si="4">(AA5+ABS(MIN($Z$5:$AC$10)))/(MAX($Z$5:$AC$10)+ABS(MIN($Z$5:$AC$10)))</f>
        <v>0.77728833951060494</v>
      </c>
      <c r="AB20" s="5">
        <f t="shared" si="4"/>
        <v>0.97292996720547997</v>
      </c>
      <c r="AC20" s="103">
        <f t="shared" si="4"/>
        <v>0.70702268449343142</v>
      </c>
      <c r="AD20" s="95"/>
      <c r="AF20" s="42"/>
      <c r="AG20" s="62"/>
      <c r="AH20" s="4"/>
      <c r="AI20" s="4"/>
      <c r="AJ20" s="63"/>
      <c r="AK20" s="8"/>
      <c r="AL20" s="62"/>
      <c r="AM20" s="4"/>
      <c r="AN20" s="4"/>
      <c r="AO20" s="63"/>
      <c r="AP20" s="8"/>
      <c r="AQ20" s="62"/>
      <c r="AR20" s="4"/>
      <c r="AS20" s="4"/>
      <c r="AT20" s="63"/>
      <c r="AU20" s="8"/>
      <c r="AV20" s="62"/>
      <c r="AW20" s="4"/>
      <c r="AX20" s="4"/>
      <c r="AY20" s="63"/>
      <c r="AZ20" s="8"/>
      <c r="BA20" s="62"/>
      <c r="BB20" s="4"/>
      <c r="BC20" s="4"/>
      <c r="BD20" s="63"/>
      <c r="BE20" s="8"/>
      <c r="BF20" s="150" t="s">
        <v>6</v>
      </c>
      <c r="BG20" s="151"/>
      <c r="BH20" s="151"/>
      <c r="BI20" s="152"/>
      <c r="BJ20" s="9"/>
    </row>
    <row r="21" spans="1:62" x14ac:dyDescent="0.25">
      <c r="A21" s="10">
        <v>17</v>
      </c>
      <c r="B21" s="11">
        <v>0</v>
      </c>
      <c r="C21" s="11">
        <v>4</v>
      </c>
      <c r="D21" s="11">
        <v>-13.8193</v>
      </c>
      <c r="E21" s="11">
        <v>-2.7638600000000002</v>
      </c>
      <c r="F21" s="11">
        <v>-21.650200000000002</v>
      </c>
      <c r="G21" s="11">
        <v>0.118759</v>
      </c>
      <c r="H21" s="11">
        <v>1.79939E-2</v>
      </c>
      <c r="I21" s="11">
        <v>106.5</v>
      </c>
      <c r="J21" s="11">
        <v>274.90800000000002</v>
      </c>
      <c r="K21" s="11">
        <v>274.90800000000002</v>
      </c>
      <c r="L21" s="11">
        <v>274.90800000000002</v>
      </c>
      <c r="M21" s="11">
        <v>168.40799999999999</v>
      </c>
      <c r="N21" s="11"/>
      <c r="O21" s="57">
        <f t="shared" ref="O21:R25" si="5">(O6+ABS(MIN($O$6:$R$11)))/(MAX($O$6:$R$11)+ABS(MIN($O$6:$R$11)))</f>
        <v>0.88461456571664043</v>
      </c>
      <c r="P21" s="11">
        <f t="shared" si="5"/>
        <v>0.96153860605000485</v>
      </c>
      <c r="Q21" s="11">
        <f t="shared" si="5"/>
        <v>0.78846108084165201</v>
      </c>
      <c r="R21" s="58">
        <f t="shared" si="5"/>
        <v>0.80769010790548479</v>
      </c>
      <c r="S21" s="11"/>
      <c r="T21" s="64">
        <f t="shared" ref="T21:W25" si="6">(T6+ABS(MIN($T$6:$W$11)))/(MAX($T$6:$W$11)+ABS(MIN($T$6:$W$11)))</f>
        <v>1</v>
      </c>
      <c r="U21" s="11">
        <f t="shared" si="6"/>
        <v>0.36045246615023663</v>
      </c>
      <c r="V21" s="11">
        <f t="shared" si="6"/>
        <v>0.42598927817755233</v>
      </c>
      <c r="W21" s="50">
        <f t="shared" si="6"/>
        <v>0.43909664058301551</v>
      </c>
      <c r="Y21" s="93"/>
      <c r="Z21" s="10">
        <f t="shared" si="3"/>
        <v>0.90226974301256813</v>
      </c>
      <c r="AA21" s="15">
        <f>(AA6+ABS(MIN($Z$5:$AC$10)))/(MAX($Z$5:$AC$10)+ABS(MIN($Z$5:$AC$10)))</f>
        <v>0.97250952464116858</v>
      </c>
      <c r="AB21" s="15">
        <f t="shared" ref="AB21:AC21" si="7">(AB6+ABS(MIN($Z$5:$AC$10)))/(MAX($Z$5:$AC$10)+ABS(MIN($Z$5:$AC$10)))</f>
        <v>0.75602041410358412</v>
      </c>
      <c r="AC21" s="17">
        <f t="shared" si="7"/>
        <v>0.83519298313701917</v>
      </c>
      <c r="AD21" s="95"/>
      <c r="AF21" s="42"/>
      <c r="AG21" s="65"/>
      <c r="AH21" s="11"/>
      <c r="AI21" s="11"/>
      <c r="AJ21" s="50"/>
      <c r="AK21" s="8"/>
      <c r="AL21" s="65"/>
      <c r="AM21" s="11"/>
      <c r="AN21" s="11"/>
      <c r="AO21" s="50"/>
      <c r="AP21" s="8"/>
      <c r="AQ21" s="65"/>
      <c r="AR21" s="11"/>
      <c r="AS21" s="11"/>
      <c r="AT21" s="50"/>
      <c r="AU21" s="8"/>
      <c r="AV21" s="65"/>
      <c r="AW21" s="11"/>
      <c r="AX21" s="11"/>
      <c r="AY21" s="50"/>
      <c r="AZ21" s="8"/>
      <c r="BA21" s="65"/>
      <c r="BB21" s="11"/>
      <c r="BC21" s="11"/>
      <c r="BD21" s="50"/>
      <c r="BE21" s="8"/>
      <c r="BF21" s="62">
        <f t="shared" ref="BF21:BI26" si="8">AVERAGE(O12,O46,O80,O114,O148)</f>
        <v>18.978480000000001</v>
      </c>
      <c r="BG21" s="4">
        <f t="shared" si="8"/>
        <v>17.780819999999999</v>
      </c>
      <c r="BH21" s="4">
        <f t="shared" si="8"/>
        <v>17.596539999999997</v>
      </c>
      <c r="BI21" s="63">
        <f t="shared" si="8"/>
        <v>17.596570000000003</v>
      </c>
      <c r="BJ21" s="9"/>
    </row>
    <row r="22" spans="1:62" x14ac:dyDescent="0.25">
      <c r="A22" s="10">
        <v>18</v>
      </c>
      <c r="B22" s="11">
        <v>1</v>
      </c>
      <c r="C22" s="11">
        <v>4</v>
      </c>
      <c r="D22" s="11">
        <v>-11.5161</v>
      </c>
      <c r="E22" s="11">
        <v>-6.4489999999999998</v>
      </c>
      <c r="F22" s="11">
        <v>-22.5715</v>
      </c>
      <c r="G22" s="11">
        <v>0.12562999999999999</v>
      </c>
      <c r="H22" s="11">
        <v>4.5097900000000003E-2</v>
      </c>
      <c r="I22" s="11">
        <v>84</v>
      </c>
      <c r="J22" s="11">
        <v>243.19800000000001</v>
      </c>
      <c r="K22" s="11">
        <v>243.19800000000001</v>
      </c>
      <c r="L22" s="11">
        <v>243.19800000000001</v>
      </c>
      <c r="M22" s="11">
        <v>159.19800000000001</v>
      </c>
      <c r="N22" s="11"/>
      <c r="O22" s="57">
        <f t="shared" si="5"/>
        <v>0.96153860605000485</v>
      </c>
      <c r="P22" s="11">
        <f t="shared" si="5"/>
        <v>1</v>
      </c>
      <c r="Q22" s="11">
        <f t="shared" si="5"/>
        <v>0.96153860605000485</v>
      </c>
      <c r="R22" s="58">
        <f t="shared" si="5"/>
        <v>0.82692330974722972</v>
      </c>
      <c r="S22" s="11"/>
      <c r="T22" s="64">
        <f t="shared" si="6"/>
        <v>0.38011350975843133</v>
      </c>
      <c r="U22" s="11">
        <f t="shared" si="6"/>
        <v>0.34734510374477345</v>
      </c>
      <c r="V22" s="11">
        <f t="shared" si="6"/>
        <v>0.31457669773111557</v>
      </c>
      <c r="W22" s="50">
        <f t="shared" si="6"/>
        <v>0.47841872779940492</v>
      </c>
      <c r="Y22" s="93"/>
      <c r="Z22" s="10">
        <f t="shared" si="3"/>
        <v>0.97206967703542724</v>
      </c>
      <c r="AA22" s="15">
        <f t="shared" ref="AA22:AC22" si="9">(AA7+ABS(MIN($Z$5:$AC$10)))/(MAX($Z$5:$AC$10)+ABS(MIN($Z$5:$AC$10)))</f>
        <v>1</v>
      </c>
      <c r="AB22" s="15">
        <f t="shared" si="9"/>
        <v>0.88796175913168918</v>
      </c>
      <c r="AC22" s="17">
        <f t="shared" si="9"/>
        <v>0.7330771867864605</v>
      </c>
      <c r="AD22" s="95"/>
      <c r="AF22" s="42"/>
      <c r="AG22" s="65"/>
      <c r="AH22" s="11"/>
      <c r="AI22" s="11"/>
      <c r="AJ22" s="50"/>
      <c r="AK22" s="8"/>
      <c r="AL22" s="65"/>
      <c r="AM22" s="11"/>
      <c r="AN22" s="11"/>
      <c r="AO22" s="50"/>
      <c r="AP22" s="8"/>
      <c r="AQ22" s="65"/>
      <c r="AR22" s="11"/>
      <c r="AS22" s="11"/>
      <c r="AT22" s="50"/>
      <c r="AU22" s="8"/>
      <c r="AV22" s="65"/>
      <c r="AW22" s="11"/>
      <c r="AX22" s="11"/>
      <c r="AY22" s="50"/>
      <c r="AZ22" s="8"/>
      <c r="BA22" s="65"/>
      <c r="BB22" s="11"/>
      <c r="BC22" s="11"/>
      <c r="BD22" s="50"/>
      <c r="BE22" s="8"/>
      <c r="BF22" s="65">
        <f t="shared" si="8"/>
        <v>17.320180000000001</v>
      </c>
      <c r="BG22" s="11">
        <f t="shared" si="8"/>
        <v>18.425711999999997</v>
      </c>
      <c r="BH22" s="11">
        <f t="shared" si="8"/>
        <v>17.965064000000002</v>
      </c>
      <c r="BI22" s="50">
        <f t="shared" si="8"/>
        <v>17.596564000000001</v>
      </c>
      <c r="BJ22" s="9"/>
    </row>
    <row r="23" spans="1:62" x14ac:dyDescent="0.25">
      <c r="A23" s="10">
        <v>19</v>
      </c>
      <c r="B23" s="11">
        <v>2</v>
      </c>
      <c r="C23" s="11">
        <v>4</v>
      </c>
      <c r="D23" s="11">
        <v>-11.055400000000001</v>
      </c>
      <c r="E23" s="11">
        <v>-4.6064299999999996</v>
      </c>
      <c r="F23" s="11">
        <v>-18.886399999999998</v>
      </c>
      <c r="G23" s="11">
        <v>0.121558</v>
      </c>
      <c r="H23" s="11">
        <v>-1.5994499999999998E-2</v>
      </c>
      <c r="I23" s="11">
        <v>82.5</v>
      </c>
      <c r="J23" s="11">
        <v>247.03</v>
      </c>
      <c r="K23" s="11">
        <v>247.03</v>
      </c>
      <c r="L23" s="11">
        <v>247.03</v>
      </c>
      <c r="M23" s="11">
        <v>164.53</v>
      </c>
      <c r="N23" s="11"/>
      <c r="O23" s="57">
        <f t="shared" si="5"/>
        <v>0.88461456571664043</v>
      </c>
      <c r="P23" s="11">
        <f t="shared" si="5"/>
        <v>0.94230790907500706</v>
      </c>
      <c r="Q23" s="11">
        <f t="shared" si="5"/>
        <v>0.88461456571664043</v>
      </c>
      <c r="R23" s="58">
        <f t="shared" si="5"/>
        <v>0</v>
      </c>
      <c r="S23" s="11"/>
      <c r="T23" s="64">
        <f t="shared" si="6"/>
        <v>0.36045246615023663</v>
      </c>
      <c r="U23" s="11">
        <f t="shared" si="6"/>
        <v>0.38011350975843133</v>
      </c>
      <c r="V23" s="11">
        <f t="shared" si="6"/>
        <v>0.36045246615023663</v>
      </c>
      <c r="W23" s="50">
        <f t="shared" si="6"/>
        <v>0</v>
      </c>
      <c r="Y23" s="93"/>
      <c r="Z23" s="10">
        <f t="shared" si="3"/>
        <v>0.80697158455099982</v>
      </c>
      <c r="AA23" s="15">
        <f t="shared" ref="AA23:AC23" si="10">(AA8+ABS(MIN($Z$5:$AC$10)))/(MAX($Z$5:$AC$10)+ABS(MIN($Z$5:$AC$10)))</f>
        <v>0.90867340668439001</v>
      </c>
      <c r="AB23" s="15">
        <f t="shared" si="10"/>
        <v>0.95181728212989747</v>
      </c>
      <c r="AC23" s="17">
        <f t="shared" si="10"/>
        <v>0</v>
      </c>
      <c r="AD23" s="95"/>
      <c r="AF23" s="42"/>
      <c r="AG23" s="65"/>
      <c r="AH23" s="11"/>
      <c r="AI23" s="11"/>
      <c r="AJ23" s="50"/>
      <c r="AK23" s="8"/>
      <c r="AL23" s="65"/>
      <c r="AM23" s="11"/>
      <c r="AN23" s="11"/>
      <c r="AO23" s="50"/>
      <c r="AP23" s="8"/>
      <c r="AQ23" s="65"/>
      <c r="AR23" s="11"/>
      <c r="AS23" s="11"/>
      <c r="AT23" s="50"/>
      <c r="AU23" s="8"/>
      <c r="AV23" s="65"/>
      <c r="AW23" s="11"/>
      <c r="AX23" s="11"/>
      <c r="AY23" s="50"/>
      <c r="AZ23" s="8"/>
      <c r="BA23" s="65"/>
      <c r="BB23" s="11"/>
      <c r="BC23" s="11"/>
      <c r="BD23" s="50"/>
      <c r="BE23" s="8"/>
      <c r="BF23" s="65">
        <f t="shared" si="8"/>
        <v>18.886363999999997</v>
      </c>
      <c r="BG23" s="11">
        <f t="shared" si="8"/>
        <v>19.346998000000003</v>
      </c>
      <c r="BH23" s="11">
        <f t="shared" si="8"/>
        <v>19.623398000000002</v>
      </c>
      <c r="BI23" s="50">
        <f t="shared" si="8"/>
        <v>18.886347999999998</v>
      </c>
      <c r="BJ23" s="9"/>
    </row>
    <row r="24" spans="1:62" x14ac:dyDescent="0.25">
      <c r="A24" s="10">
        <v>20</v>
      </c>
      <c r="B24" s="11">
        <v>3</v>
      </c>
      <c r="C24" s="11">
        <v>4</v>
      </c>
      <c r="D24" s="11">
        <v>-10.594799999999999</v>
      </c>
      <c r="E24" s="11">
        <v>-4.6064299999999996</v>
      </c>
      <c r="F24" s="11">
        <v>-20.728899999999999</v>
      </c>
      <c r="G24" s="11">
        <v>0.12620300000000001</v>
      </c>
      <c r="H24" s="11">
        <v>0</v>
      </c>
      <c r="I24" s="11">
        <v>79.5</v>
      </c>
      <c r="J24" s="11">
        <v>237.97399999999999</v>
      </c>
      <c r="K24" s="11">
        <v>237.97399999999999</v>
      </c>
      <c r="L24" s="11">
        <v>237.97399999999999</v>
      </c>
      <c r="M24" s="11">
        <v>158.47399999999999</v>
      </c>
      <c r="N24" s="11"/>
      <c r="O24" s="57">
        <f t="shared" si="5"/>
        <v>0.7499988519360743</v>
      </c>
      <c r="P24" s="11">
        <f t="shared" si="5"/>
        <v>0.8461523368110625</v>
      </c>
      <c r="Q24" s="11">
        <f t="shared" si="5"/>
        <v>0.86538553865280765</v>
      </c>
      <c r="R24" s="58">
        <f t="shared" si="5"/>
        <v>0.88461456571664043</v>
      </c>
      <c r="S24" s="11"/>
      <c r="T24" s="64">
        <f t="shared" si="6"/>
        <v>0.4653113653939418</v>
      </c>
      <c r="U24" s="11">
        <f t="shared" si="6"/>
        <v>0.36700614735296816</v>
      </c>
      <c r="V24" s="11">
        <f t="shared" si="6"/>
        <v>0.36045246615023663</v>
      </c>
      <c r="W24" s="50">
        <f t="shared" si="6"/>
        <v>0.34734510374477345</v>
      </c>
      <c r="Y24" s="93"/>
      <c r="Z24" s="10">
        <f t="shared" si="3"/>
        <v>0.76817443838575938</v>
      </c>
      <c r="AA24" s="15">
        <f t="shared" ref="AA24:AC24" si="11">(AA9+ABS(MIN($Z$5:$AC$10)))/(MAX($Z$5:$AC$10)+ABS(MIN($Z$5:$AC$10)))</f>
        <v>0.81261845160706081</v>
      </c>
      <c r="AB24" s="15">
        <f t="shared" si="11"/>
        <v>0.7862793420397286</v>
      </c>
      <c r="AC24" s="17">
        <f t="shared" si="11"/>
        <v>0.81632481452014583</v>
      </c>
      <c r="AD24" s="95"/>
      <c r="AF24" s="42"/>
      <c r="AG24" s="65"/>
      <c r="AH24" s="11"/>
      <c r="AI24" s="11"/>
      <c r="AJ24" s="50"/>
      <c r="AK24" s="8"/>
      <c r="AL24" s="65"/>
      <c r="AM24" s="11"/>
      <c r="AN24" s="11"/>
      <c r="AO24" s="50"/>
      <c r="AP24" s="8"/>
      <c r="AQ24" s="65"/>
      <c r="AR24" s="11"/>
      <c r="AS24" s="11"/>
      <c r="AT24" s="50"/>
      <c r="AU24" s="8"/>
      <c r="AV24" s="65"/>
      <c r="AW24" s="11"/>
      <c r="AX24" s="11"/>
      <c r="AY24" s="50"/>
      <c r="AZ24" s="8"/>
      <c r="BA24" s="65"/>
      <c r="BB24" s="11"/>
      <c r="BC24" s="11"/>
      <c r="BD24" s="50"/>
      <c r="BE24" s="8"/>
      <c r="BF24" s="65">
        <f t="shared" si="8"/>
        <v>19.439117</v>
      </c>
      <c r="BG24" s="11">
        <f t="shared" si="8"/>
        <v>20.360412000000004</v>
      </c>
      <c r="BH24" s="11">
        <f t="shared" si="8"/>
        <v>19.346998000000003</v>
      </c>
      <c r="BI24" s="50">
        <f t="shared" si="8"/>
        <v>19.1627486</v>
      </c>
      <c r="BJ24" s="9"/>
    </row>
    <row r="25" spans="1:62" ht="15.75" thickBot="1" x14ac:dyDescent="0.3">
      <c r="A25" s="10">
        <v>21</v>
      </c>
      <c r="B25" s="11">
        <v>0</v>
      </c>
      <c r="C25" s="11">
        <v>5</v>
      </c>
      <c r="D25" s="11">
        <v>-19.347000000000001</v>
      </c>
      <c r="E25" s="11">
        <v>-4.6064299999999996</v>
      </c>
      <c r="F25" s="11">
        <v>-18.886399999999998</v>
      </c>
      <c r="G25" s="11">
        <v>7.0375999999999994E-2</v>
      </c>
      <c r="H25" s="11">
        <v>-2.5591300000000001E-2</v>
      </c>
      <c r="I25" s="11">
        <v>82.5</v>
      </c>
      <c r="J25" s="11">
        <v>836.01</v>
      </c>
      <c r="K25" s="11">
        <v>300</v>
      </c>
      <c r="L25" s="11">
        <v>366.68799999999999</v>
      </c>
      <c r="M25" s="11">
        <v>217.5</v>
      </c>
      <c r="N25" s="11"/>
      <c r="O25" s="66">
        <f t="shared" si="5"/>
        <v>0.51922965328051962</v>
      </c>
      <c r="P25" s="67">
        <f t="shared" si="5"/>
        <v>0.88461456571664043</v>
      </c>
      <c r="Q25" s="67">
        <f t="shared" si="5"/>
        <v>0.69230759596666369</v>
      </c>
      <c r="R25" s="68">
        <f t="shared" si="5"/>
        <v>0.50000062621668684</v>
      </c>
      <c r="S25" s="11"/>
      <c r="T25" s="69">
        <f t="shared" si="6"/>
        <v>0.36045246615023663</v>
      </c>
      <c r="U25" s="70">
        <f t="shared" si="6"/>
        <v>0.31457669773111557</v>
      </c>
      <c r="V25" s="70">
        <f t="shared" si="6"/>
        <v>0.42598927817755233</v>
      </c>
      <c r="W25" s="71">
        <f t="shared" si="6"/>
        <v>0.53084817742125756</v>
      </c>
      <c r="Y25" s="93"/>
      <c r="Z25" s="10">
        <f t="shared" si="3"/>
        <v>0.45521639855367757</v>
      </c>
      <c r="AA25" s="15">
        <f t="shared" ref="AA25:AC25" si="12">(AA10+ABS(MIN($Z$5:$AC$10)))/(MAX($Z$5:$AC$10)+ABS(MIN($Z$5:$AC$10)))</f>
        <v>0.80902851894255468</v>
      </c>
      <c r="AB25" s="15">
        <f t="shared" si="12"/>
        <v>0.66707417253669177</v>
      </c>
      <c r="AC25" s="17">
        <f t="shared" si="12"/>
        <v>0.4545145828886345</v>
      </c>
      <c r="AD25" s="95"/>
      <c r="AF25" s="42"/>
      <c r="AG25" s="65"/>
      <c r="AH25" s="11"/>
      <c r="AI25" s="11"/>
      <c r="AJ25" s="50"/>
      <c r="AK25" s="8"/>
      <c r="AL25" s="65"/>
      <c r="AM25" s="11"/>
      <c r="AN25" s="11"/>
      <c r="AO25" s="50"/>
      <c r="AP25" s="8"/>
      <c r="AQ25" s="65"/>
      <c r="AR25" s="11"/>
      <c r="AS25" s="11"/>
      <c r="AT25" s="50"/>
      <c r="AU25" s="8"/>
      <c r="AV25" s="65"/>
      <c r="AW25" s="11"/>
      <c r="AX25" s="11"/>
      <c r="AY25" s="50"/>
      <c r="AZ25" s="8"/>
      <c r="BA25" s="65"/>
      <c r="BB25" s="11"/>
      <c r="BC25" s="11"/>
      <c r="BD25" s="50"/>
      <c r="BE25" s="8"/>
      <c r="BF25" s="65">
        <f t="shared" si="8"/>
        <v>18.333587999999999</v>
      </c>
      <c r="BG25" s="11">
        <f t="shared" si="8"/>
        <v>17.59656</v>
      </c>
      <c r="BH25" s="11">
        <f t="shared" si="8"/>
        <v>18.517834000000001</v>
      </c>
      <c r="BI25" s="50">
        <f t="shared" si="8"/>
        <v>18.517854</v>
      </c>
      <c r="BJ25" s="9"/>
    </row>
    <row r="26" spans="1:62" ht="22.5" thickTop="1" thickBot="1" x14ac:dyDescent="0.4">
      <c r="A26" s="10">
        <v>22</v>
      </c>
      <c r="B26" s="11">
        <v>1</v>
      </c>
      <c r="C26" s="11">
        <v>5</v>
      </c>
      <c r="D26" s="11">
        <v>-10.594799999999999</v>
      </c>
      <c r="E26" s="11">
        <v>-0.46064300000000002</v>
      </c>
      <c r="F26" s="11">
        <v>-17.9651</v>
      </c>
      <c r="G26" s="11">
        <v>0.12507499999999999</v>
      </c>
      <c r="H26" s="11">
        <v>9.1518399999999996E-3</v>
      </c>
      <c r="I26" s="11">
        <v>72</v>
      </c>
      <c r="J26" s="11">
        <v>231.904</v>
      </c>
      <c r="K26" s="11">
        <v>231.904</v>
      </c>
      <c r="L26" s="11">
        <v>231.904</v>
      </c>
      <c r="M26" s="11">
        <v>159.904</v>
      </c>
      <c r="N26" s="11"/>
      <c r="O26" s="153" t="s">
        <v>23</v>
      </c>
      <c r="P26" s="153"/>
      <c r="Q26" s="153"/>
      <c r="R26" s="153"/>
      <c r="S26" s="11"/>
      <c r="T26" s="154" t="s">
        <v>24</v>
      </c>
      <c r="U26" s="154"/>
      <c r="V26" s="154"/>
      <c r="W26" s="155"/>
      <c r="Y26" s="93"/>
      <c r="Z26" s="107" t="s">
        <v>29</v>
      </c>
      <c r="AA26" s="108"/>
      <c r="AB26" s="108"/>
      <c r="AC26" s="109"/>
      <c r="AD26" s="94"/>
      <c r="AF26" s="42"/>
      <c r="AG26" s="65"/>
      <c r="AH26" s="11"/>
      <c r="AI26" s="11"/>
      <c r="AJ26" s="50"/>
      <c r="AK26" s="8"/>
      <c r="AL26" s="65"/>
      <c r="AM26" s="11"/>
      <c r="AN26" s="11"/>
      <c r="AO26" s="50"/>
      <c r="AP26" s="8"/>
      <c r="AQ26" s="65"/>
      <c r="AR26" s="11"/>
      <c r="AS26" s="11"/>
      <c r="AT26" s="50"/>
      <c r="AU26" s="8"/>
      <c r="AV26" s="65"/>
      <c r="AW26" s="11"/>
      <c r="AX26" s="11"/>
      <c r="AY26" s="50"/>
      <c r="AZ26" s="8"/>
      <c r="BA26" s="65"/>
      <c r="BB26" s="11"/>
      <c r="BC26" s="11"/>
      <c r="BD26" s="50"/>
      <c r="BE26" s="8"/>
      <c r="BF26" s="72">
        <f t="shared" si="8"/>
        <v>17.872954</v>
      </c>
      <c r="BG26" s="73">
        <f t="shared" si="8"/>
        <v>19.623391399999999</v>
      </c>
      <c r="BH26" s="73">
        <f t="shared" si="8"/>
        <v>18.333565999999998</v>
      </c>
      <c r="BI26" s="74">
        <f t="shared" si="8"/>
        <v>17.872945999999999</v>
      </c>
      <c r="BJ26" s="9"/>
    </row>
    <row r="27" spans="1:62" ht="15.75" thickBot="1" x14ac:dyDescent="0.3">
      <c r="A27" s="10">
        <v>23</v>
      </c>
      <c r="B27" s="11">
        <v>2</v>
      </c>
      <c r="C27" s="11">
        <v>5</v>
      </c>
      <c r="D27" s="11">
        <v>-15.2012</v>
      </c>
      <c r="E27" s="11">
        <v>-5.0670700000000002</v>
      </c>
      <c r="F27" s="11">
        <v>-19.807600000000001</v>
      </c>
      <c r="G27" s="11">
        <v>0.103129</v>
      </c>
      <c r="H27" s="11">
        <v>-6.5314999999999998E-2</v>
      </c>
      <c r="I27" s="11">
        <v>97.5</v>
      </c>
      <c r="J27" s="11">
        <v>291.43200000000002</v>
      </c>
      <c r="K27" s="11">
        <v>291.43200000000002</v>
      </c>
      <c r="L27" s="11">
        <v>291.43200000000002</v>
      </c>
      <c r="M27" s="11">
        <v>193.93199999999999</v>
      </c>
      <c r="N27" s="11"/>
      <c r="O27" s="59">
        <f t="shared" ref="O27:R32" si="13">(O12+ABS(MIN($O$12:$R$17)))/(MAX($O$12:$R$17)+ABS(MIN($O$12:$R$17)))</f>
        <v>0</v>
      </c>
      <c r="P27" s="60">
        <f t="shared" si="13"/>
        <v>3.1247116798819006E-2</v>
      </c>
      <c r="Q27" s="60">
        <f t="shared" si="13"/>
        <v>0</v>
      </c>
      <c r="R27" s="75">
        <f t="shared" si="13"/>
        <v>0.18749966079986105</v>
      </c>
      <c r="S27" s="11"/>
      <c r="T27" s="59">
        <f>(T12+ABS(MIN($T$13:$W$18)))/(MAX($T$13:$W$18)+ABS(MIN($T$13:$W$18)))</f>
        <v>2.0410676817511748E-2</v>
      </c>
      <c r="U27" s="60">
        <f>(U12+ABS(MIN($T$13:$W$18)))/(MAX($T$13:$W$18)+ABS(MIN($T$13:$W$18)))</f>
        <v>-2.0406246455710535E-2</v>
      </c>
      <c r="V27" s="60">
        <f>(V12+ABS(MIN($T$13:$W$18)))/(MAX($T$13:$W$18)+ABS(MIN($T$13:$W$18)))</f>
        <v>-0.10204009300215479</v>
      </c>
      <c r="W27" s="61">
        <f>(W12+ABS(MIN($T$13:$W$18)))/(MAX($T$13:$W$18)+ABS(MIN($T$13:$W$18)))</f>
        <v>0.14285701627537722</v>
      </c>
      <c r="Y27" s="93"/>
      <c r="Z27" s="102">
        <f>(Z12+ABS(MIN($Z$12:$AC$17)))/(MAX($Z$12:$AC$17)+ABS(MIN($Z$12:$AC$17)))</f>
        <v>0.59951822490428552</v>
      </c>
      <c r="AA27" s="5">
        <f>(AA12+ABS(MIN($Z$12:$AC$17)))/(MAX($Z$12:$AC$17)+ABS(MIN($Z$12:$AC$17)))</f>
        <v>6.0981198673517319E-2</v>
      </c>
      <c r="AB27" s="5">
        <f t="shared" ref="AB27:AC27" si="14">(AB12+ABS(MIN($Z$12:$AC$17)))/(MAX($Z$12:$AC$17)+ABS(MIN($Z$12:$AC$17)))</f>
        <v>1</v>
      </c>
      <c r="AC27" s="103">
        <f t="shared" si="14"/>
        <v>0.3536812741065456</v>
      </c>
      <c r="AD27" s="95"/>
      <c r="AF27" s="42"/>
      <c r="AG27" s="72"/>
      <c r="AH27" s="73"/>
      <c r="AI27" s="73"/>
      <c r="AJ27" s="74"/>
      <c r="AK27" s="8"/>
      <c r="AL27" s="72"/>
      <c r="AM27" s="73"/>
      <c r="AN27" s="73"/>
      <c r="AO27" s="74"/>
      <c r="AP27" s="8"/>
      <c r="AQ27" s="72"/>
      <c r="AR27" s="73"/>
      <c r="AS27" s="73"/>
      <c r="AT27" s="74"/>
      <c r="AU27" s="8"/>
      <c r="AV27" s="72"/>
      <c r="AW27" s="73"/>
      <c r="AX27" s="73"/>
      <c r="AY27" s="74"/>
      <c r="AZ27" s="8"/>
      <c r="BA27" s="72"/>
      <c r="BB27" s="73"/>
      <c r="BC27" s="73"/>
      <c r="BD27" s="74"/>
      <c r="BE27" s="8"/>
      <c r="BF27" s="76"/>
      <c r="BG27" s="77"/>
      <c r="BH27" s="77"/>
      <c r="BI27" s="78"/>
      <c r="BJ27" s="9"/>
    </row>
    <row r="28" spans="1:62" ht="19.5" thickBot="1" x14ac:dyDescent="0.35">
      <c r="A28" s="10">
        <v>24</v>
      </c>
      <c r="B28" s="11">
        <v>3</v>
      </c>
      <c r="C28" s="11">
        <v>5</v>
      </c>
      <c r="D28" s="11">
        <v>-19.807600000000001</v>
      </c>
      <c r="E28" s="11">
        <v>-5.0670700000000002</v>
      </c>
      <c r="F28" s="11">
        <v>-24.874700000000001</v>
      </c>
      <c r="G28" s="11">
        <v>7.0267499999999997E-2</v>
      </c>
      <c r="H28" s="11">
        <v>-1.9518799999999999E-2</v>
      </c>
      <c r="I28" s="11">
        <v>121.5</v>
      </c>
      <c r="J28" s="11">
        <v>1151.8499999999999</v>
      </c>
      <c r="K28" s="11">
        <v>300</v>
      </c>
      <c r="L28" s="11">
        <v>406.12599999999998</v>
      </c>
      <c r="M28" s="11">
        <v>178.5</v>
      </c>
      <c r="N28" s="11"/>
      <c r="O28" s="64">
        <f t="shared" si="13"/>
        <v>0.12500203520083358</v>
      </c>
      <c r="P28" s="11">
        <f t="shared" si="13"/>
        <v>0.34374949119979159</v>
      </c>
      <c r="Q28" s="11">
        <f t="shared" si="13"/>
        <v>0.31249966079986102</v>
      </c>
      <c r="R28" s="79">
        <f t="shared" si="13"/>
        <v>0.31249966079986102</v>
      </c>
      <c r="S28" s="11"/>
      <c r="T28" s="64">
        <f t="shared" ref="T28:W32" si="15">(T13+ABS(MIN($T$13:$W$18)))/(MAX($T$13:$W$18)+ABS(MIN($T$13:$W$18)))</f>
        <v>0.73469575819439725</v>
      </c>
      <c r="U28" s="11">
        <f t="shared" si="15"/>
        <v>0.87755100232505401</v>
      </c>
      <c r="V28" s="11">
        <f t="shared" si="15"/>
        <v>0.85714298372462294</v>
      </c>
      <c r="W28" s="50">
        <f t="shared" si="15"/>
        <v>0.18367393954859937</v>
      </c>
      <c r="Y28" s="93"/>
      <c r="Z28" s="10">
        <f>(Z13+ABS(MIN($Z$12:$AC$17)))/(MAX($Z$12:$AC$17)+ABS(MIN($Z$12:$AC$17)))</f>
        <v>0.55714336545167309</v>
      </c>
      <c r="AA28" s="15">
        <f t="shared" ref="AA28:AC28" si="16">(AA13+ABS(MIN($Z$12:$AC$17)))/(MAX($Z$12:$AC$17)+ABS(MIN($Z$12:$AC$17)))</f>
        <v>0.35098062936764357</v>
      </c>
      <c r="AB28" s="15">
        <f t="shared" si="16"/>
        <v>0.51372923812641436</v>
      </c>
      <c r="AC28" s="17">
        <f t="shared" si="16"/>
        <v>0.68830859224890051</v>
      </c>
      <c r="AD28" s="95"/>
      <c r="AF28" s="42"/>
      <c r="AG28" s="62"/>
      <c r="AH28" s="4"/>
      <c r="AI28" s="4"/>
      <c r="AJ28" s="63"/>
      <c r="AK28" s="8"/>
      <c r="AL28" s="62"/>
      <c r="AM28" s="4"/>
      <c r="AN28" s="4"/>
      <c r="AO28" s="63"/>
      <c r="AP28" s="8"/>
      <c r="AQ28" s="62"/>
      <c r="AR28" s="4"/>
      <c r="AS28" s="4"/>
      <c r="AT28" s="63"/>
      <c r="AU28" s="8"/>
      <c r="AV28" s="62"/>
      <c r="AW28" s="4"/>
      <c r="AX28" s="4"/>
      <c r="AY28" s="63"/>
      <c r="AZ28" s="8"/>
      <c r="BA28" s="62"/>
      <c r="BB28" s="4"/>
      <c r="BC28" s="4"/>
      <c r="BD28" s="63"/>
      <c r="BE28" s="8"/>
      <c r="BF28" s="150" t="s">
        <v>7</v>
      </c>
      <c r="BG28" s="151"/>
      <c r="BH28" s="151"/>
      <c r="BI28" s="152"/>
      <c r="BJ28" s="9"/>
    </row>
    <row r="29" spans="1:62" x14ac:dyDescent="0.25">
      <c r="A29" s="6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64">
        <f t="shared" si="13"/>
        <v>0.53124983039993057</v>
      </c>
      <c r="P29" s="11">
        <f t="shared" si="13"/>
        <v>0.65624983039993057</v>
      </c>
      <c r="Q29" s="11">
        <f t="shared" si="13"/>
        <v>0.65624983039993057</v>
      </c>
      <c r="R29" s="79">
        <f t="shared" si="13"/>
        <v>0.62499932159972216</v>
      </c>
      <c r="S29" s="11"/>
      <c r="T29" s="64">
        <f t="shared" si="15"/>
        <v>1</v>
      </c>
      <c r="U29" s="11">
        <f t="shared" si="15"/>
        <v>0.38775412555290922</v>
      </c>
      <c r="V29" s="11">
        <f t="shared" si="15"/>
        <v>0.4285710488261314</v>
      </c>
      <c r="W29" s="50">
        <f t="shared" si="15"/>
        <v>0.4285710488261314</v>
      </c>
      <c r="Y29" s="93"/>
      <c r="Z29" s="10">
        <f>(Z14+ABS(MIN($Z$12:$AC$17)))/(MAX($Z$12:$AC$17)+ABS(MIN($Z$12:$AC$17)))</f>
        <v>0.69729081567299089</v>
      </c>
      <c r="AA29" s="15">
        <f t="shared" ref="AA29:AC29" si="17">(AA14+ABS(MIN($Z$12:$AC$17)))/(MAX($Z$12:$AC$17)+ABS(MIN($Z$12:$AC$17)))</f>
        <v>0.91385477007159033</v>
      </c>
      <c r="AB29" s="15">
        <f t="shared" si="17"/>
        <v>0.269420446620458</v>
      </c>
      <c r="AC29" s="17">
        <f t="shared" si="17"/>
        <v>0.12658800757176811</v>
      </c>
      <c r="AD29" s="95"/>
      <c r="AF29" s="42"/>
      <c r="AG29" s="65"/>
      <c r="AH29" s="11"/>
      <c r="AI29" s="11"/>
      <c r="AJ29" s="50"/>
      <c r="AK29" s="8"/>
      <c r="AL29" s="65"/>
      <c r="AM29" s="11"/>
      <c r="AN29" s="11"/>
      <c r="AO29" s="50"/>
      <c r="AP29" s="8"/>
      <c r="AQ29" s="65"/>
      <c r="AR29" s="11"/>
      <c r="AS29" s="11"/>
      <c r="AT29" s="50"/>
      <c r="AU29" s="8"/>
      <c r="AV29" s="65"/>
      <c r="AW29" s="11"/>
      <c r="AX29" s="11"/>
      <c r="AY29" s="50"/>
      <c r="AZ29" s="8"/>
      <c r="BA29" s="65"/>
      <c r="BB29" s="11"/>
      <c r="BC29" s="11"/>
      <c r="BD29" s="50"/>
      <c r="BE29" s="8"/>
      <c r="BF29" s="62">
        <f t="shared" ref="BF29:BI34" si="18">AVERAGE(T12,T46,T80,T114,T148)</f>
        <v>11.239680000000002</v>
      </c>
      <c r="BG29" s="4">
        <f t="shared" si="18"/>
        <v>10.686920000000001</v>
      </c>
      <c r="BH29" s="4">
        <f t="shared" si="18"/>
        <v>10.04204</v>
      </c>
      <c r="BI29" s="63">
        <f t="shared" si="18"/>
        <v>11.239699999999999</v>
      </c>
      <c r="BJ29" s="9"/>
    </row>
    <row r="30" spans="1:62" x14ac:dyDescent="0.25">
      <c r="A30" s="6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64">
        <f t="shared" si="13"/>
        <v>0.87499966079986102</v>
      </c>
      <c r="P30" s="11">
        <f t="shared" si="13"/>
        <v>1</v>
      </c>
      <c r="Q30" s="11">
        <f t="shared" si="13"/>
        <v>0.65624983039993057</v>
      </c>
      <c r="R30" s="79">
        <f t="shared" si="13"/>
        <v>0.84374969471987493</v>
      </c>
      <c r="S30" s="11"/>
      <c r="T30" s="64">
        <f t="shared" si="15"/>
        <v>0.30612470936826591</v>
      </c>
      <c r="U30" s="11">
        <f t="shared" si="15"/>
        <v>0</v>
      </c>
      <c r="V30" s="11">
        <f t="shared" si="15"/>
        <v>0.14285701627537722</v>
      </c>
      <c r="W30" s="50">
        <f t="shared" si="15"/>
        <v>0.24489710927753217</v>
      </c>
      <c r="Y30" s="93"/>
      <c r="Z30" s="10">
        <f>(Z15+ABS(MIN($Z$12:$AC$17)))/(MAX($Z$12:$AC$17)+ABS(MIN($Z$12:$AC$17)))</f>
        <v>0.64691863195798527</v>
      </c>
      <c r="AA30" s="15">
        <f t="shared" ref="AA30:AC30" si="19">(AA15+ABS(MIN($Z$12:$AC$17)))/(MAX($Z$12:$AC$17)+ABS(MIN($Z$12:$AC$17)))</f>
        <v>0.76703718990620695</v>
      </c>
      <c r="AB30" s="15">
        <f t="shared" si="19"/>
        <v>0.46480266435148948</v>
      </c>
      <c r="AC30" s="17">
        <f t="shared" si="19"/>
        <v>0.46480266435148948</v>
      </c>
      <c r="AD30" s="95"/>
      <c r="AF30" s="42"/>
      <c r="AG30" s="65"/>
      <c r="AH30" s="11"/>
      <c r="AI30" s="11"/>
      <c r="AJ30" s="50"/>
      <c r="AK30" s="8"/>
      <c r="AL30" s="65"/>
      <c r="AM30" s="11"/>
      <c r="AN30" s="11"/>
      <c r="AO30" s="50"/>
      <c r="AP30" s="8"/>
      <c r="AQ30" s="65"/>
      <c r="AR30" s="11"/>
      <c r="AS30" s="11"/>
      <c r="AT30" s="50"/>
      <c r="AU30" s="8"/>
      <c r="AV30" s="65"/>
      <c r="AW30" s="11"/>
      <c r="AX30" s="11"/>
      <c r="AY30" s="50"/>
      <c r="AZ30" s="8"/>
      <c r="BA30" s="65"/>
      <c r="BB30" s="11"/>
      <c r="BC30" s="11"/>
      <c r="BD30" s="50"/>
      <c r="BE30" s="8"/>
      <c r="BF30" s="65">
        <f t="shared" si="18"/>
        <v>17.320180000000001</v>
      </c>
      <c r="BG30" s="11">
        <f t="shared" si="18"/>
        <v>18.425711999999997</v>
      </c>
      <c r="BH30" s="11">
        <f t="shared" si="18"/>
        <v>17.965064000000002</v>
      </c>
      <c r="BI30" s="50">
        <f t="shared" si="18"/>
        <v>11.14758</v>
      </c>
      <c r="BJ30" s="9"/>
    </row>
    <row r="31" spans="1:62" x14ac:dyDescent="0.25">
      <c r="A31" s="6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64">
        <f t="shared" si="13"/>
        <v>0.62499932159972216</v>
      </c>
      <c r="P31" s="11">
        <f t="shared" si="13"/>
        <v>0.3749993215997221</v>
      </c>
      <c r="Q31" s="11">
        <f t="shared" si="13"/>
        <v>0.49999932159972216</v>
      </c>
      <c r="R31" s="79">
        <f t="shared" si="13"/>
        <v>0.49999932159972216</v>
      </c>
      <c r="S31" s="11"/>
      <c r="T31" s="64">
        <f t="shared" si="15"/>
        <v>0.22449086282182149</v>
      </c>
      <c r="U31" s="11">
        <f t="shared" si="15"/>
        <v>0.18367393954859937</v>
      </c>
      <c r="V31" s="11">
        <f t="shared" si="15"/>
        <v>0.34693720227968711</v>
      </c>
      <c r="W31" s="50">
        <f t="shared" si="15"/>
        <v>0.26530778609504374</v>
      </c>
      <c r="Y31" s="93"/>
      <c r="Z31" s="10">
        <f>(Z16+ABS(MIN($Z$12:$AC$17)))/(MAX($Z$12:$AC$17)+ABS(MIN($Z$12:$AC$17)))</f>
        <v>0.59285307638661566</v>
      </c>
      <c r="AA31" s="15">
        <f>(AA16+ABS(MIN($Z$12:$AC$17)))/(MAX($Z$12:$AC$17)+ABS(MIN($Z$12:$AC$17)))</f>
        <v>0.78573390643457985</v>
      </c>
      <c r="AB31" s="15">
        <f t="shared" ref="AB31:AC31" si="20">(AB16+ABS(MIN($Z$12:$AC$17)))/(MAX($Z$12:$AC$17)+ABS(MIN($Z$12:$AC$17)))</f>
        <v>0.35098062936764357</v>
      </c>
      <c r="AC31" s="17">
        <f t="shared" si="20"/>
        <v>0.46480266435148948</v>
      </c>
      <c r="AD31" s="95"/>
      <c r="AF31" s="42"/>
      <c r="AG31" s="65"/>
      <c r="AH31" s="11"/>
      <c r="AI31" s="11"/>
      <c r="AJ31" s="50"/>
      <c r="AK31" s="8"/>
      <c r="AL31" s="65"/>
      <c r="AM31" s="11"/>
      <c r="AN31" s="11"/>
      <c r="AO31" s="50"/>
      <c r="AP31" s="8"/>
      <c r="AQ31" s="65"/>
      <c r="AR31" s="11"/>
      <c r="AS31" s="11"/>
      <c r="AT31" s="50"/>
      <c r="AU31" s="8"/>
      <c r="AV31" s="65"/>
      <c r="AW31" s="11"/>
      <c r="AX31" s="11"/>
      <c r="AY31" s="50"/>
      <c r="AZ31" s="8"/>
      <c r="BA31" s="65"/>
      <c r="BB31" s="11"/>
      <c r="BC31" s="11"/>
      <c r="BD31" s="50"/>
      <c r="BE31" s="8"/>
      <c r="BF31" s="65">
        <f t="shared" si="18"/>
        <v>18.886363999999997</v>
      </c>
      <c r="BG31" s="11">
        <f t="shared" si="18"/>
        <v>12.345220000000001</v>
      </c>
      <c r="BH31" s="11">
        <f t="shared" si="18"/>
        <v>12.529499999999999</v>
      </c>
      <c r="BI31" s="50">
        <f t="shared" si="18"/>
        <v>12.437359999999998</v>
      </c>
      <c r="BJ31" s="9"/>
    </row>
    <row r="32" spans="1:62" ht="15.75" thickBot="1" x14ac:dyDescent="0.3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80">
        <f t="shared" si="13"/>
        <v>0.49999932159972216</v>
      </c>
      <c r="P32" s="73">
        <f t="shared" si="13"/>
        <v>0.78124962687984723</v>
      </c>
      <c r="Q32" s="73">
        <f t="shared" si="13"/>
        <v>0.46874949119979159</v>
      </c>
      <c r="R32" s="81">
        <f t="shared" si="13"/>
        <v>0.46874949119979159</v>
      </c>
      <c r="S32" s="73"/>
      <c r="T32" s="80">
        <f t="shared" si="15"/>
        <v>0.34693720227968711</v>
      </c>
      <c r="U32" s="73">
        <f t="shared" si="15"/>
        <v>0.38775412555290922</v>
      </c>
      <c r="V32" s="73">
        <f t="shared" si="15"/>
        <v>0.30612470936826591</v>
      </c>
      <c r="W32" s="74">
        <f t="shared" si="15"/>
        <v>8.1633846546444414E-2</v>
      </c>
      <c r="Y32" s="93"/>
      <c r="Z32" s="97">
        <f>(Z17+ABS(MIN($Z$12:$AC$17)))/(MAX($Z$12:$AC$17)+ABS(MIN($Z$12:$AC$17)))</f>
        <v>0.28268669674499369</v>
      </c>
      <c r="AA32" s="98">
        <f t="shared" ref="AA32:AC32" si="21">(AA17+ABS(MIN($Z$12:$AC$17)))/(MAX($Z$12:$AC$17)+ABS(MIN($Z$12:$AC$17)))</f>
        <v>0.52993011770398946</v>
      </c>
      <c r="AB32" s="98">
        <f t="shared" si="21"/>
        <v>0</v>
      </c>
      <c r="AC32" s="99">
        <f t="shared" si="21"/>
        <v>0.32590057072913853</v>
      </c>
      <c r="AD32" s="95"/>
      <c r="AF32" s="42"/>
      <c r="AG32" s="65"/>
      <c r="AH32" s="11"/>
      <c r="AI32" s="11"/>
      <c r="AJ32" s="50"/>
      <c r="AK32" s="8"/>
      <c r="AL32" s="65"/>
      <c r="AM32" s="11"/>
      <c r="AN32" s="11"/>
      <c r="AO32" s="50"/>
      <c r="AP32" s="8"/>
      <c r="AQ32" s="65"/>
      <c r="AR32" s="11"/>
      <c r="AS32" s="11"/>
      <c r="AT32" s="50"/>
      <c r="AU32" s="8"/>
      <c r="AV32" s="65"/>
      <c r="AW32" s="11"/>
      <c r="AX32" s="11"/>
      <c r="AY32" s="50"/>
      <c r="AZ32" s="8"/>
      <c r="BA32" s="65"/>
      <c r="BB32" s="11"/>
      <c r="BC32" s="11"/>
      <c r="BD32" s="50"/>
      <c r="BE32" s="8"/>
      <c r="BF32" s="65">
        <f t="shared" si="18"/>
        <v>11.700340000000001</v>
      </c>
      <c r="BG32" s="11">
        <f t="shared" si="18"/>
        <v>10.22626</v>
      </c>
      <c r="BH32" s="11">
        <f t="shared" si="18"/>
        <v>10.96332</v>
      </c>
      <c r="BI32" s="50">
        <f t="shared" si="18"/>
        <v>11.792460000000002</v>
      </c>
      <c r="BJ32" s="9"/>
    </row>
    <row r="33" spans="1:62" x14ac:dyDescent="0.25">
      <c r="Y33" s="93"/>
      <c r="Z33" s="93"/>
      <c r="AA33" s="93"/>
      <c r="AB33" s="93"/>
      <c r="AC33" s="93"/>
      <c r="AD33" s="93"/>
      <c r="AF33" s="42"/>
      <c r="AG33" s="65"/>
      <c r="AH33" s="11"/>
      <c r="AI33" s="11"/>
      <c r="AJ33" s="50"/>
      <c r="AK33" s="8"/>
      <c r="AL33" s="65"/>
      <c r="AM33" s="11"/>
      <c r="AN33" s="11"/>
      <c r="AO33" s="50"/>
      <c r="AP33" s="8"/>
      <c r="AQ33" s="65"/>
      <c r="AR33" s="11"/>
      <c r="AS33" s="11"/>
      <c r="AT33" s="50"/>
      <c r="AU33" s="8"/>
      <c r="AV33" s="65"/>
      <c r="AW33" s="11"/>
      <c r="AX33" s="11"/>
      <c r="AY33" s="50"/>
      <c r="AZ33" s="8"/>
      <c r="BA33" s="65"/>
      <c r="BB33" s="11"/>
      <c r="BC33" s="11"/>
      <c r="BD33" s="50"/>
      <c r="BE33" s="8"/>
      <c r="BF33" s="65">
        <f t="shared" si="18"/>
        <v>11.14756</v>
      </c>
      <c r="BG33" s="11">
        <f t="shared" si="18"/>
        <v>11.055440000000001</v>
      </c>
      <c r="BH33" s="11">
        <f t="shared" si="18"/>
        <v>11.792460000000002</v>
      </c>
      <c r="BI33" s="50">
        <f t="shared" si="18"/>
        <v>11.423959999999999</v>
      </c>
      <c r="BJ33" s="9"/>
    </row>
    <row r="34" spans="1:62" ht="15.75" thickBot="1" x14ac:dyDescent="0.3">
      <c r="AF34" s="42"/>
      <c r="AG34" s="65"/>
      <c r="AH34" s="11"/>
      <c r="AI34" s="11"/>
      <c r="AJ34" s="50"/>
      <c r="AK34" s="8"/>
      <c r="AL34" s="65"/>
      <c r="AM34" s="11"/>
      <c r="AN34" s="11"/>
      <c r="AO34" s="50"/>
      <c r="AP34" s="8"/>
      <c r="AQ34" s="65"/>
      <c r="AR34" s="11"/>
      <c r="AS34" s="11"/>
      <c r="AT34" s="50"/>
      <c r="AU34" s="8"/>
      <c r="AV34" s="65"/>
      <c r="AW34" s="11"/>
      <c r="AX34" s="11"/>
      <c r="AY34" s="50"/>
      <c r="AZ34" s="8"/>
      <c r="BA34" s="65"/>
      <c r="BB34" s="11"/>
      <c r="BC34" s="11"/>
      <c r="BD34" s="50"/>
      <c r="BE34" s="8"/>
      <c r="BF34" s="72">
        <f t="shared" si="18"/>
        <v>12.2531</v>
      </c>
      <c r="BG34" s="73">
        <f t="shared" si="18"/>
        <v>11.976719999999998</v>
      </c>
      <c r="BH34" s="73">
        <f t="shared" si="18"/>
        <v>11.700320000000001</v>
      </c>
      <c r="BI34" s="74">
        <f t="shared" si="18"/>
        <v>10.410539999999999</v>
      </c>
      <c r="BJ34" s="9"/>
    </row>
    <row r="35" spans="1:62" ht="15.75" thickBot="1" x14ac:dyDescent="0.3">
      <c r="AF35" s="42"/>
      <c r="AG35" s="72"/>
      <c r="AH35" s="73"/>
      <c r="AI35" s="73"/>
      <c r="AJ35" s="74"/>
      <c r="AK35" s="8"/>
      <c r="AL35" s="72"/>
      <c r="AM35" s="73"/>
      <c r="AN35" s="73"/>
      <c r="AO35" s="74"/>
      <c r="AP35" s="8"/>
      <c r="AQ35" s="72"/>
      <c r="AR35" s="73"/>
      <c r="AS35" s="73"/>
      <c r="AT35" s="74"/>
      <c r="AU35" s="8"/>
      <c r="AV35" s="72"/>
      <c r="AW35" s="73"/>
      <c r="AX35" s="73"/>
      <c r="AY35" s="74"/>
      <c r="AZ35" s="8"/>
      <c r="BA35" s="72"/>
      <c r="BB35" s="73"/>
      <c r="BC35" s="73"/>
      <c r="BD35" s="74"/>
      <c r="BE35" s="8"/>
      <c r="BF35" s="76"/>
      <c r="BG35" s="77"/>
      <c r="BH35" s="77"/>
      <c r="BI35" s="78"/>
      <c r="BJ35" s="9"/>
    </row>
    <row r="36" spans="1:62" ht="15.75" thickBot="1" x14ac:dyDescent="0.3">
      <c r="A36" s="117" t="s">
        <v>15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9"/>
      <c r="AF36" s="76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8"/>
    </row>
    <row r="37" spans="1:62" ht="69.75" customHeight="1" thickBot="1" x14ac:dyDescent="0.3">
      <c r="A37" s="12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Y37" s="110" t="s">
        <v>30</v>
      </c>
      <c r="Z37" s="110"/>
      <c r="AA37" s="110"/>
      <c r="AB37" s="110"/>
      <c r="AC37" s="110"/>
      <c r="AD37" s="110"/>
      <c r="AF37" s="123" t="s">
        <v>25</v>
      </c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5"/>
    </row>
    <row r="38" spans="1:62" ht="27" thickBot="1" x14ac:dyDescent="0.45">
      <c r="A38" s="1" t="s">
        <v>2</v>
      </c>
      <c r="B38" s="2" t="s">
        <v>3</v>
      </c>
      <c r="C38" s="2" t="s">
        <v>4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11</v>
      </c>
      <c r="K38" s="3" t="s">
        <v>12</v>
      </c>
      <c r="L38" s="3" t="s">
        <v>13</v>
      </c>
      <c r="M38" s="3" t="s">
        <v>14</v>
      </c>
      <c r="N38" s="4"/>
      <c r="O38" s="126" t="s">
        <v>5</v>
      </c>
      <c r="P38" s="127"/>
      <c r="Q38" s="127"/>
      <c r="R38" s="128"/>
      <c r="S38" s="5"/>
      <c r="T38" s="129" t="s">
        <v>10</v>
      </c>
      <c r="U38" s="112"/>
      <c r="V38" s="112"/>
      <c r="W38" s="113"/>
      <c r="Y38" s="93"/>
      <c r="Z38" s="111" t="s">
        <v>27</v>
      </c>
      <c r="AA38" s="112"/>
      <c r="AB38" s="112"/>
      <c r="AC38" s="113"/>
      <c r="AD38" s="94"/>
      <c r="AF38" s="6"/>
      <c r="AG38" s="130" t="s">
        <v>0</v>
      </c>
      <c r="AH38" s="131"/>
      <c r="AI38" s="131"/>
      <c r="AJ38" s="132"/>
      <c r="AK38" s="7"/>
      <c r="AL38" s="130" t="s">
        <v>15</v>
      </c>
      <c r="AM38" s="131"/>
      <c r="AN38" s="131"/>
      <c r="AO38" s="132"/>
      <c r="AP38" s="8"/>
      <c r="AQ38" s="130" t="s">
        <v>16</v>
      </c>
      <c r="AR38" s="131"/>
      <c r="AS38" s="131"/>
      <c r="AT38" s="132"/>
      <c r="AU38" s="8"/>
      <c r="AV38" s="130" t="s">
        <v>17</v>
      </c>
      <c r="AW38" s="131"/>
      <c r="AX38" s="131"/>
      <c r="AY38" s="132"/>
      <c r="AZ38" s="8"/>
      <c r="BA38" s="130" t="s">
        <v>18</v>
      </c>
      <c r="BB38" s="131"/>
      <c r="BC38" s="131"/>
      <c r="BD38" s="132"/>
      <c r="BE38" s="8"/>
      <c r="BF38" s="130" t="s">
        <v>19</v>
      </c>
      <c r="BG38" s="131"/>
      <c r="BH38" s="131"/>
      <c r="BI38" s="132"/>
      <c r="BJ38" s="9"/>
    </row>
    <row r="39" spans="1:62" ht="20.25" thickTop="1" thickBot="1" x14ac:dyDescent="0.3">
      <c r="A39" s="10">
        <v>1</v>
      </c>
      <c r="B39" s="11">
        <v>0</v>
      </c>
      <c r="C39" s="11">
        <v>0</v>
      </c>
      <c r="D39" s="11">
        <v>-10.594799999999999</v>
      </c>
      <c r="E39" s="11">
        <v>29.481100000000001</v>
      </c>
      <c r="F39" s="11">
        <v>25.795999999999999</v>
      </c>
      <c r="G39" s="11">
        <v>0.112208</v>
      </c>
      <c r="H39" s="11">
        <v>-5.90568E-3</v>
      </c>
      <c r="I39" s="11">
        <v>64.5</v>
      </c>
      <c r="J39" s="11">
        <v>242.74100000000001</v>
      </c>
      <c r="K39" s="11">
        <v>242.74100000000001</v>
      </c>
      <c r="L39" s="11">
        <v>242.74100000000001</v>
      </c>
      <c r="M39" s="11">
        <v>178.24100000000001</v>
      </c>
      <c r="N39" s="11"/>
      <c r="O39" s="12">
        <f>D39</f>
        <v>-10.594799999999999</v>
      </c>
      <c r="P39" s="13">
        <f>D40</f>
        <v>-10.594799999999999</v>
      </c>
      <c r="Q39" s="13">
        <f>D41</f>
        <v>-2.30321</v>
      </c>
      <c r="R39" s="14">
        <f>D42</f>
        <v>-8.2915700000000001</v>
      </c>
      <c r="S39" s="15"/>
      <c r="T39" s="16">
        <f>I39</f>
        <v>64.5</v>
      </c>
      <c r="U39" s="15">
        <f>I40</f>
        <v>102</v>
      </c>
      <c r="V39" s="15">
        <f>I41</f>
        <v>76.5</v>
      </c>
      <c r="W39" s="17">
        <f>I42</f>
        <v>91.5</v>
      </c>
      <c r="Y39" s="8"/>
      <c r="Z39" s="10">
        <f>G39</f>
        <v>0.112208</v>
      </c>
      <c r="AA39" s="15">
        <f>G40</f>
        <v>8.7908899999999998E-2</v>
      </c>
      <c r="AB39" s="15">
        <f>G41</f>
        <v>0.13383500000000001</v>
      </c>
      <c r="AC39" s="17">
        <f>G42</f>
        <v>8.6787799999999998E-2</v>
      </c>
      <c r="AD39" s="95"/>
      <c r="AF39" s="6"/>
      <c r="AG39" s="18"/>
      <c r="AH39" s="19"/>
      <c r="AI39" s="19"/>
      <c r="AJ39" s="20"/>
      <c r="AK39" s="7"/>
      <c r="AL39" s="18"/>
      <c r="AM39" s="19"/>
      <c r="AN39" s="19"/>
      <c r="AO39" s="20"/>
      <c r="AP39" s="8"/>
      <c r="AQ39" s="18"/>
      <c r="AR39" s="19"/>
      <c r="AS39" s="19"/>
      <c r="AT39" s="20"/>
      <c r="AU39" s="8"/>
      <c r="AV39" s="18"/>
      <c r="AW39" s="19"/>
      <c r="AX39" s="19"/>
      <c r="AY39" s="20"/>
      <c r="AZ39" s="8"/>
      <c r="BA39" s="18"/>
      <c r="BB39" s="19"/>
      <c r="BC39" s="19"/>
      <c r="BD39" s="20"/>
      <c r="BE39" s="8"/>
      <c r="BF39" s="159" t="s">
        <v>5</v>
      </c>
      <c r="BG39" s="160"/>
      <c r="BH39" s="160"/>
      <c r="BI39" s="161"/>
      <c r="BJ39" s="9"/>
    </row>
    <row r="40" spans="1:62" x14ac:dyDescent="0.25">
      <c r="A40" s="10">
        <v>2</v>
      </c>
      <c r="B40" s="11">
        <v>1</v>
      </c>
      <c r="C40" s="11">
        <v>0</v>
      </c>
      <c r="D40" s="11">
        <v>-10.594799999999999</v>
      </c>
      <c r="E40" s="11">
        <v>27.6386</v>
      </c>
      <c r="F40" s="11">
        <v>24.874700000000001</v>
      </c>
      <c r="G40" s="11">
        <v>8.7908899999999998E-2</v>
      </c>
      <c r="H40" s="11">
        <v>-3.5163600000000001E-3</v>
      </c>
      <c r="I40" s="11">
        <v>102</v>
      </c>
      <c r="J40" s="11">
        <v>588.91200000000003</v>
      </c>
      <c r="K40" s="11">
        <v>300</v>
      </c>
      <c r="L40" s="11">
        <v>329.50799999999998</v>
      </c>
      <c r="M40" s="11">
        <v>198</v>
      </c>
      <c r="N40" s="11"/>
      <c r="O40" s="21">
        <f>D43</f>
        <v>-2.7638600000000002</v>
      </c>
      <c r="P40" s="15">
        <f>D44</f>
        <v>0</v>
      </c>
      <c r="Q40" s="15">
        <f>D45</f>
        <v>-3.2244999999999999</v>
      </c>
      <c r="R40" s="22">
        <f>D46</f>
        <v>-4.1457800000000002</v>
      </c>
      <c r="S40" s="15"/>
      <c r="T40" s="16">
        <f>J43</f>
        <v>244.19300000000001</v>
      </c>
      <c r="U40" s="15">
        <f>I44</f>
        <v>84</v>
      </c>
      <c r="V40" s="15">
        <f>I45</f>
        <v>114</v>
      </c>
      <c r="W40" s="17">
        <f>I46</f>
        <v>97.5</v>
      </c>
      <c r="Y40" s="8"/>
      <c r="Z40" s="10">
        <f>G43</f>
        <v>0.140654</v>
      </c>
      <c r="AA40" s="15">
        <f>G44</f>
        <v>0.15462100000000001</v>
      </c>
      <c r="AB40" s="15">
        <f>G45</f>
        <v>0.14231199999999999</v>
      </c>
      <c r="AC40" s="17">
        <f>G46</f>
        <v>0.123755</v>
      </c>
      <c r="AD40" s="95"/>
      <c r="AF40" s="6"/>
      <c r="AG40" s="18"/>
      <c r="AH40" s="19"/>
      <c r="AI40" s="19"/>
      <c r="AJ40" s="20"/>
      <c r="AK40" s="7"/>
      <c r="AL40" s="18"/>
      <c r="AM40" s="19"/>
      <c r="AN40" s="19"/>
      <c r="AO40" s="20"/>
      <c r="AP40" s="8"/>
      <c r="AQ40" s="18"/>
      <c r="AR40" s="19"/>
      <c r="AS40" s="19"/>
      <c r="AT40" s="20"/>
      <c r="AU40" s="8"/>
      <c r="AV40" s="18"/>
      <c r="AW40" s="19"/>
      <c r="AX40" s="19"/>
      <c r="AY40" s="20"/>
      <c r="AZ40" s="8"/>
      <c r="BA40" s="18"/>
      <c r="BB40" s="19"/>
      <c r="BC40" s="19"/>
      <c r="BD40" s="20"/>
      <c r="BE40" s="8"/>
      <c r="BF40" s="23">
        <f t="shared" ref="BF40:BI45" si="22">AVERAGE(O54,O88,O122,O156,O20)</f>
        <v>0.71719225173144197</v>
      </c>
      <c r="BG40" s="24">
        <f t="shared" si="22"/>
        <v>0.62657208130845965</v>
      </c>
      <c r="BH40" s="24">
        <f t="shared" si="22"/>
        <v>0.86728724971089421</v>
      </c>
      <c r="BI40" s="25">
        <f t="shared" si="22"/>
        <v>0.65817823791114149</v>
      </c>
      <c r="BJ40" s="9"/>
    </row>
    <row r="41" spans="1:62" x14ac:dyDescent="0.25">
      <c r="A41" s="10">
        <v>3</v>
      </c>
      <c r="B41" s="11">
        <v>2</v>
      </c>
      <c r="C41" s="11">
        <v>0</v>
      </c>
      <c r="D41" s="11">
        <v>-2.30321</v>
      </c>
      <c r="E41" s="11">
        <v>27.177900000000001</v>
      </c>
      <c r="F41" s="11">
        <v>24.414100000000001</v>
      </c>
      <c r="G41" s="11">
        <v>0.13383500000000001</v>
      </c>
      <c r="H41" s="11">
        <v>6.2249000000000002E-3</v>
      </c>
      <c r="I41" s="11">
        <v>76.5</v>
      </c>
      <c r="J41" s="11">
        <v>225.93700000000001</v>
      </c>
      <c r="K41" s="11">
        <v>225.93700000000001</v>
      </c>
      <c r="L41" s="11">
        <v>225.93700000000001</v>
      </c>
      <c r="M41" s="11">
        <v>149.43700000000001</v>
      </c>
      <c r="N41" s="11"/>
      <c r="O41" s="21">
        <f>D47</f>
        <v>0</v>
      </c>
      <c r="P41" s="15">
        <f>D48</f>
        <v>0.92128500000000002</v>
      </c>
      <c r="Q41" s="15">
        <f>D49</f>
        <v>0.46064300000000002</v>
      </c>
      <c r="R41" s="22">
        <f>D50</f>
        <v>-2.30321</v>
      </c>
      <c r="S41" s="15"/>
      <c r="T41" s="16">
        <f>I47</f>
        <v>94.5</v>
      </c>
      <c r="U41" s="15">
        <f>I48</f>
        <v>82.5</v>
      </c>
      <c r="V41" s="15">
        <f>I49</f>
        <v>97.5</v>
      </c>
      <c r="W41" s="17">
        <f>I50</f>
        <v>120</v>
      </c>
      <c r="Y41" s="8"/>
      <c r="Z41" s="10">
        <f>G47</f>
        <v>0.165967</v>
      </c>
      <c r="AA41" s="15">
        <f>G48</f>
        <v>0.16634299999999999</v>
      </c>
      <c r="AB41" s="15">
        <f>G49</f>
        <v>0.16844400000000001</v>
      </c>
      <c r="AC41" s="17">
        <f>G50</f>
        <v>0.13548299999999999</v>
      </c>
      <c r="AD41" s="95"/>
      <c r="AF41" s="6"/>
      <c r="AG41" s="18"/>
      <c r="AH41" s="19"/>
      <c r="AI41" s="19"/>
      <c r="AJ41" s="20"/>
      <c r="AK41" s="7"/>
      <c r="AL41" s="18"/>
      <c r="AM41" s="19"/>
      <c r="AN41" s="19"/>
      <c r="AO41" s="20"/>
      <c r="AP41" s="8"/>
      <c r="AQ41" s="18"/>
      <c r="AR41" s="19"/>
      <c r="AS41" s="19"/>
      <c r="AT41" s="20"/>
      <c r="AU41" s="8"/>
      <c r="AV41" s="18"/>
      <c r="AW41" s="19"/>
      <c r="AX41" s="19"/>
      <c r="AY41" s="20"/>
      <c r="AZ41" s="8"/>
      <c r="BA41" s="18"/>
      <c r="BB41" s="19"/>
      <c r="BC41" s="19"/>
      <c r="BD41" s="20"/>
      <c r="BE41" s="8"/>
      <c r="BF41" s="18">
        <f t="shared" si="22"/>
        <v>0.79624792793397692</v>
      </c>
      <c r="BG41" s="19">
        <f t="shared" si="22"/>
        <v>0.86801615043525682</v>
      </c>
      <c r="BH41" s="19">
        <f t="shared" si="22"/>
        <v>0.7113628013313622</v>
      </c>
      <c r="BI41" s="20">
        <f t="shared" si="22"/>
        <v>0.62091715659564828</v>
      </c>
      <c r="BJ41" s="9"/>
    </row>
    <row r="42" spans="1:62" x14ac:dyDescent="0.25">
      <c r="A42" s="10">
        <v>4</v>
      </c>
      <c r="B42" s="11">
        <v>3</v>
      </c>
      <c r="C42" s="11">
        <v>0</v>
      </c>
      <c r="D42" s="11">
        <v>-8.2915700000000001</v>
      </c>
      <c r="E42" s="11">
        <v>26.717300000000002</v>
      </c>
      <c r="F42" s="11">
        <v>24.414100000000001</v>
      </c>
      <c r="G42" s="11">
        <v>8.6787799999999998E-2</v>
      </c>
      <c r="H42" s="11">
        <v>3.3379899999999999E-3</v>
      </c>
      <c r="I42" s="11">
        <v>91.5</v>
      </c>
      <c r="J42" s="11">
        <v>512.42200000000003</v>
      </c>
      <c r="K42" s="11">
        <v>300</v>
      </c>
      <c r="L42" s="11">
        <v>321.947</v>
      </c>
      <c r="M42" s="11">
        <v>208.5</v>
      </c>
      <c r="N42" s="11"/>
      <c r="O42" s="21">
        <f>D51</f>
        <v>-0.46064300000000002</v>
      </c>
      <c r="P42" s="15">
        <f>D52</f>
        <v>0.46064300000000002</v>
      </c>
      <c r="Q42" s="15">
        <f>D53</f>
        <v>0.46064300000000002</v>
      </c>
      <c r="R42" s="22">
        <f>D54</f>
        <v>-2.30321</v>
      </c>
      <c r="S42" s="15"/>
      <c r="T42" s="16">
        <f>I51</f>
        <v>102</v>
      </c>
      <c r="U42" s="15">
        <f>I52</f>
        <v>102</v>
      </c>
      <c r="V42" s="15">
        <f>I53</f>
        <v>94.5</v>
      </c>
      <c r="W42" s="17">
        <f>I54</f>
        <v>126</v>
      </c>
      <c r="Y42" s="8"/>
      <c r="Z42" s="10">
        <f>G51</f>
        <v>0.14417099999999999</v>
      </c>
      <c r="AA42" s="15">
        <f>G52</f>
        <v>0.175818</v>
      </c>
      <c r="AB42" s="15">
        <f>G53</f>
        <v>0.169354</v>
      </c>
      <c r="AC42" s="17">
        <f>G54</f>
        <v>0.12417300000000001</v>
      </c>
      <c r="AD42" s="95"/>
      <c r="AF42" s="6"/>
      <c r="AG42" s="18"/>
      <c r="AH42" s="19"/>
      <c r="AI42" s="19"/>
      <c r="AJ42" s="20"/>
      <c r="AK42" s="7"/>
      <c r="AL42" s="18"/>
      <c r="AM42" s="19"/>
      <c r="AN42" s="19"/>
      <c r="AO42" s="20"/>
      <c r="AP42" s="8"/>
      <c r="AQ42" s="18"/>
      <c r="AR42" s="19"/>
      <c r="AS42" s="19"/>
      <c r="AT42" s="20"/>
      <c r="AU42" s="8"/>
      <c r="AV42" s="18"/>
      <c r="AW42" s="19"/>
      <c r="AX42" s="19"/>
      <c r="AY42" s="20"/>
      <c r="AZ42" s="8"/>
      <c r="BA42" s="18"/>
      <c r="BB42" s="19"/>
      <c r="BC42" s="19"/>
      <c r="BD42" s="20"/>
      <c r="BE42" s="8"/>
      <c r="BF42" s="18">
        <f t="shared" si="22"/>
        <v>0.8774897320490288</v>
      </c>
      <c r="BG42" s="19">
        <f t="shared" si="22"/>
        <v>0.90947361472119825</v>
      </c>
      <c r="BH42" s="19">
        <f t="shared" si="22"/>
        <v>0.92612637273994225</v>
      </c>
      <c r="BI42" s="20">
        <f t="shared" si="22"/>
        <v>0.75071531271043135</v>
      </c>
      <c r="BJ42" s="9"/>
    </row>
    <row r="43" spans="1:62" x14ac:dyDescent="0.25">
      <c r="A43" s="10">
        <v>5</v>
      </c>
      <c r="B43" s="11">
        <v>0</v>
      </c>
      <c r="C43" s="11">
        <v>1</v>
      </c>
      <c r="D43" s="11">
        <v>-2.7638600000000002</v>
      </c>
      <c r="E43" s="11">
        <v>26.717300000000002</v>
      </c>
      <c r="F43" s="11">
        <v>23.953399999999998</v>
      </c>
      <c r="G43" s="11">
        <v>0.140654</v>
      </c>
      <c r="H43" s="11">
        <v>3.5163600000000001E-3</v>
      </c>
      <c r="I43" s="11">
        <v>102</v>
      </c>
      <c r="J43" s="11">
        <v>244.19300000000001</v>
      </c>
      <c r="K43" s="11">
        <v>244.19300000000001</v>
      </c>
      <c r="L43" s="11">
        <v>244.19300000000001</v>
      </c>
      <c r="M43" s="11">
        <v>142.19300000000001</v>
      </c>
      <c r="N43" s="11"/>
      <c r="O43" s="21">
        <f>D55</f>
        <v>-4.6064299999999996</v>
      </c>
      <c r="P43" s="15">
        <f>D56</f>
        <v>-0.46064300000000002</v>
      </c>
      <c r="Q43" s="15">
        <f>D57</f>
        <v>0</v>
      </c>
      <c r="R43" s="22">
        <f>D58</f>
        <v>0.46064300000000002</v>
      </c>
      <c r="S43" s="15"/>
      <c r="T43" s="16">
        <f>I55</f>
        <v>129</v>
      </c>
      <c r="U43" s="15">
        <f>I56</f>
        <v>108</v>
      </c>
      <c r="V43" s="15">
        <f>I57</f>
        <v>103.5</v>
      </c>
      <c r="W43" s="17">
        <f>I58</f>
        <v>100.5</v>
      </c>
      <c r="Y43" s="8"/>
      <c r="Z43" s="10">
        <f>G55</f>
        <v>0.110065</v>
      </c>
      <c r="AA43" s="15">
        <f>G56</f>
        <v>0.17410100000000001</v>
      </c>
      <c r="AB43" s="15">
        <f>G57</f>
        <v>0.17008300000000001</v>
      </c>
      <c r="AC43" s="17">
        <f>G58</f>
        <v>0.16750599999999999</v>
      </c>
      <c r="AD43" s="95"/>
      <c r="AF43" s="6"/>
      <c r="AG43" s="18"/>
      <c r="AH43" s="19"/>
      <c r="AI43" s="19"/>
      <c r="AJ43" s="20"/>
      <c r="AK43" s="7"/>
      <c r="AL43" s="18"/>
      <c r="AM43" s="19"/>
      <c r="AN43" s="19"/>
      <c r="AO43" s="20"/>
      <c r="AP43" s="8"/>
      <c r="AQ43" s="18"/>
      <c r="AR43" s="19"/>
      <c r="AS43" s="19"/>
      <c r="AT43" s="20"/>
      <c r="AU43" s="8"/>
      <c r="AV43" s="18"/>
      <c r="AW43" s="19"/>
      <c r="AX43" s="19"/>
      <c r="AY43" s="20"/>
      <c r="AZ43" s="8"/>
      <c r="BA43" s="18"/>
      <c r="BB43" s="19"/>
      <c r="BC43" s="19"/>
      <c r="BD43" s="20"/>
      <c r="BE43" s="8"/>
      <c r="BF43" s="18">
        <f t="shared" si="22"/>
        <v>0.87241526818472237</v>
      </c>
      <c r="BG43" s="19">
        <f t="shared" si="22"/>
        <v>0.91526290597135485</v>
      </c>
      <c r="BH43" s="19">
        <f t="shared" si="22"/>
        <v>0.94775950089743299</v>
      </c>
      <c r="BI43" s="20">
        <f t="shared" si="22"/>
        <v>0.4809445196252729</v>
      </c>
      <c r="BJ43" s="9"/>
    </row>
    <row r="44" spans="1:62" ht="15.75" thickBot="1" x14ac:dyDescent="0.3">
      <c r="A44" s="10">
        <v>6</v>
      </c>
      <c r="B44" s="11">
        <v>1</v>
      </c>
      <c r="C44" s="11">
        <v>1</v>
      </c>
      <c r="D44" s="11">
        <v>0</v>
      </c>
      <c r="E44" s="11">
        <v>26.717300000000002</v>
      </c>
      <c r="F44" s="11">
        <v>23.492799999999999</v>
      </c>
      <c r="G44" s="11">
        <v>0.15462100000000001</v>
      </c>
      <c r="H44" s="11">
        <v>6.44256E-3</v>
      </c>
      <c r="I44" s="11">
        <v>84</v>
      </c>
      <c r="J44" s="11">
        <v>213.34800000000001</v>
      </c>
      <c r="K44" s="11">
        <v>213.34800000000001</v>
      </c>
      <c r="L44" s="11">
        <v>213.34800000000001</v>
      </c>
      <c r="M44" s="11">
        <v>129.34800000000001</v>
      </c>
      <c r="N44" s="11"/>
      <c r="O44" s="26">
        <f>D59</f>
        <v>-4.1457800000000002</v>
      </c>
      <c r="P44" s="27">
        <f>D60</f>
        <v>0.46064300000000002</v>
      </c>
      <c r="Q44" s="27">
        <f>D61</f>
        <v>-0.46064300000000002</v>
      </c>
      <c r="R44" s="28">
        <f>D62</f>
        <v>-17.043800000000001</v>
      </c>
      <c r="S44" s="15"/>
      <c r="T44" s="16">
        <f>I59</f>
        <v>127.5</v>
      </c>
      <c r="U44" s="15">
        <f>I60</f>
        <v>81</v>
      </c>
      <c r="V44" s="15">
        <f>I61</f>
        <v>106.5</v>
      </c>
      <c r="W44" s="17">
        <f>I62</f>
        <v>142.5</v>
      </c>
      <c r="Y44" s="8"/>
      <c r="Z44" s="10">
        <f>G59</f>
        <v>0.11314</v>
      </c>
      <c r="AA44" s="15">
        <f>G60</f>
        <v>0.16519600000000001</v>
      </c>
      <c r="AB44" s="15">
        <f>G61</f>
        <v>0.165543</v>
      </c>
      <c r="AC44" s="17">
        <f>G62</f>
        <v>4.4292600000000001E-2</v>
      </c>
      <c r="AD44" s="95"/>
      <c r="AF44" s="6"/>
      <c r="AG44" s="18"/>
      <c r="AH44" s="19"/>
      <c r="AI44" s="19"/>
      <c r="AJ44" s="20"/>
      <c r="AK44" s="7"/>
      <c r="AL44" s="18"/>
      <c r="AM44" s="19"/>
      <c r="AN44" s="19"/>
      <c r="AO44" s="20"/>
      <c r="AP44" s="8"/>
      <c r="AQ44" s="18"/>
      <c r="AR44" s="19"/>
      <c r="AS44" s="19"/>
      <c r="AT44" s="20"/>
      <c r="AU44" s="8"/>
      <c r="AV44" s="18"/>
      <c r="AW44" s="19"/>
      <c r="AX44" s="19"/>
      <c r="AY44" s="20"/>
      <c r="AZ44" s="8"/>
      <c r="BA44" s="18"/>
      <c r="BB44" s="19"/>
      <c r="BC44" s="19"/>
      <c r="BD44" s="20"/>
      <c r="BE44" s="8"/>
      <c r="BF44" s="18">
        <f t="shared" si="22"/>
        <v>0.77618036366404808</v>
      </c>
      <c r="BG44" s="19">
        <f t="shared" si="22"/>
        <v>0.80612598640085531</v>
      </c>
      <c r="BH44" s="19">
        <f t="shared" si="22"/>
        <v>0.87773272243638323</v>
      </c>
      <c r="BI44" s="20">
        <f t="shared" si="22"/>
        <v>0.8942506987496337</v>
      </c>
      <c r="BJ44" s="9"/>
    </row>
    <row r="45" spans="1:62" ht="22.5" thickTop="1" thickBot="1" x14ac:dyDescent="0.3">
      <c r="A45" s="10">
        <v>7</v>
      </c>
      <c r="B45" s="11">
        <v>2</v>
      </c>
      <c r="C45" s="11">
        <v>1</v>
      </c>
      <c r="D45" s="11">
        <v>-3.2244999999999999</v>
      </c>
      <c r="E45" s="11">
        <v>26.256599999999999</v>
      </c>
      <c r="F45" s="11">
        <v>23.492799999999999</v>
      </c>
      <c r="G45" s="11">
        <v>0.14231199999999999</v>
      </c>
      <c r="H45" s="11">
        <v>-3.7450600000000001E-3</v>
      </c>
      <c r="I45" s="11">
        <v>114</v>
      </c>
      <c r="J45" s="11">
        <v>254.536</v>
      </c>
      <c r="K45" s="11">
        <v>254.536</v>
      </c>
      <c r="L45" s="11">
        <v>254.536</v>
      </c>
      <c r="M45" s="11">
        <v>140.536</v>
      </c>
      <c r="N45" s="11"/>
      <c r="O45" s="136" t="s">
        <v>6</v>
      </c>
      <c r="P45" s="137"/>
      <c r="Q45" s="137"/>
      <c r="R45" s="138"/>
      <c r="S45" s="15"/>
      <c r="T45" s="139" t="s">
        <v>7</v>
      </c>
      <c r="U45" s="140"/>
      <c r="V45" s="140"/>
      <c r="W45" s="141"/>
      <c r="Y45" s="8"/>
      <c r="Z45" s="114" t="s">
        <v>28</v>
      </c>
      <c r="AA45" s="115"/>
      <c r="AB45" s="115"/>
      <c r="AC45" s="116"/>
      <c r="AD45" s="94"/>
      <c r="AF45" s="6"/>
      <c r="AG45" s="29"/>
      <c r="AH45" s="30"/>
      <c r="AI45" s="30"/>
      <c r="AJ45" s="31"/>
      <c r="AK45" s="7"/>
      <c r="AL45" s="29"/>
      <c r="AM45" s="30"/>
      <c r="AN45" s="30"/>
      <c r="AO45" s="31"/>
      <c r="AP45" s="8"/>
      <c r="AQ45" s="29"/>
      <c r="AR45" s="30"/>
      <c r="AS45" s="30"/>
      <c r="AT45" s="31"/>
      <c r="AU45" s="8"/>
      <c r="AV45" s="29"/>
      <c r="AW45" s="30"/>
      <c r="AX45" s="30"/>
      <c r="AY45" s="31"/>
      <c r="AZ45" s="8"/>
      <c r="BA45" s="29"/>
      <c r="BB45" s="30"/>
      <c r="BC45" s="30"/>
      <c r="BD45" s="31"/>
      <c r="BE45" s="8"/>
      <c r="BF45" s="29">
        <f t="shared" si="22"/>
        <v>0.46480416753590587</v>
      </c>
      <c r="BG45" s="30">
        <f t="shared" si="22"/>
        <v>0.90126788447175099</v>
      </c>
      <c r="BH45" s="30">
        <f t="shared" si="22"/>
        <v>0.80342757047225866</v>
      </c>
      <c r="BI45" s="31">
        <f t="shared" si="22"/>
        <v>0.42508774349809286</v>
      </c>
      <c r="BJ45" s="9"/>
    </row>
    <row r="46" spans="1:62" ht="19.5" thickBot="1" x14ac:dyDescent="0.35">
      <c r="A46" s="10">
        <v>8</v>
      </c>
      <c r="B46" s="11">
        <v>3</v>
      </c>
      <c r="C46" s="11">
        <v>1</v>
      </c>
      <c r="D46" s="11">
        <v>-4.1457800000000002</v>
      </c>
      <c r="E46" s="11">
        <v>25.795999999999999</v>
      </c>
      <c r="F46" s="11">
        <v>23.492799999999999</v>
      </c>
      <c r="G46" s="11">
        <v>0.123755</v>
      </c>
      <c r="H46" s="11">
        <v>6.8752600000000002E-3</v>
      </c>
      <c r="I46" s="11">
        <v>97.5</v>
      </c>
      <c r="J46" s="11">
        <v>259.11</v>
      </c>
      <c r="K46" s="11">
        <v>259.11</v>
      </c>
      <c r="L46" s="11">
        <v>259.11</v>
      </c>
      <c r="M46" s="11">
        <v>161.61000000000001</v>
      </c>
      <c r="N46" s="11"/>
      <c r="O46" s="16">
        <f>E39</f>
        <v>29.481100000000001</v>
      </c>
      <c r="P46" s="15">
        <f>E40</f>
        <v>27.6386</v>
      </c>
      <c r="Q46" s="15">
        <f>E41</f>
        <v>27.177900000000001</v>
      </c>
      <c r="R46" s="32">
        <f>E42</f>
        <v>26.717300000000002</v>
      </c>
      <c r="S46" s="15"/>
      <c r="T46" s="16">
        <f>F39</f>
        <v>25.795999999999999</v>
      </c>
      <c r="U46" s="15">
        <f>F40</f>
        <v>24.874700000000001</v>
      </c>
      <c r="V46" s="15">
        <f>F41</f>
        <v>24.414100000000001</v>
      </c>
      <c r="W46" s="17">
        <f>F42</f>
        <v>24.414100000000001</v>
      </c>
      <c r="Y46" s="8"/>
      <c r="Z46" s="10">
        <f>H39</f>
        <v>-5.90568E-3</v>
      </c>
      <c r="AA46" s="15">
        <f>H40</f>
        <v>-3.5163600000000001E-3</v>
      </c>
      <c r="AB46" s="15">
        <f>H41</f>
        <v>6.2249000000000002E-3</v>
      </c>
      <c r="AC46" s="17">
        <f>H42</f>
        <v>3.3379899999999999E-3</v>
      </c>
      <c r="AD46" s="95"/>
      <c r="AF46" s="6"/>
      <c r="AG46" s="33"/>
      <c r="AH46" s="34"/>
      <c r="AI46" s="34"/>
      <c r="AJ46" s="35"/>
      <c r="AK46" s="7"/>
      <c r="AL46" s="33"/>
      <c r="AM46" s="34"/>
      <c r="AN46" s="34"/>
      <c r="AO46" s="35"/>
      <c r="AP46" s="8"/>
      <c r="AQ46" s="33"/>
      <c r="AR46" s="34"/>
      <c r="AS46" s="34"/>
      <c r="AT46" s="35"/>
      <c r="AU46" s="8"/>
      <c r="AV46" s="33"/>
      <c r="AW46" s="34"/>
      <c r="AX46" s="34"/>
      <c r="AY46" s="35"/>
      <c r="AZ46" s="8"/>
      <c r="BA46" s="33"/>
      <c r="BB46" s="34"/>
      <c r="BC46" s="34"/>
      <c r="BD46" s="35"/>
      <c r="BE46" s="8"/>
      <c r="BF46" s="156" t="s">
        <v>10</v>
      </c>
      <c r="BG46" s="157"/>
      <c r="BH46" s="157"/>
      <c r="BI46" s="158"/>
      <c r="BJ46" s="9"/>
    </row>
    <row r="47" spans="1:62" x14ac:dyDescent="0.25">
      <c r="A47" s="10">
        <v>9</v>
      </c>
      <c r="B47" s="11">
        <v>0</v>
      </c>
      <c r="C47" s="11">
        <v>2</v>
      </c>
      <c r="D47" s="11">
        <v>0</v>
      </c>
      <c r="E47" s="11">
        <v>26.717300000000002</v>
      </c>
      <c r="F47" s="11">
        <v>23.0321</v>
      </c>
      <c r="G47" s="11">
        <v>0.165967</v>
      </c>
      <c r="H47" s="11">
        <v>1.01612E-2</v>
      </c>
      <c r="I47" s="11">
        <v>94.5</v>
      </c>
      <c r="J47" s="11">
        <v>215.006</v>
      </c>
      <c r="K47" s="11">
        <v>215.006</v>
      </c>
      <c r="L47" s="11">
        <v>215.006</v>
      </c>
      <c r="M47" s="11">
        <v>120.506</v>
      </c>
      <c r="N47" s="11"/>
      <c r="O47" s="16">
        <f>E43</f>
        <v>26.717300000000002</v>
      </c>
      <c r="P47" s="15">
        <f>E44</f>
        <v>26.717300000000002</v>
      </c>
      <c r="Q47" s="15">
        <f>E45</f>
        <v>26.256599999999999</v>
      </c>
      <c r="R47" s="32">
        <f>E46</f>
        <v>25.795999999999999</v>
      </c>
      <c r="S47" s="15"/>
      <c r="T47" s="16">
        <f>E43</f>
        <v>26.717300000000002</v>
      </c>
      <c r="U47" s="15">
        <f>E44</f>
        <v>26.717300000000002</v>
      </c>
      <c r="V47" s="15">
        <f>E45</f>
        <v>26.256599999999999</v>
      </c>
      <c r="W47" s="17">
        <f>F46</f>
        <v>23.492799999999999</v>
      </c>
      <c r="Y47" s="8"/>
      <c r="Z47" s="10">
        <f>H43</f>
        <v>3.5163600000000001E-3</v>
      </c>
      <c r="AA47" s="15">
        <f>H44</f>
        <v>6.44256E-3</v>
      </c>
      <c r="AB47" s="15">
        <f>H45</f>
        <v>-3.7450600000000001E-3</v>
      </c>
      <c r="AC47" s="17">
        <f>H46</f>
        <v>6.8752600000000002E-3</v>
      </c>
      <c r="AD47" s="95"/>
      <c r="AF47" s="6"/>
      <c r="AG47" s="36"/>
      <c r="AH47" s="37"/>
      <c r="AI47" s="37"/>
      <c r="AJ47" s="38"/>
      <c r="AK47" s="7"/>
      <c r="AL47" s="36"/>
      <c r="AM47" s="37"/>
      <c r="AN47" s="37"/>
      <c r="AO47" s="38"/>
      <c r="AP47" s="8"/>
      <c r="AQ47" s="36"/>
      <c r="AR47" s="37"/>
      <c r="AS47" s="37"/>
      <c r="AT47" s="38"/>
      <c r="AU47" s="8"/>
      <c r="AV47" s="36"/>
      <c r="AW47" s="37"/>
      <c r="AX47" s="37"/>
      <c r="AY47" s="38"/>
      <c r="AZ47" s="8"/>
      <c r="BA47" s="36"/>
      <c r="BB47" s="37"/>
      <c r="BC47" s="37"/>
      <c r="BD47" s="38"/>
      <c r="BE47" s="8"/>
      <c r="BF47" s="82">
        <f t="shared" ref="BF47:BI52" si="23">AVERAGE(T20,T54,T88,T122,T156)</f>
        <v>0.49191812465676649</v>
      </c>
      <c r="BG47" s="83">
        <f t="shared" si="23"/>
        <v>0.54035690734639275</v>
      </c>
      <c r="BH47" s="83">
        <f t="shared" si="23"/>
        <v>0.48671338185963531</v>
      </c>
      <c r="BI47" s="84">
        <f t="shared" si="23"/>
        <v>0.6028598377599127</v>
      </c>
      <c r="BJ47" s="9"/>
    </row>
    <row r="48" spans="1:62" x14ac:dyDescent="0.25">
      <c r="A48" s="10">
        <v>10</v>
      </c>
      <c r="B48" s="11">
        <v>1</v>
      </c>
      <c r="C48" s="11">
        <v>2</v>
      </c>
      <c r="D48" s="11">
        <v>0.92128500000000002</v>
      </c>
      <c r="E48" s="11">
        <v>26.717300000000002</v>
      </c>
      <c r="F48" s="11">
        <v>23.953399999999998</v>
      </c>
      <c r="G48" s="11">
        <v>0.16634299999999999</v>
      </c>
      <c r="H48" s="11">
        <v>1.2795600000000001E-2</v>
      </c>
      <c r="I48" s="11">
        <v>82.5</v>
      </c>
      <c r="J48" s="11">
        <v>202.733</v>
      </c>
      <c r="K48" s="11">
        <v>202.733</v>
      </c>
      <c r="L48" s="11">
        <v>202.733</v>
      </c>
      <c r="M48" s="11">
        <v>120.233</v>
      </c>
      <c r="N48" s="11"/>
      <c r="O48" s="16">
        <f>E47</f>
        <v>26.717300000000002</v>
      </c>
      <c r="P48" s="15">
        <f>E48</f>
        <v>26.717300000000002</v>
      </c>
      <c r="Q48" s="15">
        <f>E49</f>
        <v>26.717300000000002</v>
      </c>
      <c r="R48" s="32">
        <f>E50</f>
        <v>25.795999999999999</v>
      </c>
      <c r="S48" s="15"/>
      <c r="T48" s="16">
        <f>E47</f>
        <v>26.717300000000002</v>
      </c>
      <c r="U48" s="15">
        <f>F48</f>
        <v>23.953399999999998</v>
      </c>
      <c r="V48" s="15">
        <f>F49</f>
        <v>23.492799999999999</v>
      </c>
      <c r="W48" s="17">
        <f>F50</f>
        <v>23.0321</v>
      </c>
      <c r="Y48" s="8"/>
      <c r="Z48" s="10">
        <f>H47</f>
        <v>1.01612E-2</v>
      </c>
      <c r="AA48" s="15">
        <f>H48</f>
        <v>1.2795600000000001E-2</v>
      </c>
      <c r="AB48" s="15">
        <f>H49</f>
        <v>6.8752600000000002E-3</v>
      </c>
      <c r="AC48" s="17">
        <f>H50</f>
        <v>-3.8709500000000002E-3</v>
      </c>
      <c r="AD48" s="95"/>
      <c r="AF48" s="42"/>
      <c r="AG48" s="43"/>
      <c r="AH48" s="44"/>
      <c r="AI48" s="44"/>
      <c r="AJ48" s="45"/>
      <c r="AK48" s="8"/>
      <c r="AL48" s="43"/>
      <c r="AM48" s="44"/>
      <c r="AN48" s="44"/>
      <c r="AO48" s="45"/>
      <c r="AP48" s="8"/>
      <c r="AQ48" s="43"/>
      <c r="AR48" s="44"/>
      <c r="AS48" s="44"/>
      <c r="AT48" s="45"/>
      <c r="AU48" s="8"/>
      <c r="AV48" s="43"/>
      <c r="AW48" s="44"/>
      <c r="AX48" s="44"/>
      <c r="AY48" s="45"/>
      <c r="AZ48" s="8"/>
      <c r="BA48" s="43"/>
      <c r="BB48" s="44"/>
      <c r="BC48" s="44"/>
      <c r="BD48" s="45"/>
      <c r="BE48" s="8"/>
      <c r="BF48" s="39">
        <f t="shared" si="23"/>
        <v>0.86212121212121207</v>
      </c>
      <c r="BG48" s="40">
        <f t="shared" si="23"/>
        <v>0.5073796378498262</v>
      </c>
      <c r="BH48" s="40">
        <f t="shared" si="23"/>
        <v>0.62008232514114459</v>
      </c>
      <c r="BI48" s="41">
        <f t="shared" si="23"/>
        <v>0.60599730019914499</v>
      </c>
      <c r="BJ48" s="9"/>
    </row>
    <row r="49" spans="1:62" x14ac:dyDescent="0.25">
      <c r="A49" s="10">
        <v>11</v>
      </c>
      <c r="B49" s="11">
        <v>2</v>
      </c>
      <c r="C49" s="11">
        <v>2</v>
      </c>
      <c r="D49" s="11">
        <v>0.46064300000000002</v>
      </c>
      <c r="E49" s="11">
        <v>26.717300000000002</v>
      </c>
      <c r="F49" s="11">
        <v>23.492799999999999</v>
      </c>
      <c r="G49" s="11">
        <v>0.16844400000000001</v>
      </c>
      <c r="H49" s="11">
        <v>6.8752600000000002E-3</v>
      </c>
      <c r="I49" s="11">
        <v>97.5</v>
      </c>
      <c r="J49" s="11">
        <v>216.23400000000001</v>
      </c>
      <c r="K49" s="11">
        <v>216.23400000000001</v>
      </c>
      <c r="L49" s="11">
        <v>216.23400000000001</v>
      </c>
      <c r="M49" s="11">
        <v>118.73399999999999</v>
      </c>
      <c r="N49" s="11"/>
      <c r="O49" s="16">
        <f>E51</f>
        <v>26.256599999999999</v>
      </c>
      <c r="P49" s="15">
        <f>E52</f>
        <v>26.717300000000002</v>
      </c>
      <c r="Q49" s="15">
        <f>E53</f>
        <v>26.717300000000002</v>
      </c>
      <c r="R49" s="32">
        <f>E54</f>
        <v>25.795999999999999</v>
      </c>
      <c r="S49" s="15"/>
      <c r="T49" s="16">
        <f>F51</f>
        <v>23.492799999999999</v>
      </c>
      <c r="U49" s="15">
        <f>F52</f>
        <v>23.0321</v>
      </c>
      <c r="V49" s="15">
        <f>F53</f>
        <v>23.492799999999999</v>
      </c>
      <c r="W49" s="17">
        <f>F54</f>
        <v>23.492799999999999</v>
      </c>
      <c r="Y49" s="8"/>
      <c r="Z49" s="10">
        <f>H51</f>
        <v>3.5163600000000001E-3</v>
      </c>
      <c r="AA49" s="15">
        <f>H52</f>
        <v>7.0327100000000002E-3</v>
      </c>
      <c r="AB49" s="15">
        <f>H53</f>
        <v>6.7741600000000004E-3</v>
      </c>
      <c r="AC49" s="17">
        <f>H54</f>
        <v>0</v>
      </c>
      <c r="AD49" s="95"/>
      <c r="AF49" s="42"/>
      <c r="AG49" s="43"/>
      <c r="AH49" s="44"/>
      <c r="AI49" s="44"/>
      <c r="AJ49" s="45"/>
      <c r="AK49" s="8"/>
      <c r="AL49" s="43"/>
      <c r="AM49" s="44"/>
      <c r="AN49" s="44"/>
      <c r="AO49" s="45"/>
      <c r="AP49" s="8"/>
      <c r="AQ49" s="43"/>
      <c r="AR49" s="44"/>
      <c r="AS49" s="44"/>
      <c r="AT49" s="45"/>
      <c r="AU49" s="8"/>
      <c r="AV49" s="43"/>
      <c r="AW49" s="44"/>
      <c r="AX49" s="44"/>
      <c r="AY49" s="45"/>
      <c r="AZ49" s="8"/>
      <c r="BA49" s="43"/>
      <c r="BB49" s="44"/>
      <c r="BC49" s="44"/>
      <c r="BD49" s="45"/>
      <c r="BE49" s="8"/>
      <c r="BF49" s="39">
        <f t="shared" si="23"/>
        <v>0.52786836038984697</v>
      </c>
      <c r="BG49" s="40">
        <f t="shared" si="23"/>
        <v>0.51140231578904216</v>
      </c>
      <c r="BH49" s="40">
        <f t="shared" si="23"/>
        <v>0.51125424034905365</v>
      </c>
      <c r="BI49" s="41">
        <f t="shared" si="23"/>
        <v>0.63172008138398039</v>
      </c>
      <c r="BJ49" s="9"/>
    </row>
    <row r="50" spans="1:62" x14ac:dyDescent="0.25">
      <c r="A50" s="10">
        <v>12</v>
      </c>
      <c r="B50" s="11">
        <v>3</v>
      </c>
      <c r="C50" s="11">
        <v>2</v>
      </c>
      <c r="D50" s="11">
        <v>-2.30321</v>
      </c>
      <c r="E50" s="11">
        <v>25.795999999999999</v>
      </c>
      <c r="F50" s="11">
        <v>23.0321</v>
      </c>
      <c r="G50" s="11">
        <v>0.13548299999999999</v>
      </c>
      <c r="H50" s="11">
        <v>-3.8709500000000002E-3</v>
      </c>
      <c r="I50" s="11">
        <v>120</v>
      </c>
      <c r="J50" s="11">
        <v>267.62</v>
      </c>
      <c r="K50" s="11">
        <v>267.62</v>
      </c>
      <c r="L50" s="11">
        <v>267.62</v>
      </c>
      <c r="M50" s="11">
        <v>147.62</v>
      </c>
      <c r="N50" s="11"/>
      <c r="O50" s="16">
        <f>E55</f>
        <v>25.3354</v>
      </c>
      <c r="P50" s="15">
        <f>E56</f>
        <v>26.256599999999999</v>
      </c>
      <c r="Q50" s="15">
        <f>E57</f>
        <v>26.256599999999999</v>
      </c>
      <c r="R50" s="32">
        <f>E58</f>
        <v>26.717300000000002</v>
      </c>
      <c r="S50" s="15"/>
      <c r="T50" s="16">
        <f>F55</f>
        <v>23.0321</v>
      </c>
      <c r="U50" s="15">
        <f>F56</f>
        <v>23.0321</v>
      </c>
      <c r="V50" s="15">
        <f>F57</f>
        <v>23.492799999999999</v>
      </c>
      <c r="W50" s="17">
        <f>F58</f>
        <v>23.492799999999999</v>
      </c>
      <c r="Y50" s="8"/>
      <c r="Z50" s="10">
        <f>H55</f>
        <v>4.0764800000000004E-3</v>
      </c>
      <c r="AA50" s="15">
        <f>H56</f>
        <v>1.08813E-2</v>
      </c>
      <c r="AB50" s="15">
        <f>H57</f>
        <v>7.0868099999999998E-3</v>
      </c>
      <c r="AC50" s="17">
        <f>H58</f>
        <v>1.04692E-2</v>
      </c>
      <c r="AD50" s="95"/>
      <c r="AF50" s="42"/>
      <c r="AG50" s="43"/>
      <c r="AH50" s="44"/>
      <c r="AI50" s="44"/>
      <c r="AJ50" s="45"/>
      <c r="AK50" s="8"/>
      <c r="AL50" s="43"/>
      <c r="AM50" s="44"/>
      <c r="AN50" s="44"/>
      <c r="AO50" s="45"/>
      <c r="AP50" s="8"/>
      <c r="AQ50" s="43"/>
      <c r="AR50" s="44"/>
      <c r="AS50" s="44"/>
      <c r="AT50" s="45"/>
      <c r="AU50" s="8"/>
      <c r="AV50" s="43"/>
      <c r="AW50" s="44"/>
      <c r="AX50" s="44"/>
      <c r="AY50" s="45"/>
      <c r="AZ50" s="8"/>
      <c r="BA50" s="43"/>
      <c r="BB50" s="44"/>
      <c r="BC50" s="44"/>
      <c r="BD50" s="45"/>
      <c r="BE50" s="8"/>
      <c r="BF50" s="39">
        <f t="shared" si="23"/>
        <v>0.57583815068096766</v>
      </c>
      <c r="BG50" s="40">
        <f t="shared" si="23"/>
        <v>0.53737813086209008</v>
      </c>
      <c r="BH50" s="40">
        <f t="shared" si="23"/>
        <v>0.53085739816148647</v>
      </c>
      <c r="BI50" s="41">
        <f t="shared" si="23"/>
        <v>0.43877713096470894</v>
      </c>
      <c r="BJ50" s="9"/>
    </row>
    <row r="51" spans="1:62" x14ac:dyDescent="0.25">
      <c r="A51" s="10">
        <v>13</v>
      </c>
      <c r="B51" s="11">
        <v>0</v>
      </c>
      <c r="C51" s="11">
        <v>3</v>
      </c>
      <c r="D51" s="11">
        <v>-0.46064300000000002</v>
      </c>
      <c r="E51" s="11">
        <v>26.256599999999999</v>
      </c>
      <c r="F51" s="11">
        <v>23.492799999999999</v>
      </c>
      <c r="G51" s="11">
        <v>0.14417099999999999</v>
      </c>
      <c r="H51" s="11">
        <v>3.5163600000000001E-3</v>
      </c>
      <c r="I51" s="11">
        <v>102</v>
      </c>
      <c r="J51" s="11">
        <v>240.72499999999999</v>
      </c>
      <c r="K51" s="11">
        <v>240.72499999999999</v>
      </c>
      <c r="L51" s="11">
        <v>240.72499999999999</v>
      </c>
      <c r="M51" s="11">
        <v>138.72499999999999</v>
      </c>
      <c r="N51" s="11"/>
      <c r="O51" s="46">
        <f>E59</f>
        <v>25.795999999999999</v>
      </c>
      <c r="P51" s="47">
        <f>E60</f>
        <v>26.717300000000002</v>
      </c>
      <c r="Q51" s="47">
        <f>E61</f>
        <v>26.256599999999999</v>
      </c>
      <c r="R51" s="48">
        <f>E62</f>
        <v>25.3354</v>
      </c>
      <c r="S51" s="15"/>
      <c r="T51" s="46">
        <f>F59</f>
        <v>23.0321</v>
      </c>
      <c r="U51" s="47">
        <f>F60</f>
        <v>23.492799999999999</v>
      </c>
      <c r="V51" s="47">
        <f>F61</f>
        <v>23.0321</v>
      </c>
      <c r="W51" s="49">
        <f>F62</f>
        <v>23.492799999999999</v>
      </c>
      <c r="Y51" s="8"/>
      <c r="Z51" s="96">
        <f>H59</f>
        <v>0</v>
      </c>
      <c r="AA51" s="47">
        <f>H60</f>
        <v>1.2707400000000001E-2</v>
      </c>
      <c r="AB51" s="47">
        <f>H61</f>
        <v>1.07963E-2</v>
      </c>
      <c r="AC51" s="49">
        <f>H62</f>
        <v>4.42926E-3</v>
      </c>
      <c r="AD51" s="95"/>
      <c r="AF51" s="42"/>
      <c r="AG51" s="43"/>
      <c r="AH51" s="44"/>
      <c r="AI51" s="44"/>
      <c r="AJ51" s="45"/>
      <c r="AK51" s="8"/>
      <c r="AL51" s="43"/>
      <c r="AM51" s="44"/>
      <c r="AN51" s="44"/>
      <c r="AO51" s="45"/>
      <c r="AP51" s="8"/>
      <c r="AQ51" s="43"/>
      <c r="AR51" s="44"/>
      <c r="AS51" s="44"/>
      <c r="AT51" s="45"/>
      <c r="AU51" s="8"/>
      <c r="AV51" s="43"/>
      <c r="AW51" s="44"/>
      <c r="AX51" s="44"/>
      <c r="AY51" s="45"/>
      <c r="AZ51" s="8"/>
      <c r="BA51" s="43"/>
      <c r="BB51" s="44"/>
      <c r="BC51" s="44"/>
      <c r="BD51" s="45"/>
      <c r="BE51" s="8"/>
      <c r="BF51" s="39">
        <f t="shared" si="23"/>
        <v>0.69717413148242091</v>
      </c>
      <c r="BG51" s="40">
        <f t="shared" si="23"/>
        <v>0.58793369516949712</v>
      </c>
      <c r="BH51" s="40">
        <f t="shared" si="23"/>
        <v>0.57533917982958249</v>
      </c>
      <c r="BI51" s="41">
        <f t="shared" si="23"/>
        <v>0.53000618004943922</v>
      </c>
      <c r="BJ51" s="9"/>
    </row>
    <row r="52" spans="1:62" ht="15.75" thickBot="1" x14ac:dyDescent="0.3">
      <c r="A52" s="10">
        <v>14</v>
      </c>
      <c r="B52" s="11">
        <v>1</v>
      </c>
      <c r="C52" s="11">
        <v>3</v>
      </c>
      <c r="D52" s="11">
        <v>0.46064300000000002</v>
      </c>
      <c r="E52" s="11">
        <v>26.717300000000002</v>
      </c>
      <c r="F52" s="11">
        <v>23.0321</v>
      </c>
      <c r="G52" s="11">
        <v>0.175818</v>
      </c>
      <c r="H52" s="11">
        <v>7.0327100000000002E-3</v>
      </c>
      <c r="I52" s="11">
        <v>102</v>
      </c>
      <c r="J52" s="11">
        <v>215.75399999999999</v>
      </c>
      <c r="K52" s="11">
        <v>215.75399999999999</v>
      </c>
      <c r="L52" s="11">
        <v>215.75399999999999</v>
      </c>
      <c r="M52" s="11">
        <v>113.754</v>
      </c>
      <c r="N52" s="11"/>
      <c r="O52" s="11"/>
      <c r="P52" s="11"/>
      <c r="Q52" s="11"/>
      <c r="R52" s="11"/>
      <c r="S52" s="11"/>
      <c r="T52" s="11"/>
      <c r="U52" s="11"/>
      <c r="V52" s="11"/>
      <c r="W52" s="50"/>
      <c r="Y52" s="93"/>
      <c r="Z52" s="100"/>
      <c r="AA52" s="95"/>
      <c r="AB52" s="95"/>
      <c r="AC52" s="101"/>
      <c r="AD52" s="93"/>
      <c r="AF52" s="42"/>
      <c r="AG52" s="43"/>
      <c r="AH52" s="44"/>
      <c r="AI52" s="44"/>
      <c r="AJ52" s="45"/>
      <c r="AK52" s="8"/>
      <c r="AL52" s="43"/>
      <c r="AM52" s="44"/>
      <c r="AN52" s="44"/>
      <c r="AO52" s="45"/>
      <c r="AP52" s="8"/>
      <c r="AQ52" s="43"/>
      <c r="AR52" s="44"/>
      <c r="AS52" s="44"/>
      <c r="AT52" s="45"/>
      <c r="AU52" s="8"/>
      <c r="AV52" s="43"/>
      <c r="AW52" s="44"/>
      <c r="AX52" s="44"/>
      <c r="AY52" s="45"/>
      <c r="AZ52" s="8"/>
      <c r="BA52" s="43"/>
      <c r="BB52" s="44"/>
      <c r="BC52" s="44"/>
      <c r="BD52" s="45"/>
      <c r="BE52" s="8"/>
      <c r="BF52" s="85">
        <f t="shared" si="23"/>
        <v>0.68379821568800592</v>
      </c>
      <c r="BG52" s="86">
        <f t="shared" si="23"/>
        <v>0.49438595490401321</v>
      </c>
      <c r="BH52" s="86">
        <f t="shared" si="23"/>
        <v>0.57200227337407628</v>
      </c>
      <c r="BI52" s="87">
        <f t="shared" si="23"/>
        <v>0.79703164147475092</v>
      </c>
      <c r="BJ52" s="9"/>
    </row>
    <row r="53" spans="1:62" ht="22.5" thickTop="1" thickBot="1" x14ac:dyDescent="0.3">
      <c r="A53" s="10">
        <v>15</v>
      </c>
      <c r="B53" s="11">
        <v>2</v>
      </c>
      <c r="C53" s="11">
        <v>3</v>
      </c>
      <c r="D53" s="11">
        <v>0.46064300000000002</v>
      </c>
      <c r="E53" s="11">
        <v>26.717300000000002</v>
      </c>
      <c r="F53" s="11">
        <v>23.492799999999999</v>
      </c>
      <c r="G53" s="11">
        <v>0.169354</v>
      </c>
      <c r="H53" s="11">
        <v>6.7741600000000004E-3</v>
      </c>
      <c r="I53" s="11">
        <v>94.5</v>
      </c>
      <c r="J53" s="11">
        <v>212.596</v>
      </c>
      <c r="K53" s="11">
        <v>212.596</v>
      </c>
      <c r="L53" s="11">
        <v>212.596</v>
      </c>
      <c r="M53" s="11">
        <v>118.096</v>
      </c>
      <c r="N53" s="11"/>
      <c r="O53" s="162" t="s">
        <v>20</v>
      </c>
      <c r="P53" s="163"/>
      <c r="Q53" s="163"/>
      <c r="R53" s="164"/>
      <c r="S53" s="11"/>
      <c r="T53" s="165" t="s">
        <v>21</v>
      </c>
      <c r="U53" s="165"/>
      <c r="V53" s="165"/>
      <c r="W53" s="166"/>
      <c r="Y53" s="93"/>
      <c r="Z53" s="114" t="s">
        <v>31</v>
      </c>
      <c r="AA53" s="115"/>
      <c r="AB53" s="115"/>
      <c r="AC53" s="116"/>
      <c r="AD53" s="94"/>
      <c r="AF53" s="42"/>
      <c r="AG53" s="51"/>
      <c r="AH53" s="52"/>
      <c r="AI53" s="52"/>
      <c r="AJ53" s="53"/>
      <c r="AK53" s="8"/>
      <c r="AL53" s="51"/>
      <c r="AM53" s="52"/>
      <c r="AN53" s="52"/>
      <c r="AO53" s="53"/>
      <c r="AP53" s="8"/>
      <c r="AQ53" s="51"/>
      <c r="AR53" s="52"/>
      <c r="AS53" s="52"/>
      <c r="AT53" s="53"/>
      <c r="AU53" s="8"/>
      <c r="AV53" s="51"/>
      <c r="AW53" s="52"/>
      <c r="AX53" s="52"/>
      <c r="AY53" s="53"/>
      <c r="AZ53" s="8"/>
      <c r="BA53" s="51"/>
      <c r="BB53" s="52"/>
      <c r="BC53" s="52"/>
      <c r="BD53" s="53"/>
      <c r="BE53" s="8"/>
      <c r="BF53" s="54"/>
      <c r="BG53" s="55"/>
      <c r="BH53" s="55"/>
      <c r="BI53" s="56"/>
      <c r="BJ53" s="9"/>
    </row>
    <row r="54" spans="1:62" ht="19.5" thickBot="1" x14ac:dyDescent="0.35">
      <c r="A54" s="10">
        <v>16</v>
      </c>
      <c r="B54" s="11">
        <v>3</v>
      </c>
      <c r="C54" s="11">
        <v>3</v>
      </c>
      <c r="D54" s="11">
        <v>-2.30321</v>
      </c>
      <c r="E54" s="11">
        <v>25.795999999999999</v>
      </c>
      <c r="F54" s="11">
        <v>23.492799999999999</v>
      </c>
      <c r="G54" s="11">
        <v>0.12417300000000001</v>
      </c>
      <c r="H54" s="11">
        <v>0</v>
      </c>
      <c r="I54" s="11">
        <v>126</v>
      </c>
      <c r="J54" s="11">
        <v>287.065</v>
      </c>
      <c r="K54" s="11">
        <v>287.065</v>
      </c>
      <c r="L54" s="11">
        <v>287.065</v>
      </c>
      <c r="M54" s="11">
        <v>161.065</v>
      </c>
      <c r="N54" s="11"/>
      <c r="O54" s="59">
        <f t="shared" ref="O54:R59" si="24">(O39+ABS(MIN($O$39:$R$44)))/(MAX($O$39:$R$44)+ABS(MIN($O$39:$R$44)))</f>
        <v>0.35897408779307199</v>
      </c>
      <c r="P54" s="60">
        <f t="shared" si="24"/>
        <v>0.35897408779307199</v>
      </c>
      <c r="Q54" s="60">
        <f t="shared" si="24"/>
        <v>0.82051323442110069</v>
      </c>
      <c r="R54" s="75">
        <f t="shared" si="24"/>
        <v>0.48717999386031291</v>
      </c>
      <c r="S54" s="11"/>
      <c r="T54" s="59">
        <f t="shared" ref="T54:W59" si="25">(T39+ABS(MIN($T$39:$W$44)))/(MAX($T$39:$W$44)+ABS(MIN($T$39:$W$44)))</f>
        <v>0.41789091427405223</v>
      </c>
      <c r="U54" s="60">
        <f t="shared" si="25"/>
        <v>0.53937083121418372</v>
      </c>
      <c r="V54" s="60">
        <f t="shared" si="25"/>
        <v>0.45676448769489431</v>
      </c>
      <c r="W54" s="75">
        <f t="shared" si="25"/>
        <v>0.5053564544709469</v>
      </c>
      <c r="Y54" s="93"/>
      <c r="Z54" s="102">
        <f t="shared" ref="Z54:Z59" si="26">(Z39+ABS(MIN($Z$5:$AC$10)))/(MAX($Z$5:$AC$10)+ABS(MIN($Z$5:$AC$10)))</f>
        <v>0.72580029625029929</v>
      </c>
      <c r="AA54" s="5">
        <f t="shared" ref="AA54:AC54" si="27">(AA39+ABS(MIN($Z$5:$AC$10)))/(MAX($Z$5:$AC$10)+ABS(MIN($Z$5:$AC$10)))</f>
        <v>0.56862528218164421</v>
      </c>
      <c r="AB54" s="5">
        <f t="shared" si="27"/>
        <v>0.86569123991746399</v>
      </c>
      <c r="AC54" s="103">
        <f t="shared" si="27"/>
        <v>0.56137361819934151</v>
      </c>
      <c r="AD54" s="95"/>
      <c r="AF54" s="42"/>
      <c r="AG54" s="62"/>
      <c r="AH54" s="4"/>
      <c r="AI54" s="4"/>
      <c r="AJ54" s="63"/>
      <c r="AK54" s="8"/>
      <c r="AL54" s="62"/>
      <c r="AM54" s="4"/>
      <c r="AN54" s="4"/>
      <c r="AO54" s="63"/>
      <c r="AP54" s="8"/>
      <c r="AQ54" s="62"/>
      <c r="AR54" s="4"/>
      <c r="AS54" s="4"/>
      <c r="AT54" s="63"/>
      <c r="AU54" s="8"/>
      <c r="AV54" s="62"/>
      <c r="AW54" s="4"/>
      <c r="AX54" s="4"/>
      <c r="AY54" s="63"/>
      <c r="AZ54" s="8"/>
      <c r="BA54" s="62"/>
      <c r="BB54" s="4"/>
      <c r="BC54" s="4"/>
      <c r="BD54" s="63"/>
      <c r="BE54" s="8"/>
      <c r="BF54" s="150" t="s">
        <v>6</v>
      </c>
      <c r="BG54" s="151"/>
      <c r="BH54" s="151"/>
      <c r="BI54" s="152"/>
      <c r="BJ54" s="9"/>
    </row>
    <row r="55" spans="1:62" x14ac:dyDescent="0.25">
      <c r="A55" s="10">
        <v>17</v>
      </c>
      <c r="B55" s="11">
        <v>0</v>
      </c>
      <c r="C55" s="11">
        <v>4</v>
      </c>
      <c r="D55" s="11">
        <v>-4.6064299999999996</v>
      </c>
      <c r="E55" s="11">
        <v>25.3354</v>
      </c>
      <c r="F55" s="11">
        <v>23.0321</v>
      </c>
      <c r="G55" s="11">
        <v>0.110065</v>
      </c>
      <c r="H55" s="11">
        <v>4.0764800000000004E-3</v>
      </c>
      <c r="I55" s="11">
        <v>129</v>
      </c>
      <c r="J55" s="11">
        <v>428.59800000000001</v>
      </c>
      <c r="K55" s="11">
        <v>300</v>
      </c>
      <c r="L55" s="11">
        <v>310.71100000000001</v>
      </c>
      <c r="M55" s="11">
        <v>171</v>
      </c>
      <c r="N55" s="11"/>
      <c r="O55" s="64">
        <f t="shared" si="24"/>
        <v>0.79487183055354305</v>
      </c>
      <c r="P55" s="11">
        <f t="shared" si="24"/>
        <v>0.94871802721779486</v>
      </c>
      <c r="Q55" s="11">
        <f t="shared" si="24"/>
        <v>0.76923098332125905</v>
      </c>
      <c r="R55" s="79">
        <f t="shared" si="24"/>
        <v>0.71794928885669063</v>
      </c>
      <c r="S55" s="11"/>
      <c r="T55" s="64">
        <f t="shared" si="25"/>
        <v>1</v>
      </c>
      <c r="U55" s="11">
        <f t="shared" si="25"/>
        <v>0.4810604710829206</v>
      </c>
      <c r="V55" s="11">
        <f t="shared" si="25"/>
        <v>0.5782444046350258</v>
      </c>
      <c r="W55" s="79">
        <f t="shared" si="25"/>
        <v>0.52479324118136794</v>
      </c>
      <c r="Y55" s="93"/>
      <c r="Z55" s="10">
        <f t="shared" si="26"/>
        <v>0.90979889908731626</v>
      </c>
      <c r="AA55" s="15">
        <f>(AA40+ABS(MIN($Z$5:$AC$10)))/(MAX($Z$5:$AC$10)+ABS(MIN($Z$5:$AC$10)))</f>
        <v>1.0001423036371517</v>
      </c>
      <c r="AB55" s="15">
        <f t="shared" ref="AB55:AC55" si="28">(AB40+ABS(MIN($Z$5:$AC$10)))/(MAX($Z$5:$AC$10)+ABS(MIN($Z$5:$AC$10)))</f>
        <v>0.9205234186508322</v>
      </c>
      <c r="AC55" s="17">
        <f t="shared" si="28"/>
        <v>0.80049030071345884</v>
      </c>
      <c r="AD55" s="95"/>
      <c r="AF55" s="42"/>
      <c r="AG55" s="65"/>
      <c r="AH55" s="11"/>
      <c r="AI55" s="11"/>
      <c r="AJ55" s="50"/>
      <c r="AK55" s="8"/>
      <c r="AL55" s="65"/>
      <c r="AM55" s="11"/>
      <c r="AN55" s="11"/>
      <c r="AO55" s="50"/>
      <c r="AP55" s="8"/>
      <c r="AQ55" s="65"/>
      <c r="AR55" s="11"/>
      <c r="AS55" s="11"/>
      <c r="AT55" s="50"/>
      <c r="AU55" s="8"/>
      <c r="AV55" s="65"/>
      <c r="AW55" s="11"/>
      <c r="AX55" s="11"/>
      <c r="AY55" s="50"/>
      <c r="AZ55" s="8"/>
      <c r="BA55" s="65"/>
      <c r="BB55" s="11"/>
      <c r="BC55" s="11"/>
      <c r="BD55" s="50"/>
      <c r="BE55" s="8"/>
      <c r="BF55" s="62">
        <f>AVERAGE(O27,O61,O95,O129,O163)</f>
        <v>0.78904094923722012</v>
      </c>
      <c r="BG55" s="4">
        <f t="shared" ref="BG55:BI60" si="29">AVERAGE(P27,P61,P95,P129,P163)</f>
        <v>0.76716576360019106</v>
      </c>
      <c r="BH55" s="4">
        <f t="shared" si="29"/>
        <v>0.76055630818417208</v>
      </c>
      <c r="BI55" s="63">
        <f t="shared" si="29"/>
        <v>0.78477782437057109</v>
      </c>
      <c r="BJ55" s="9"/>
    </row>
    <row r="56" spans="1:62" x14ac:dyDescent="0.25">
      <c r="A56" s="10">
        <v>18</v>
      </c>
      <c r="B56" s="11">
        <v>1</v>
      </c>
      <c r="C56" s="11">
        <v>4</v>
      </c>
      <c r="D56" s="11">
        <v>-0.46064300000000002</v>
      </c>
      <c r="E56" s="11">
        <v>26.256599999999999</v>
      </c>
      <c r="F56" s="11">
        <v>23.0321</v>
      </c>
      <c r="G56" s="11">
        <v>0.17410100000000001</v>
      </c>
      <c r="H56" s="11">
        <v>1.08813E-2</v>
      </c>
      <c r="I56" s="11">
        <v>108</v>
      </c>
      <c r="J56" s="11">
        <v>222.876</v>
      </c>
      <c r="K56" s="11">
        <v>222.876</v>
      </c>
      <c r="L56" s="11">
        <v>222.876</v>
      </c>
      <c r="M56" s="11">
        <v>114.876</v>
      </c>
      <c r="N56" s="11"/>
      <c r="O56" s="64">
        <f t="shared" si="24"/>
        <v>0.94871802721779486</v>
      </c>
      <c r="P56" s="11">
        <f t="shared" si="24"/>
        <v>1</v>
      </c>
      <c r="Q56" s="11">
        <f t="shared" si="24"/>
        <v>0.9743590414406611</v>
      </c>
      <c r="R56" s="79">
        <f t="shared" si="24"/>
        <v>0.82051323442110069</v>
      </c>
      <c r="S56" s="11"/>
      <c r="T56" s="64">
        <f t="shared" si="25"/>
        <v>0.51507484782615742</v>
      </c>
      <c r="U56" s="11">
        <f t="shared" si="25"/>
        <v>0.47620127440531534</v>
      </c>
      <c r="V56" s="11">
        <f t="shared" si="25"/>
        <v>0.52479324118136794</v>
      </c>
      <c r="W56" s="79">
        <f t="shared" si="25"/>
        <v>0.59768119134544684</v>
      </c>
      <c r="Y56" s="93"/>
      <c r="Z56" s="10">
        <f t="shared" si="26"/>
        <v>1.0735321703245171</v>
      </c>
      <c r="AA56" s="15">
        <f t="shared" ref="AA56:AC56" si="30">(AA41+ABS(MIN($Z$5:$AC$10)))/(MAX($Z$5:$AC$10)+ABS(MIN($Z$5:$AC$10)))</f>
        <v>1.0759642688503808</v>
      </c>
      <c r="AB56" s="15">
        <f t="shared" si="30"/>
        <v>1.0895542661983586</v>
      </c>
      <c r="AC56" s="17">
        <f t="shared" si="30"/>
        <v>0.87635107600954731</v>
      </c>
      <c r="AD56" s="95"/>
      <c r="AF56" s="42"/>
      <c r="AG56" s="65"/>
      <c r="AH56" s="11"/>
      <c r="AI56" s="11"/>
      <c r="AJ56" s="50"/>
      <c r="AK56" s="8"/>
      <c r="AL56" s="65"/>
      <c r="AM56" s="11"/>
      <c r="AN56" s="11"/>
      <c r="AO56" s="50"/>
      <c r="AP56" s="8"/>
      <c r="AQ56" s="65"/>
      <c r="AR56" s="11"/>
      <c r="AS56" s="11"/>
      <c r="AT56" s="50"/>
      <c r="AU56" s="8"/>
      <c r="AV56" s="65"/>
      <c r="AW56" s="11"/>
      <c r="AX56" s="11"/>
      <c r="AY56" s="50"/>
      <c r="AZ56" s="8"/>
      <c r="BA56" s="65"/>
      <c r="BB56" s="11"/>
      <c r="BC56" s="11"/>
      <c r="BD56" s="50"/>
      <c r="BE56" s="8"/>
      <c r="BF56" s="65">
        <f t="shared" ref="BF56:BF60" si="31">AVERAGE(O28,O62,O96,O130,O164)</f>
        <v>0.77373873759708389</v>
      </c>
      <c r="BG56" s="11">
        <f t="shared" si="29"/>
        <v>0.82722298815608863</v>
      </c>
      <c r="BH56" s="11">
        <f t="shared" si="29"/>
        <v>0.81107315062739249</v>
      </c>
      <c r="BI56" s="50">
        <f t="shared" si="29"/>
        <v>0.80327366527504629</v>
      </c>
      <c r="BJ56" s="9"/>
    </row>
    <row r="57" spans="1:62" x14ac:dyDescent="0.25">
      <c r="A57" s="10">
        <v>19</v>
      </c>
      <c r="B57" s="11">
        <v>2</v>
      </c>
      <c r="C57" s="11">
        <v>4</v>
      </c>
      <c r="D57" s="11">
        <v>0</v>
      </c>
      <c r="E57" s="11">
        <v>26.256599999999999</v>
      </c>
      <c r="F57" s="11">
        <v>23.492799999999999</v>
      </c>
      <c r="G57" s="11">
        <v>0.17008300000000001</v>
      </c>
      <c r="H57" s="11">
        <v>7.0868099999999998E-3</v>
      </c>
      <c r="I57" s="11">
        <v>103.5</v>
      </c>
      <c r="J57" s="11">
        <v>221.089</v>
      </c>
      <c r="K57" s="11">
        <v>221.089</v>
      </c>
      <c r="L57" s="11">
        <v>221.089</v>
      </c>
      <c r="M57" s="11">
        <v>117.589</v>
      </c>
      <c r="N57" s="11"/>
      <c r="O57" s="64">
        <f t="shared" si="24"/>
        <v>0.92307701299492861</v>
      </c>
      <c r="P57" s="11">
        <f t="shared" si="24"/>
        <v>0.9743590414406611</v>
      </c>
      <c r="Q57" s="11">
        <f t="shared" si="24"/>
        <v>0.9743590414406611</v>
      </c>
      <c r="R57" s="79">
        <f t="shared" si="24"/>
        <v>0.82051323442110069</v>
      </c>
      <c r="S57" s="11"/>
      <c r="T57" s="64">
        <f t="shared" si="25"/>
        <v>0.53937083121418372</v>
      </c>
      <c r="U57" s="11">
        <f t="shared" si="25"/>
        <v>0.53937083121418372</v>
      </c>
      <c r="V57" s="11">
        <f t="shared" si="25"/>
        <v>0.51507484782615742</v>
      </c>
      <c r="W57" s="79">
        <f t="shared" si="25"/>
        <v>0.61711797805586788</v>
      </c>
      <c r="Y57" s="93"/>
      <c r="Z57" s="10">
        <f t="shared" si="26"/>
        <v>0.93254807599014233</v>
      </c>
      <c r="AA57" s="15">
        <f t="shared" ref="AA57:AC57" si="32">(AA42+ABS(MIN($Z$5:$AC$10)))/(MAX($Z$5:$AC$10)+ABS(MIN($Z$5:$AC$10)))</f>
        <v>1.1372518580327171</v>
      </c>
      <c r="AB57" s="15">
        <f t="shared" si="32"/>
        <v>1.0954404620987201</v>
      </c>
      <c r="AC57" s="17">
        <f t="shared" si="32"/>
        <v>0.80319406981933916</v>
      </c>
      <c r="AD57" s="95"/>
      <c r="AF57" s="42"/>
      <c r="AG57" s="65"/>
      <c r="AH57" s="11"/>
      <c r="AI57" s="11"/>
      <c r="AJ57" s="50"/>
      <c r="AK57" s="8"/>
      <c r="AL57" s="65"/>
      <c r="AM57" s="11"/>
      <c r="AN57" s="11"/>
      <c r="AO57" s="50"/>
      <c r="AP57" s="8"/>
      <c r="AQ57" s="65"/>
      <c r="AR57" s="11"/>
      <c r="AS57" s="11"/>
      <c r="AT57" s="50"/>
      <c r="AU57" s="8"/>
      <c r="AV57" s="65"/>
      <c r="AW57" s="11"/>
      <c r="AX57" s="11"/>
      <c r="AY57" s="50"/>
      <c r="AZ57" s="8"/>
      <c r="BA57" s="65"/>
      <c r="BB57" s="11"/>
      <c r="BC57" s="11"/>
      <c r="BD57" s="50"/>
      <c r="BE57" s="8"/>
      <c r="BF57" s="65">
        <f t="shared" si="31"/>
        <v>0.8633047473122859</v>
      </c>
      <c r="BG57" s="11">
        <f t="shared" si="29"/>
        <v>0.89104421262289946</v>
      </c>
      <c r="BH57" s="11">
        <f t="shared" si="29"/>
        <v>0.89770589974536841</v>
      </c>
      <c r="BI57" s="50">
        <f t="shared" si="29"/>
        <v>0.87571673395261962</v>
      </c>
      <c r="BJ57" s="9"/>
    </row>
    <row r="58" spans="1:62" x14ac:dyDescent="0.25">
      <c r="A58" s="10">
        <v>20</v>
      </c>
      <c r="B58" s="11">
        <v>3</v>
      </c>
      <c r="C58" s="11">
        <v>4</v>
      </c>
      <c r="D58" s="11">
        <v>0.46064300000000002</v>
      </c>
      <c r="E58" s="11">
        <v>26.717300000000002</v>
      </c>
      <c r="F58" s="11">
        <v>23.492799999999999</v>
      </c>
      <c r="G58" s="11">
        <v>0.16750599999999999</v>
      </c>
      <c r="H58" s="11">
        <v>1.04692E-2</v>
      </c>
      <c r="I58" s="11">
        <v>100.5</v>
      </c>
      <c r="J58" s="11">
        <v>219.898</v>
      </c>
      <c r="K58" s="11">
        <v>219.898</v>
      </c>
      <c r="L58" s="11">
        <v>219.898</v>
      </c>
      <c r="M58" s="11">
        <v>119.398</v>
      </c>
      <c r="N58" s="11"/>
      <c r="O58" s="64">
        <f t="shared" si="24"/>
        <v>0.69230788498913309</v>
      </c>
      <c r="P58" s="11">
        <f t="shared" si="24"/>
        <v>0.92307701299492861</v>
      </c>
      <c r="Q58" s="11">
        <f t="shared" si="24"/>
        <v>0.94871802721779486</v>
      </c>
      <c r="R58" s="79">
        <f t="shared" si="24"/>
        <v>0.9743590414406611</v>
      </c>
      <c r="S58" s="11"/>
      <c r="T58" s="64">
        <f t="shared" si="25"/>
        <v>0.6268363714110784</v>
      </c>
      <c r="U58" s="11">
        <f t="shared" si="25"/>
        <v>0.55880761792460476</v>
      </c>
      <c r="V58" s="11">
        <f t="shared" si="25"/>
        <v>0.54423002789178898</v>
      </c>
      <c r="W58" s="79">
        <f t="shared" si="25"/>
        <v>0.53451163453657846</v>
      </c>
      <c r="Y58" s="93"/>
      <c r="Z58" s="10">
        <f t="shared" si="26"/>
        <v>0.71193862832230481</v>
      </c>
      <c r="AA58" s="15">
        <f t="shared" ref="AA58:AC58" si="33">(AA43+ABS(MIN($Z$5:$AC$10)))/(MAX($Z$5:$AC$10)+ABS(MIN($Z$5:$AC$10)))</f>
        <v>1.1261457059877491</v>
      </c>
      <c r="AB58" s="15">
        <f t="shared" si="33"/>
        <v>1.1001558871661525</v>
      </c>
      <c r="AC58" s="17">
        <f t="shared" si="33"/>
        <v>1.0834869565779857</v>
      </c>
      <c r="AD58" s="95"/>
      <c r="AF58" s="42"/>
      <c r="AG58" s="65"/>
      <c r="AH58" s="11"/>
      <c r="AI58" s="11"/>
      <c r="AJ58" s="50"/>
      <c r="AK58" s="8"/>
      <c r="AL58" s="65"/>
      <c r="AM58" s="11"/>
      <c r="AN58" s="11"/>
      <c r="AO58" s="50"/>
      <c r="AP58" s="8"/>
      <c r="AQ58" s="65"/>
      <c r="AR58" s="11"/>
      <c r="AS58" s="11"/>
      <c r="AT58" s="50"/>
      <c r="AU58" s="8"/>
      <c r="AV58" s="65"/>
      <c r="AW58" s="11"/>
      <c r="AX58" s="11"/>
      <c r="AY58" s="50"/>
      <c r="AZ58" s="8"/>
      <c r="BA58" s="65"/>
      <c r="BB58" s="11"/>
      <c r="BC58" s="11"/>
      <c r="BD58" s="50"/>
      <c r="BE58" s="8"/>
      <c r="BF58" s="65">
        <f t="shared" si="31"/>
        <v>0.92182092709109964</v>
      </c>
      <c r="BG58" s="11">
        <f t="shared" si="29"/>
        <v>0.9622003917612274</v>
      </c>
      <c r="BH58" s="11">
        <f t="shared" si="29"/>
        <v>0.89531380647884684</v>
      </c>
      <c r="BI58" s="50">
        <f t="shared" si="29"/>
        <v>0.91301440129906408</v>
      </c>
      <c r="BJ58" s="9"/>
    </row>
    <row r="59" spans="1:62" ht="15.75" thickBot="1" x14ac:dyDescent="0.3">
      <c r="A59" s="10">
        <v>21</v>
      </c>
      <c r="B59" s="11">
        <v>0</v>
      </c>
      <c r="C59" s="11">
        <v>5</v>
      </c>
      <c r="D59" s="11">
        <v>-4.1457800000000002</v>
      </c>
      <c r="E59" s="11">
        <v>25.795999999999999</v>
      </c>
      <c r="F59" s="11">
        <v>23.0321</v>
      </c>
      <c r="G59" s="11">
        <v>0.11314</v>
      </c>
      <c r="H59" s="11">
        <v>0</v>
      </c>
      <c r="I59" s="11">
        <v>127.5</v>
      </c>
      <c r="J59" s="11">
        <v>352.601</v>
      </c>
      <c r="K59" s="11">
        <v>300</v>
      </c>
      <c r="L59" s="11">
        <v>304.27199999999999</v>
      </c>
      <c r="M59" s="11">
        <v>172.5</v>
      </c>
      <c r="N59" s="11"/>
      <c r="O59" s="69">
        <f t="shared" si="24"/>
        <v>0.71794928885669063</v>
      </c>
      <c r="P59" s="70">
        <f t="shared" si="24"/>
        <v>0.9743590414406611</v>
      </c>
      <c r="Q59" s="70">
        <f t="shared" si="24"/>
        <v>0.92307701299492861</v>
      </c>
      <c r="R59" s="88">
        <f t="shared" si="24"/>
        <v>0</v>
      </c>
      <c r="S59" s="11"/>
      <c r="T59" s="69">
        <f t="shared" si="25"/>
        <v>0.62197717473347314</v>
      </c>
      <c r="U59" s="70">
        <f t="shared" si="25"/>
        <v>0.47134207772771008</v>
      </c>
      <c r="V59" s="70">
        <f t="shared" si="25"/>
        <v>0.5539484212469995</v>
      </c>
      <c r="W59" s="88">
        <f t="shared" si="25"/>
        <v>0.67056914150952573</v>
      </c>
      <c r="Y59" s="93"/>
      <c r="Z59" s="10">
        <f t="shared" si="26"/>
        <v>0.73182879578781246</v>
      </c>
      <c r="AA59" s="15">
        <f t="shared" ref="AA59:AC59" si="34">(AA44+ABS(MIN($Z$5:$AC$10)))/(MAX($Z$5:$AC$10)+ABS(MIN($Z$5:$AC$10)))</f>
        <v>1.0685450746770679</v>
      </c>
      <c r="AB59" s="15">
        <f t="shared" si="34"/>
        <v>1.0707895911357772</v>
      </c>
      <c r="AC59" s="17">
        <f t="shared" si="34"/>
        <v>0.28649991267731362</v>
      </c>
      <c r="AD59" s="95"/>
      <c r="AF59" s="42"/>
      <c r="AG59" s="65"/>
      <c r="AH59" s="11"/>
      <c r="AI59" s="11"/>
      <c r="AJ59" s="50"/>
      <c r="AK59" s="8"/>
      <c r="AL59" s="65"/>
      <c r="AM59" s="11"/>
      <c r="AN59" s="11"/>
      <c r="AO59" s="50"/>
      <c r="AP59" s="8"/>
      <c r="AQ59" s="65"/>
      <c r="AR59" s="11"/>
      <c r="AS59" s="11"/>
      <c r="AT59" s="50"/>
      <c r="AU59" s="8"/>
      <c r="AV59" s="65"/>
      <c r="AW59" s="11"/>
      <c r="AX59" s="11"/>
      <c r="AY59" s="50"/>
      <c r="AZ59" s="8"/>
      <c r="BA59" s="65"/>
      <c r="BB59" s="11"/>
      <c r="BC59" s="11"/>
      <c r="BD59" s="50"/>
      <c r="BE59" s="8"/>
      <c r="BF59" s="65">
        <f t="shared" si="31"/>
        <v>0.86484375070119857</v>
      </c>
      <c r="BG59" s="11">
        <f t="shared" si="29"/>
        <v>0.8142835811179534</v>
      </c>
      <c r="BH59" s="11">
        <f t="shared" si="29"/>
        <v>0.85494269788602784</v>
      </c>
      <c r="BI59" s="50">
        <f t="shared" si="29"/>
        <v>0.85598442140866771</v>
      </c>
      <c r="BJ59" s="9"/>
    </row>
    <row r="60" spans="1:62" ht="21.75" thickBot="1" x14ac:dyDescent="0.4">
      <c r="A60" s="10">
        <v>22</v>
      </c>
      <c r="B60" s="11">
        <v>1</v>
      </c>
      <c r="C60" s="11">
        <v>5</v>
      </c>
      <c r="D60" s="11">
        <v>0.46064300000000002</v>
      </c>
      <c r="E60" s="11">
        <v>26.717300000000002</v>
      </c>
      <c r="F60" s="11">
        <v>23.492799999999999</v>
      </c>
      <c r="G60" s="11">
        <v>0.16519600000000001</v>
      </c>
      <c r="H60" s="11">
        <v>1.2707400000000001E-2</v>
      </c>
      <c r="I60" s="11">
        <v>81</v>
      </c>
      <c r="J60" s="11">
        <v>202.06800000000001</v>
      </c>
      <c r="K60" s="11">
        <v>202.06800000000001</v>
      </c>
      <c r="L60" s="11">
        <v>202.06800000000001</v>
      </c>
      <c r="M60" s="11">
        <v>121.068</v>
      </c>
      <c r="N60" s="11"/>
      <c r="O60" s="153" t="s">
        <v>23</v>
      </c>
      <c r="P60" s="153"/>
      <c r="Q60" s="153"/>
      <c r="R60" s="153"/>
      <c r="S60" s="11"/>
      <c r="T60" s="153" t="s">
        <v>24</v>
      </c>
      <c r="U60" s="153"/>
      <c r="V60" s="153"/>
      <c r="W60" s="167"/>
      <c r="Y60" s="93"/>
      <c r="Z60" s="107" t="s">
        <v>29</v>
      </c>
      <c r="AA60" s="108"/>
      <c r="AB60" s="108"/>
      <c r="AC60" s="109"/>
      <c r="AD60" s="94"/>
      <c r="AF60" s="42"/>
      <c r="AG60" s="65"/>
      <c r="AH60" s="11"/>
      <c r="AI60" s="11"/>
      <c r="AJ60" s="50"/>
      <c r="AK60" s="8"/>
      <c r="AL60" s="65"/>
      <c r="AM60" s="11"/>
      <c r="AN60" s="11"/>
      <c r="AO60" s="50"/>
      <c r="AP60" s="8"/>
      <c r="AQ60" s="65"/>
      <c r="AR60" s="11"/>
      <c r="AS60" s="11"/>
      <c r="AT60" s="50"/>
      <c r="AU60" s="8"/>
      <c r="AV60" s="65"/>
      <c r="AW60" s="11"/>
      <c r="AX60" s="11"/>
      <c r="AY60" s="50"/>
      <c r="AZ60" s="8"/>
      <c r="BA60" s="65"/>
      <c r="BB60" s="11"/>
      <c r="BC60" s="11"/>
      <c r="BD60" s="50"/>
      <c r="BE60" s="8"/>
      <c r="BF60" s="72">
        <f t="shared" si="31"/>
        <v>0.83892450867550949</v>
      </c>
      <c r="BG60" s="73">
        <f t="shared" si="29"/>
        <v>0.91967460854076355</v>
      </c>
      <c r="BH60" s="73">
        <f t="shared" si="29"/>
        <v>0.84649525057994701</v>
      </c>
      <c r="BI60" s="74">
        <f t="shared" si="29"/>
        <v>0.83491522808182683</v>
      </c>
      <c r="BJ60" s="9"/>
    </row>
    <row r="61" spans="1:62" ht="15.75" thickBot="1" x14ac:dyDescent="0.3">
      <c r="A61" s="10">
        <v>23</v>
      </c>
      <c r="B61" s="11">
        <v>2</v>
      </c>
      <c r="C61" s="11">
        <v>5</v>
      </c>
      <c r="D61" s="11">
        <v>-0.46064300000000002</v>
      </c>
      <c r="E61" s="11">
        <v>26.256599999999999</v>
      </c>
      <c r="F61" s="11">
        <v>23.0321</v>
      </c>
      <c r="G61" s="11">
        <v>0.165543</v>
      </c>
      <c r="H61" s="11">
        <v>1.07963E-2</v>
      </c>
      <c r="I61" s="11">
        <v>106.5</v>
      </c>
      <c r="J61" s="11">
        <v>227.31399999999999</v>
      </c>
      <c r="K61" s="11">
        <v>227.31399999999999</v>
      </c>
      <c r="L61" s="11">
        <v>227.31399999999999</v>
      </c>
      <c r="M61" s="11">
        <v>120.81399999999999</v>
      </c>
      <c r="N61" s="11"/>
      <c r="O61" s="59">
        <f t="shared" ref="O61:R66" si="35">(O46+ABS(MIN($O$46:$R$51)))/(MAX($O$46:$R$51)+ABS(MIN($O$46:$R$51)))</f>
        <v>1</v>
      </c>
      <c r="P61" s="60">
        <f t="shared" si="35"/>
        <v>0.96638785767059188</v>
      </c>
      <c r="Q61" s="60">
        <f t="shared" si="35"/>
        <v>0.95798345388705952</v>
      </c>
      <c r="R61" s="75">
        <f t="shared" si="35"/>
        <v>0.94958087437176752</v>
      </c>
      <c r="S61" s="11"/>
      <c r="T61" s="59">
        <f t="shared" ref="T61:W66" si="36">(T46+ABS(MIN($T$46:$W$51)))/(MAX($T$46:$W$51)+ABS(MIN($T$46:$W$51)))</f>
        <v>0.98148118369266757</v>
      </c>
      <c r="U61" s="60">
        <f t="shared" si="36"/>
        <v>0.96296236738533536</v>
      </c>
      <c r="V61" s="60">
        <f t="shared" si="36"/>
        <v>0.9537039642689159</v>
      </c>
      <c r="W61" s="61">
        <f t="shared" si="36"/>
        <v>0.9537039642689159</v>
      </c>
      <c r="Y61" s="93"/>
      <c r="Z61" s="102">
        <f>(Z46+ABS(MIN($Z$12:$AC$17)))/(MAX($Z$12:$AC$17)+ABS(MIN($Z$12:$AC$17)))</f>
        <v>0.42277593544071396</v>
      </c>
      <c r="AA61" s="5">
        <f>(AA46+ABS(MIN($Z$12:$AC$17)))/(MAX($Z$12:$AC$17)+ABS(MIN($Z$12:$AC$17)))</f>
        <v>0.43977910932096043</v>
      </c>
      <c r="AB61" s="5">
        <f t="shared" ref="AB61:AC61" si="37">(AB46+ABS(MIN($Z$12:$AC$17)))/(MAX($Z$12:$AC$17)+ABS(MIN($Z$12:$AC$17)))</f>
        <v>0.50910106602524885</v>
      </c>
      <c r="AC61" s="103">
        <f t="shared" si="37"/>
        <v>0.48855688077311743</v>
      </c>
      <c r="AD61" s="95"/>
      <c r="AF61" s="42"/>
      <c r="AG61" s="72"/>
      <c r="AH61" s="73"/>
      <c r="AI61" s="73"/>
      <c r="AJ61" s="74"/>
      <c r="AK61" s="8"/>
      <c r="AL61" s="72"/>
      <c r="AM61" s="73"/>
      <c r="AN61" s="73"/>
      <c r="AO61" s="74"/>
      <c r="AP61" s="8"/>
      <c r="AQ61" s="72"/>
      <c r="AR61" s="73"/>
      <c r="AS61" s="73"/>
      <c r="AT61" s="74"/>
      <c r="AU61" s="8"/>
      <c r="AV61" s="72"/>
      <c r="AW61" s="73"/>
      <c r="AX61" s="73"/>
      <c r="AY61" s="74"/>
      <c r="AZ61" s="8"/>
      <c r="BA61" s="72"/>
      <c r="BB61" s="73"/>
      <c r="BC61" s="73"/>
      <c r="BD61" s="74"/>
      <c r="BE61" s="8"/>
      <c r="BF61" s="76"/>
      <c r="BG61" s="77"/>
      <c r="BH61" s="77"/>
      <c r="BI61" s="78"/>
      <c r="BJ61" s="9"/>
    </row>
    <row r="62" spans="1:62" ht="19.5" thickBot="1" x14ac:dyDescent="0.35">
      <c r="A62" s="10">
        <v>24</v>
      </c>
      <c r="B62" s="11">
        <v>3</v>
      </c>
      <c r="C62" s="11">
        <v>5</v>
      </c>
      <c r="D62" s="11">
        <v>-17.043800000000001</v>
      </c>
      <c r="E62" s="11">
        <v>25.3354</v>
      </c>
      <c r="F62" s="11">
        <v>23.492799999999999</v>
      </c>
      <c r="G62" s="11">
        <v>4.4292600000000001E-2</v>
      </c>
      <c r="H62" s="11">
        <v>4.42926E-3</v>
      </c>
      <c r="I62" s="11">
        <v>142.5</v>
      </c>
      <c r="J62" s="11">
        <v>1896.44</v>
      </c>
      <c r="K62" s="11">
        <v>300</v>
      </c>
      <c r="L62" s="11">
        <v>594.04300000000001</v>
      </c>
      <c r="M62" s="11">
        <v>157.5</v>
      </c>
      <c r="N62" s="11"/>
      <c r="O62" s="64">
        <f t="shared" si="35"/>
        <v>0.94958087437176752</v>
      </c>
      <c r="P62" s="11">
        <f t="shared" si="35"/>
        <v>0.94958087437176752</v>
      </c>
      <c r="Q62" s="11">
        <f t="shared" si="35"/>
        <v>0.94117647058823517</v>
      </c>
      <c r="R62" s="79">
        <f t="shared" si="35"/>
        <v>0.93277389107294328</v>
      </c>
      <c r="S62" s="11"/>
      <c r="T62" s="64">
        <f t="shared" si="36"/>
        <v>1</v>
      </c>
      <c r="U62" s="11">
        <f t="shared" si="36"/>
        <v>1</v>
      </c>
      <c r="V62" s="11">
        <f t="shared" si="36"/>
        <v>0.99073958680908714</v>
      </c>
      <c r="W62" s="50">
        <f t="shared" si="36"/>
        <v>0.93518514796158347</v>
      </c>
      <c r="Y62" s="93"/>
      <c r="Z62" s="10">
        <f>(Z47+ABS(MIN($Z$12:$AC$17)))/(MAX($Z$12:$AC$17)+ABS(MIN($Z$12:$AC$17)))</f>
        <v>0.48982621938201848</v>
      </c>
      <c r="AA62" s="15">
        <f t="shared" ref="AA62:AC62" si="38">(AA47+ABS(MIN($Z$12:$AC$17)))/(MAX($Z$12:$AC$17)+ABS(MIN($Z$12:$AC$17)))</f>
        <v>0.51065000498142643</v>
      </c>
      <c r="AB62" s="15">
        <f t="shared" si="38"/>
        <v>0.43815160615419652</v>
      </c>
      <c r="AC62" s="17">
        <f t="shared" si="38"/>
        <v>0.51372923812641436</v>
      </c>
      <c r="AD62" s="95"/>
      <c r="AF62" s="42"/>
      <c r="AG62" s="62"/>
      <c r="AH62" s="4"/>
      <c r="AI62" s="4"/>
      <c r="AJ62" s="63"/>
      <c r="AK62" s="8"/>
      <c r="AL62" s="62"/>
      <c r="AM62" s="4"/>
      <c r="AN62" s="4"/>
      <c r="AO62" s="63"/>
      <c r="AP62" s="8"/>
      <c r="AQ62" s="62"/>
      <c r="AR62" s="4"/>
      <c r="AS62" s="4"/>
      <c r="AT62" s="63"/>
      <c r="AU62" s="8"/>
      <c r="AV62" s="62"/>
      <c r="AW62" s="4"/>
      <c r="AX62" s="4"/>
      <c r="AY62" s="63"/>
      <c r="AZ62" s="8"/>
      <c r="BA62" s="62"/>
      <c r="BB62" s="4"/>
      <c r="BC62" s="4"/>
      <c r="BD62" s="63"/>
      <c r="BE62" s="8"/>
      <c r="BF62" s="150" t="s">
        <v>7</v>
      </c>
      <c r="BG62" s="151"/>
      <c r="BH62" s="151"/>
      <c r="BI62" s="152"/>
      <c r="BJ62" s="9"/>
    </row>
    <row r="63" spans="1:62" x14ac:dyDescent="0.25">
      <c r="A63" s="6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64">
        <f t="shared" si="35"/>
        <v>0.94958087437176752</v>
      </c>
      <c r="P63" s="11">
        <f t="shared" si="35"/>
        <v>0.94958087437176752</v>
      </c>
      <c r="Q63" s="11">
        <f t="shared" si="35"/>
        <v>0.94958087437176752</v>
      </c>
      <c r="R63" s="79">
        <f t="shared" si="35"/>
        <v>0.93277389107294328</v>
      </c>
      <c r="S63" s="11"/>
      <c r="T63" s="64">
        <f t="shared" si="36"/>
        <v>1</v>
      </c>
      <c r="U63" s="11">
        <f t="shared" si="36"/>
        <v>0.94444355107800293</v>
      </c>
      <c r="V63" s="11">
        <f t="shared" si="36"/>
        <v>0.93518514796158347</v>
      </c>
      <c r="W63" s="50">
        <f t="shared" si="36"/>
        <v>0.92592473477067061</v>
      </c>
      <c r="Y63" s="93"/>
      <c r="Z63" s="10">
        <f>(Z48+ABS(MIN($Z$12:$AC$17)))/(MAX($Z$12:$AC$17)+ABS(MIN($Z$12:$AC$17)))</f>
        <v>0.53711304991389253</v>
      </c>
      <c r="AA63" s="15">
        <f t="shared" ref="AA63:AC63" si="39">(AA48+ABS(MIN($Z$12:$AC$17)))/(MAX($Z$12:$AC$17)+ABS(MIN($Z$12:$AC$17)))</f>
        <v>0.55586029233856626</v>
      </c>
      <c r="AB63" s="15">
        <f t="shared" si="39"/>
        <v>0.51372923812641436</v>
      </c>
      <c r="AC63" s="17">
        <f t="shared" si="39"/>
        <v>0.43725573219851704</v>
      </c>
      <c r="AD63" s="95"/>
      <c r="AF63" s="42"/>
      <c r="AG63" s="65"/>
      <c r="AH63" s="11"/>
      <c r="AI63" s="11"/>
      <c r="AJ63" s="50"/>
      <c r="AK63" s="8"/>
      <c r="AL63" s="65"/>
      <c r="AM63" s="11"/>
      <c r="AN63" s="11"/>
      <c r="AO63" s="50"/>
      <c r="AP63" s="8"/>
      <c r="AQ63" s="65"/>
      <c r="AR63" s="11"/>
      <c r="AS63" s="11"/>
      <c r="AT63" s="50"/>
      <c r="AU63" s="8"/>
      <c r="AV63" s="65"/>
      <c r="AW63" s="11"/>
      <c r="AX63" s="11"/>
      <c r="AY63" s="50"/>
      <c r="AZ63" s="8"/>
      <c r="BA63" s="65"/>
      <c r="BB63" s="11"/>
      <c r="BC63" s="11"/>
      <c r="BD63" s="50"/>
      <c r="BE63" s="8"/>
      <c r="BF63" s="62">
        <f>AVERAGE(T27,T61,T95,T129,T163)</f>
        <v>0.71570086232219621</v>
      </c>
      <c r="BG63" s="4">
        <f t="shared" ref="BG63:BI68" si="40">AVERAGE(U27,U61,U95,U129,U163)</f>
        <v>0.70151201106012029</v>
      </c>
      <c r="BH63" s="4">
        <f t="shared" si="40"/>
        <v>0.67833402243973651</v>
      </c>
      <c r="BI63" s="63">
        <f t="shared" si="40"/>
        <v>0.7305918294449979</v>
      </c>
      <c r="BJ63" s="9"/>
    </row>
    <row r="64" spans="1:62" x14ac:dyDescent="0.25">
      <c r="A64" s="6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64">
        <f t="shared" si="35"/>
        <v>0.94117647058823517</v>
      </c>
      <c r="P64" s="11">
        <f t="shared" si="35"/>
        <v>0.94958087437176752</v>
      </c>
      <c r="Q64" s="11">
        <f t="shared" si="35"/>
        <v>0.94958087437176752</v>
      </c>
      <c r="R64" s="79">
        <f t="shared" si="35"/>
        <v>0.93277389107294328</v>
      </c>
      <c r="S64" s="11"/>
      <c r="T64" s="64">
        <f t="shared" si="36"/>
        <v>0.93518514796158347</v>
      </c>
      <c r="U64" s="11">
        <f t="shared" si="36"/>
        <v>0.92592473477067061</v>
      </c>
      <c r="V64" s="11">
        <f t="shared" si="36"/>
        <v>0.93518514796158347</v>
      </c>
      <c r="W64" s="50">
        <f t="shared" si="36"/>
        <v>0.93518514796158347</v>
      </c>
      <c r="Y64" s="93"/>
      <c r="Z64" s="10">
        <f>(Z49+ABS(MIN($Z$12:$AC$17)))/(MAX($Z$12:$AC$17)+ABS(MIN($Z$12:$AC$17)))</f>
        <v>0.48982621938201848</v>
      </c>
      <c r="AA64" s="15">
        <f t="shared" ref="AA64:AC64" si="41">(AA49+ABS(MIN($Z$12:$AC$17)))/(MAX($Z$12:$AC$17)+ABS(MIN($Z$12:$AC$17)))</f>
        <v>0.51484970324931334</v>
      </c>
      <c r="AB64" s="15">
        <f t="shared" si="41"/>
        <v>0.51300977782838286</v>
      </c>
      <c r="AC64" s="17">
        <f t="shared" si="41"/>
        <v>0.46480266435148948</v>
      </c>
      <c r="AD64" s="95"/>
      <c r="AF64" s="42"/>
      <c r="AG64" s="65"/>
      <c r="AH64" s="11"/>
      <c r="AI64" s="11"/>
      <c r="AJ64" s="50"/>
      <c r="AK64" s="8"/>
      <c r="AL64" s="65"/>
      <c r="AM64" s="11"/>
      <c r="AN64" s="11"/>
      <c r="AO64" s="50"/>
      <c r="AP64" s="8"/>
      <c r="AQ64" s="65"/>
      <c r="AR64" s="11"/>
      <c r="AS64" s="11"/>
      <c r="AT64" s="50"/>
      <c r="AU64" s="8"/>
      <c r="AV64" s="65"/>
      <c r="AW64" s="11"/>
      <c r="AX64" s="11"/>
      <c r="AY64" s="50"/>
      <c r="AZ64" s="8"/>
      <c r="BA64" s="65"/>
      <c r="BB64" s="11"/>
      <c r="BC64" s="11"/>
      <c r="BD64" s="50"/>
      <c r="BE64" s="8"/>
      <c r="BF64" s="65">
        <f t="shared" ref="BF64:BF68" si="42">AVERAGE(T28,T62,T96,T130,T164)</f>
        <v>0.93573060071130931</v>
      </c>
      <c r="BG64" s="11">
        <f t="shared" si="40"/>
        <v>0.97551020046501091</v>
      </c>
      <c r="BH64" s="11">
        <f t="shared" si="40"/>
        <v>0.95974064689344052</v>
      </c>
      <c r="BI64" s="50">
        <f t="shared" si="40"/>
        <v>0.73177306568842071</v>
      </c>
      <c r="BJ64" s="9"/>
    </row>
    <row r="65" spans="1:62" x14ac:dyDescent="0.25">
      <c r="A65" s="6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64">
        <f t="shared" si="35"/>
        <v>0.9243713115576514</v>
      </c>
      <c r="P65" s="11">
        <f t="shared" si="35"/>
        <v>0.94117647058823517</v>
      </c>
      <c r="Q65" s="11">
        <f t="shared" si="35"/>
        <v>0.94117647058823517</v>
      </c>
      <c r="R65" s="79">
        <f t="shared" si="35"/>
        <v>0.94958087437176752</v>
      </c>
      <c r="S65" s="11"/>
      <c r="T65" s="64">
        <f t="shared" si="36"/>
        <v>0.92592473477067061</v>
      </c>
      <c r="U65" s="11">
        <f t="shared" si="36"/>
        <v>0.92592473477067061</v>
      </c>
      <c r="V65" s="11">
        <f t="shared" si="36"/>
        <v>0.93518514796158347</v>
      </c>
      <c r="W65" s="50">
        <f t="shared" si="36"/>
        <v>0.93518514796158347</v>
      </c>
      <c r="Y65" s="93"/>
      <c r="Z65" s="10">
        <f>(Z50+ABS(MIN($Z$12:$AC$17)))/(MAX($Z$12:$AC$17)+ABS(MIN($Z$12:$AC$17)))</f>
        <v>0.49381221445752277</v>
      </c>
      <c r="AA65" s="15">
        <f>(AA50+ABS(MIN($Z$12:$AC$17)))/(MAX($Z$12:$AC$17)+ABS(MIN($Z$12:$AC$17)))</f>
        <v>0.54223751441055501</v>
      </c>
      <c r="AB65" s="15">
        <f t="shared" ref="AB65:AC65" si="43">(AB50+ABS(MIN($Z$12:$AC$17)))/(MAX($Z$12:$AC$17)+ABS(MIN($Z$12:$AC$17)))</f>
        <v>0.51523469634647956</v>
      </c>
      <c r="AC65" s="17">
        <f t="shared" si="43"/>
        <v>0.53930487752807399</v>
      </c>
      <c r="AD65" s="95"/>
      <c r="AF65" s="42"/>
      <c r="AG65" s="65"/>
      <c r="AH65" s="11"/>
      <c r="AI65" s="11"/>
      <c r="AJ65" s="50"/>
      <c r="AK65" s="8"/>
      <c r="AL65" s="65"/>
      <c r="AM65" s="11"/>
      <c r="AN65" s="11"/>
      <c r="AO65" s="50"/>
      <c r="AP65" s="8"/>
      <c r="AQ65" s="65"/>
      <c r="AR65" s="11"/>
      <c r="AS65" s="11"/>
      <c r="AT65" s="50"/>
      <c r="AU65" s="8"/>
      <c r="AV65" s="65"/>
      <c r="AW65" s="11"/>
      <c r="AX65" s="11"/>
      <c r="AY65" s="50"/>
      <c r="AZ65" s="8"/>
      <c r="BA65" s="65"/>
      <c r="BB65" s="11"/>
      <c r="BC65" s="11"/>
      <c r="BD65" s="50"/>
      <c r="BE65" s="8"/>
      <c r="BF65" s="65">
        <f t="shared" si="42"/>
        <v>0.99844975590218588</v>
      </c>
      <c r="BG65" s="11">
        <f t="shared" si="40"/>
        <v>0.78004819760979927</v>
      </c>
      <c r="BH65" s="11">
        <f t="shared" si="40"/>
        <v>0.79058835475722866</v>
      </c>
      <c r="BI65" s="50">
        <f t="shared" si="40"/>
        <v>0.78873627211904607</v>
      </c>
      <c r="BJ65" s="9"/>
    </row>
    <row r="66" spans="1:62" ht="15.75" thickBot="1" x14ac:dyDescent="0.3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80">
        <f t="shared" si="35"/>
        <v>0.93277389107294328</v>
      </c>
      <c r="P66" s="73">
        <f t="shared" si="35"/>
        <v>0.94958087437176752</v>
      </c>
      <c r="Q66" s="73">
        <f t="shared" si="35"/>
        <v>0.94117647058823517</v>
      </c>
      <c r="R66" s="81">
        <f t="shared" si="35"/>
        <v>0.9243713115576514</v>
      </c>
      <c r="S66" s="73"/>
      <c r="T66" s="80">
        <f t="shared" si="36"/>
        <v>0.92592473477067061</v>
      </c>
      <c r="U66" s="73">
        <f t="shared" si="36"/>
        <v>0.93518514796158347</v>
      </c>
      <c r="V66" s="73">
        <f t="shared" si="36"/>
        <v>0.92592473477067061</v>
      </c>
      <c r="W66" s="74">
        <f t="shared" si="36"/>
        <v>0.93518514796158347</v>
      </c>
      <c r="Y66" s="93"/>
      <c r="Z66" s="97">
        <f>(Z51+ABS(MIN($Z$12:$AC$17)))/(MAX($Z$12:$AC$17)+ABS(MIN($Z$12:$AC$17)))</f>
        <v>0.46480266435148948</v>
      </c>
      <c r="AA66" s="98">
        <f t="shared" ref="AA66:AC66" si="44">(AA51+ABS(MIN($Z$12:$AC$17)))/(MAX($Z$12:$AC$17)+ABS(MIN($Z$12:$AC$17)))</f>
        <v>0.55523263261268696</v>
      </c>
      <c r="AB66" s="98">
        <f t="shared" si="44"/>
        <v>0.54163262691962832</v>
      </c>
      <c r="AC66" s="99">
        <f t="shared" si="44"/>
        <v>0.49632271103457121</v>
      </c>
      <c r="AD66" s="95"/>
      <c r="AF66" s="42"/>
      <c r="AG66" s="65"/>
      <c r="AH66" s="11"/>
      <c r="AI66" s="11"/>
      <c r="AJ66" s="50"/>
      <c r="AK66" s="8"/>
      <c r="AL66" s="65"/>
      <c r="AM66" s="11"/>
      <c r="AN66" s="11"/>
      <c r="AO66" s="50"/>
      <c r="AP66" s="8"/>
      <c r="AQ66" s="65"/>
      <c r="AR66" s="11"/>
      <c r="AS66" s="11"/>
      <c r="AT66" s="50"/>
      <c r="AU66" s="8"/>
      <c r="AV66" s="65"/>
      <c r="AW66" s="11"/>
      <c r="AX66" s="11"/>
      <c r="AY66" s="50"/>
      <c r="AZ66" s="8"/>
      <c r="BA66" s="65"/>
      <c r="BB66" s="11"/>
      <c r="BC66" s="11"/>
      <c r="BD66" s="50"/>
      <c r="BE66" s="8"/>
      <c r="BF66" s="65">
        <f t="shared" si="42"/>
        <v>0.75876980898337698</v>
      </c>
      <c r="BG66" s="11">
        <f t="shared" si="40"/>
        <v>0.69491399962187794</v>
      </c>
      <c r="BH66" s="11">
        <f t="shared" si="40"/>
        <v>0.72706633833111289</v>
      </c>
      <c r="BI66" s="50">
        <f t="shared" si="40"/>
        <v>0.76058860929460059</v>
      </c>
      <c r="BJ66" s="9"/>
    </row>
    <row r="67" spans="1:62" x14ac:dyDescent="0.25">
      <c r="Y67" s="93"/>
      <c r="Z67" s="93"/>
      <c r="AA67" s="93"/>
      <c r="AB67" s="93"/>
      <c r="AC67" s="93"/>
      <c r="AD67" s="93"/>
      <c r="AF67" s="42"/>
      <c r="AG67" s="65"/>
      <c r="AH67" s="11"/>
      <c r="AI67" s="11"/>
      <c r="AJ67" s="50"/>
      <c r="AK67" s="8"/>
      <c r="AL67" s="65"/>
      <c r="AM67" s="11"/>
      <c r="AN67" s="11"/>
      <c r="AO67" s="50"/>
      <c r="AP67" s="8"/>
      <c r="AQ67" s="65"/>
      <c r="AR67" s="11"/>
      <c r="AS67" s="11"/>
      <c r="AT67" s="50"/>
      <c r="AU67" s="8"/>
      <c r="AV67" s="65"/>
      <c r="AW67" s="11"/>
      <c r="AX67" s="11"/>
      <c r="AY67" s="50"/>
      <c r="AZ67" s="8"/>
      <c r="BA67" s="65"/>
      <c r="BB67" s="11"/>
      <c r="BC67" s="11"/>
      <c r="BD67" s="50"/>
      <c r="BE67" s="8"/>
      <c r="BF67" s="65">
        <f t="shared" si="42"/>
        <v>0.73826192808842817</v>
      </c>
      <c r="BG67" s="11">
        <f t="shared" si="40"/>
        <v>0.73337764034757491</v>
      </c>
      <c r="BH67" s="11">
        <f t="shared" si="40"/>
        <v>0.7653820634678471</v>
      </c>
      <c r="BI67" s="50">
        <f t="shared" si="40"/>
        <v>0.75000591162665076</v>
      </c>
      <c r="BJ67" s="9"/>
    </row>
    <row r="68" spans="1:62" ht="15.75" thickBot="1" x14ac:dyDescent="0.3">
      <c r="AF68" s="42"/>
      <c r="AG68" s="65"/>
      <c r="AH68" s="11"/>
      <c r="AI68" s="11"/>
      <c r="AJ68" s="50"/>
      <c r="AK68" s="8"/>
      <c r="AL68" s="65"/>
      <c r="AM68" s="11"/>
      <c r="AN68" s="11"/>
      <c r="AO68" s="50"/>
      <c r="AP68" s="8"/>
      <c r="AQ68" s="65"/>
      <c r="AR68" s="11"/>
      <c r="AS68" s="11"/>
      <c r="AT68" s="50"/>
      <c r="AU68" s="8"/>
      <c r="AV68" s="65"/>
      <c r="AW68" s="11"/>
      <c r="AX68" s="11"/>
      <c r="AY68" s="50"/>
      <c r="AZ68" s="8"/>
      <c r="BA68" s="65"/>
      <c r="BB68" s="11"/>
      <c r="BC68" s="11"/>
      <c r="BD68" s="50"/>
      <c r="BE68" s="8"/>
      <c r="BF68" s="72">
        <f t="shared" si="42"/>
        <v>0.77378218652402586</v>
      </c>
      <c r="BG68" s="73">
        <f t="shared" si="40"/>
        <v>0.77449517951822389</v>
      </c>
      <c r="BH68" s="73">
        <f t="shared" si="40"/>
        <v>0.76304489338286463</v>
      </c>
      <c r="BI68" s="74">
        <f t="shared" si="40"/>
        <v>0.70671364165338457</v>
      </c>
      <c r="BJ68" s="9"/>
    </row>
    <row r="69" spans="1:62" ht="15.75" thickBot="1" x14ac:dyDescent="0.3">
      <c r="AF69" s="42"/>
      <c r="AG69" s="72"/>
      <c r="AH69" s="73"/>
      <c r="AI69" s="73"/>
      <c r="AJ69" s="74"/>
      <c r="AK69" s="8"/>
      <c r="AL69" s="72"/>
      <c r="AM69" s="73"/>
      <c r="AN69" s="73"/>
      <c r="AO69" s="74"/>
      <c r="AP69" s="8"/>
      <c r="AQ69" s="72"/>
      <c r="AR69" s="73"/>
      <c r="AS69" s="73"/>
      <c r="AT69" s="74"/>
      <c r="AU69" s="8"/>
      <c r="AV69" s="72"/>
      <c r="AW69" s="73"/>
      <c r="AX69" s="73"/>
      <c r="AY69" s="74"/>
      <c r="AZ69" s="8"/>
      <c r="BA69" s="72"/>
      <c r="BB69" s="73"/>
      <c r="BC69" s="73"/>
      <c r="BD69" s="74"/>
      <c r="BE69" s="8"/>
      <c r="BF69" s="76"/>
      <c r="BG69" s="77"/>
      <c r="BH69" s="77"/>
      <c r="BI69" s="78"/>
      <c r="BJ69" s="9"/>
    </row>
    <row r="70" spans="1:62" ht="15.75" thickBot="1" x14ac:dyDescent="0.3">
      <c r="A70" s="117" t="s">
        <v>16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9"/>
      <c r="AF70" s="76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8"/>
    </row>
    <row r="71" spans="1:62" ht="78" customHeight="1" thickBot="1" x14ac:dyDescent="0.3">
      <c r="A71" s="120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2"/>
      <c r="Y71" s="110" t="s">
        <v>30</v>
      </c>
      <c r="Z71" s="110"/>
      <c r="AA71" s="110"/>
      <c r="AB71" s="110"/>
      <c r="AC71" s="110"/>
      <c r="AD71" s="110"/>
    </row>
    <row r="72" spans="1:62" ht="21.75" thickBot="1" x14ac:dyDescent="0.4">
      <c r="A72" s="1" t="s">
        <v>2</v>
      </c>
      <c r="B72" s="2" t="s">
        <v>3</v>
      </c>
      <c r="C72" s="2" t="s">
        <v>4</v>
      </c>
      <c r="D72" s="3" t="s">
        <v>5</v>
      </c>
      <c r="E72" s="3" t="s">
        <v>6</v>
      </c>
      <c r="F72" s="3" t="s">
        <v>7</v>
      </c>
      <c r="G72" s="3" t="s">
        <v>8</v>
      </c>
      <c r="H72" s="3" t="s">
        <v>9</v>
      </c>
      <c r="I72" s="3" t="s">
        <v>10</v>
      </c>
      <c r="J72" s="3" t="s">
        <v>11</v>
      </c>
      <c r="K72" s="3" t="s">
        <v>12</v>
      </c>
      <c r="L72" s="3" t="s">
        <v>13</v>
      </c>
      <c r="M72" s="3" t="s">
        <v>14</v>
      </c>
      <c r="N72" s="4"/>
      <c r="O72" s="126" t="s">
        <v>5</v>
      </c>
      <c r="P72" s="127"/>
      <c r="Q72" s="127"/>
      <c r="R72" s="128"/>
      <c r="S72" s="5"/>
      <c r="T72" s="129" t="s">
        <v>10</v>
      </c>
      <c r="U72" s="112"/>
      <c r="V72" s="112"/>
      <c r="W72" s="113"/>
      <c r="Y72" s="93"/>
      <c r="Z72" s="111" t="s">
        <v>27</v>
      </c>
      <c r="AA72" s="112"/>
      <c r="AB72" s="112"/>
      <c r="AC72" s="113"/>
      <c r="AD72" s="94"/>
    </row>
    <row r="73" spans="1:62" ht="15.75" thickTop="1" x14ac:dyDescent="0.25">
      <c r="A73" s="10">
        <v>1</v>
      </c>
      <c r="B73" s="11">
        <v>0</v>
      </c>
      <c r="C73" s="11">
        <v>0</v>
      </c>
      <c r="D73" s="11">
        <v>-5.5277099999999999</v>
      </c>
      <c r="E73" s="11">
        <v>17.043800000000001</v>
      </c>
      <c r="F73" s="11">
        <v>11.055400000000001</v>
      </c>
      <c r="G73" s="11">
        <v>0.175319</v>
      </c>
      <c r="H73" s="11">
        <v>1.3750500000000001E-2</v>
      </c>
      <c r="I73" s="11">
        <v>97.5</v>
      </c>
      <c r="J73" s="11">
        <v>211.578</v>
      </c>
      <c r="K73" s="11">
        <v>211.578</v>
      </c>
      <c r="L73" s="11">
        <v>211.578</v>
      </c>
      <c r="M73" s="11">
        <v>114.078</v>
      </c>
      <c r="N73" s="11"/>
      <c r="O73" s="12">
        <f>D73</f>
        <v>-5.5277099999999999</v>
      </c>
      <c r="P73" s="13">
        <f>D74</f>
        <v>-10.1341</v>
      </c>
      <c r="Q73" s="13">
        <f>D75</f>
        <v>-6.9096399999999996</v>
      </c>
      <c r="R73" s="14">
        <f>D76</f>
        <v>-11.055400000000001</v>
      </c>
      <c r="S73" s="15"/>
      <c r="T73" s="16">
        <f>I73</f>
        <v>97.5</v>
      </c>
      <c r="U73" s="15">
        <f>I74</f>
        <v>112.5</v>
      </c>
      <c r="V73" s="15">
        <f>I75</f>
        <v>96</v>
      </c>
      <c r="W73" s="17">
        <f>I76</f>
        <v>120</v>
      </c>
      <c r="Y73" s="8"/>
      <c r="Z73" s="10">
        <f>G73</f>
        <v>0.175319</v>
      </c>
      <c r="AA73" s="15">
        <f>G74</f>
        <v>0.13744999999999999</v>
      </c>
      <c r="AB73" s="15">
        <f>G75</f>
        <v>0.15695999999999999</v>
      </c>
      <c r="AC73" s="17">
        <f>G76</f>
        <v>0.12774099999999999</v>
      </c>
      <c r="AD73" s="95"/>
    </row>
    <row r="74" spans="1:62" x14ac:dyDescent="0.25">
      <c r="A74" s="10">
        <v>2</v>
      </c>
      <c r="B74" s="11">
        <v>1</v>
      </c>
      <c r="C74" s="11">
        <v>0</v>
      </c>
      <c r="D74" s="11">
        <v>-10.1341</v>
      </c>
      <c r="E74" s="11">
        <v>15.661899999999999</v>
      </c>
      <c r="F74" s="11">
        <v>11.5161</v>
      </c>
      <c r="G74" s="11">
        <v>0.13744999999999999</v>
      </c>
      <c r="H74" s="11">
        <v>-7.4297199999999999E-3</v>
      </c>
      <c r="I74" s="11">
        <v>112.5</v>
      </c>
      <c r="J74" s="11">
        <v>258.00799999999998</v>
      </c>
      <c r="K74" s="11">
        <v>258.00799999999998</v>
      </c>
      <c r="L74" s="11">
        <v>258.00799999999998</v>
      </c>
      <c r="M74" s="11">
        <v>145.50800000000001</v>
      </c>
      <c r="N74" s="11"/>
      <c r="O74" s="21">
        <f>D77</f>
        <v>-7.3702800000000002</v>
      </c>
      <c r="P74" s="15">
        <f>D78</f>
        <v>-5.5277099999999999</v>
      </c>
      <c r="Q74" s="15">
        <f>D79</f>
        <v>-8.2915700000000001</v>
      </c>
      <c r="R74" s="22">
        <f>D80</f>
        <v>-9.2128499999999995</v>
      </c>
      <c r="S74" s="15"/>
      <c r="T74" s="16">
        <f>J77</f>
        <v>237.214</v>
      </c>
      <c r="U74" s="15">
        <f>I78</f>
        <v>100.5</v>
      </c>
      <c r="V74" s="15">
        <f>I79</f>
        <v>142.5</v>
      </c>
      <c r="W74" s="17">
        <f>I80</f>
        <v>138</v>
      </c>
      <c r="Y74" s="8"/>
      <c r="Z74" s="10">
        <f>G77</f>
        <v>0.15846099999999999</v>
      </c>
      <c r="AA74" s="15">
        <f>G78</f>
        <v>0.164017</v>
      </c>
      <c r="AB74" s="15">
        <f>G79</f>
        <v>0.155024</v>
      </c>
      <c r="AC74" s="17">
        <f>G80</f>
        <v>0.146372</v>
      </c>
      <c r="AD74" s="95"/>
    </row>
    <row r="75" spans="1:62" x14ac:dyDescent="0.25">
      <c r="A75" s="10">
        <v>3</v>
      </c>
      <c r="B75" s="11">
        <v>2</v>
      </c>
      <c r="C75" s="11">
        <v>0</v>
      </c>
      <c r="D75" s="11">
        <v>-6.9096399999999996</v>
      </c>
      <c r="E75" s="11">
        <v>16.122499999999999</v>
      </c>
      <c r="F75" s="11">
        <v>11.5161</v>
      </c>
      <c r="G75" s="11">
        <v>0.15695999999999999</v>
      </c>
      <c r="H75" s="11">
        <v>1.36487E-2</v>
      </c>
      <c r="I75" s="11">
        <v>96</v>
      </c>
      <c r="J75" s="11">
        <v>223.42099999999999</v>
      </c>
      <c r="K75" s="11">
        <v>223.42099999999999</v>
      </c>
      <c r="L75" s="11">
        <v>223.42099999999999</v>
      </c>
      <c r="M75" s="11">
        <v>127.42100000000001</v>
      </c>
      <c r="N75" s="11"/>
      <c r="O75" s="21">
        <f>D81</f>
        <v>-5.0670700000000002</v>
      </c>
      <c r="P75" s="15">
        <f>D82</f>
        <v>-4.1457800000000002</v>
      </c>
      <c r="Q75" s="15">
        <f>D83</f>
        <v>-5.0670700000000002</v>
      </c>
      <c r="R75" s="22">
        <f>D84</f>
        <v>-11.055400000000001</v>
      </c>
      <c r="S75" s="15"/>
      <c r="T75" s="16">
        <f>I81</f>
        <v>105</v>
      </c>
      <c r="U75" s="15">
        <f>I82</f>
        <v>93</v>
      </c>
      <c r="V75" s="15">
        <f>I83</f>
        <v>108</v>
      </c>
      <c r="W75" s="17">
        <f>I84</f>
        <v>136.5</v>
      </c>
      <c r="Y75" s="8"/>
      <c r="Z75" s="10">
        <f>G81</f>
        <v>0.171402</v>
      </c>
      <c r="AA75" s="15">
        <f>G82</f>
        <v>0.178205</v>
      </c>
      <c r="AB75" s="15">
        <f>G83</f>
        <v>0.17410100000000001</v>
      </c>
      <c r="AC75" s="17">
        <f>G84</f>
        <v>0.14501700000000001</v>
      </c>
      <c r="AD75" s="95"/>
    </row>
    <row r="76" spans="1:62" x14ac:dyDescent="0.25">
      <c r="A76" s="10">
        <v>4</v>
      </c>
      <c r="B76" s="11">
        <v>3</v>
      </c>
      <c r="C76" s="11">
        <v>0</v>
      </c>
      <c r="D76" s="11">
        <v>-11.055400000000001</v>
      </c>
      <c r="E76" s="11">
        <v>14.740600000000001</v>
      </c>
      <c r="F76" s="11">
        <v>11.976699999999999</v>
      </c>
      <c r="G76" s="11">
        <v>0.12774099999999999</v>
      </c>
      <c r="H76" s="11">
        <v>0</v>
      </c>
      <c r="I76" s="11">
        <v>120</v>
      </c>
      <c r="J76" s="11">
        <v>276.56599999999997</v>
      </c>
      <c r="K76" s="11">
        <v>276.56599999999997</v>
      </c>
      <c r="L76" s="11">
        <v>276.56599999999997</v>
      </c>
      <c r="M76" s="11">
        <v>156.566</v>
      </c>
      <c r="N76" s="11"/>
      <c r="O76" s="21">
        <f>D85</f>
        <v>-7.3702800000000002</v>
      </c>
      <c r="P76" s="15">
        <f>D86</f>
        <v>-4.6064299999999996</v>
      </c>
      <c r="Q76" s="15">
        <f>D87</f>
        <v>-3.6851400000000001</v>
      </c>
      <c r="R76" s="22">
        <f>D88</f>
        <v>-29.941800000000001</v>
      </c>
      <c r="S76" s="15"/>
      <c r="T76" s="16">
        <f>I85</f>
        <v>121.5</v>
      </c>
      <c r="U76" s="15">
        <f>I86</f>
        <v>108</v>
      </c>
      <c r="V76" s="15">
        <f>I87</f>
        <v>106.5</v>
      </c>
      <c r="W76" s="17">
        <f>I88</f>
        <v>0</v>
      </c>
      <c r="Y76" s="8"/>
      <c r="Z76" s="10">
        <f>G85</f>
        <v>0.160054</v>
      </c>
      <c r="AA76" s="15">
        <f>G86</f>
        <v>0.177728</v>
      </c>
      <c r="AB76" s="15">
        <f>G87</f>
        <v>0.17634</v>
      </c>
      <c r="AC76" s="17">
        <f>G88</f>
        <v>0</v>
      </c>
      <c r="AD76" s="95"/>
    </row>
    <row r="77" spans="1:62" x14ac:dyDescent="0.25">
      <c r="A77" s="10">
        <v>5</v>
      </c>
      <c r="B77" s="11">
        <v>0</v>
      </c>
      <c r="C77" s="11">
        <v>1</v>
      </c>
      <c r="D77" s="11">
        <v>-7.3702800000000002</v>
      </c>
      <c r="E77" s="11">
        <v>16.122499999999999</v>
      </c>
      <c r="F77" s="11">
        <v>11.5161</v>
      </c>
      <c r="G77" s="11">
        <v>0.15846099999999999</v>
      </c>
      <c r="H77" s="11">
        <v>7.3702799999999999E-3</v>
      </c>
      <c r="I77" s="11">
        <v>111</v>
      </c>
      <c r="J77" s="11">
        <v>237.214</v>
      </c>
      <c r="K77" s="11">
        <v>237.214</v>
      </c>
      <c r="L77" s="11">
        <v>237.214</v>
      </c>
      <c r="M77" s="11">
        <v>126.214</v>
      </c>
      <c r="N77" s="11"/>
      <c r="O77" s="21">
        <f>D89</f>
        <v>-10.594799999999999</v>
      </c>
      <c r="P77" s="15">
        <f>D90</f>
        <v>-12.4374</v>
      </c>
      <c r="Q77" s="15">
        <f>D91</f>
        <v>-5.5277099999999999</v>
      </c>
      <c r="R77" s="22">
        <f>D92</f>
        <v>-4.1457800000000002</v>
      </c>
      <c r="S77" s="15"/>
      <c r="T77" s="16">
        <f>I89</f>
        <v>226.5</v>
      </c>
      <c r="U77" s="15">
        <f>I90</f>
        <v>142.5</v>
      </c>
      <c r="V77" s="15">
        <f>I91</f>
        <v>117</v>
      </c>
      <c r="W77" s="17">
        <f>I92</f>
        <v>109.5</v>
      </c>
      <c r="Y77" s="8"/>
      <c r="Z77" s="10">
        <f>G89</f>
        <v>0.326289</v>
      </c>
      <c r="AA77" s="15">
        <f>G90</f>
        <v>0.12844800000000001</v>
      </c>
      <c r="AB77" s="15">
        <f>G91</f>
        <v>0.17131299999999999</v>
      </c>
      <c r="AC77" s="17">
        <f>G92</f>
        <v>0.175483</v>
      </c>
      <c r="AD77" s="95"/>
    </row>
    <row r="78" spans="1:62" ht="15.75" thickBot="1" x14ac:dyDescent="0.3">
      <c r="A78" s="10">
        <v>6</v>
      </c>
      <c r="B78" s="11">
        <v>1</v>
      </c>
      <c r="C78" s="11">
        <v>1</v>
      </c>
      <c r="D78" s="11">
        <v>-5.5277099999999999</v>
      </c>
      <c r="E78" s="11">
        <v>17.043800000000001</v>
      </c>
      <c r="F78" s="11">
        <v>11.5161</v>
      </c>
      <c r="G78" s="11">
        <v>0.164017</v>
      </c>
      <c r="H78" s="11">
        <v>1.39589E-2</v>
      </c>
      <c r="I78" s="11">
        <v>100.5</v>
      </c>
      <c r="J78" s="11">
        <v>222.43899999999999</v>
      </c>
      <c r="K78" s="11">
        <v>222.43899999999999</v>
      </c>
      <c r="L78" s="11">
        <v>222.43899999999999</v>
      </c>
      <c r="M78" s="11">
        <v>121.93899999999999</v>
      </c>
      <c r="N78" s="11"/>
      <c r="O78" s="26">
        <f>D93</f>
        <v>-10.594799999999999</v>
      </c>
      <c r="P78" s="27">
        <f>D94</f>
        <v>-3.6851400000000001</v>
      </c>
      <c r="Q78" s="27">
        <f>D95</f>
        <v>-7.3702800000000002</v>
      </c>
      <c r="R78" s="28">
        <f>D96</f>
        <v>-15.2012</v>
      </c>
      <c r="S78" s="15"/>
      <c r="T78" s="16">
        <f>I93</f>
        <v>139.5</v>
      </c>
      <c r="U78" s="15">
        <f>I94</f>
        <v>96</v>
      </c>
      <c r="V78" s="15">
        <f>I95</f>
        <v>114</v>
      </c>
      <c r="W78" s="17">
        <f>I96</f>
        <v>207</v>
      </c>
      <c r="Y78" s="8"/>
      <c r="Z78" s="10">
        <f>G93</f>
        <v>0.14340800000000001</v>
      </c>
      <c r="AA78" s="15">
        <f>G94</f>
        <v>0.184257</v>
      </c>
      <c r="AB78" s="15">
        <f>G95</f>
        <v>0.15729299999999999</v>
      </c>
      <c r="AC78" s="17">
        <f>G96</f>
        <v>3.7757600000000002E-2</v>
      </c>
      <c r="AD78" s="95"/>
    </row>
    <row r="79" spans="1:62" ht="22.5" thickTop="1" thickBot="1" x14ac:dyDescent="0.3">
      <c r="A79" s="10">
        <v>7</v>
      </c>
      <c r="B79" s="11">
        <v>2</v>
      </c>
      <c r="C79" s="11">
        <v>1</v>
      </c>
      <c r="D79" s="11">
        <v>-8.2915700000000001</v>
      </c>
      <c r="E79" s="11">
        <v>15.661899999999999</v>
      </c>
      <c r="F79" s="11">
        <v>11.5161</v>
      </c>
      <c r="G79" s="11">
        <v>0.155024</v>
      </c>
      <c r="H79" s="11">
        <v>4.42926E-3</v>
      </c>
      <c r="I79" s="11">
        <v>142.5</v>
      </c>
      <c r="J79" s="11">
        <v>271.512</v>
      </c>
      <c r="K79" s="11">
        <v>271.512</v>
      </c>
      <c r="L79" s="11">
        <v>271.512</v>
      </c>
      <c r="M79" s="11">
        <v>129.012</v>
      </c>
      <c r="N79" s="11"/>
      <c r="O79" s="136" t="s">
        <v>6</v>
      </c>
      <c r="P79" s="137"/>
      <c r="Q79" s="137"/>
      <c r="R79" s="138"/>
      <c r="S79" s="15"/>
      <c r="T79" s="139" t="s">
        <v>7</v>
      </c>
      <c r="U79" s="140"/>
      <c r="V79" s="140"/>
      <c r="W79" s="141"/>
      <c r="Y79" s="8"/>
      <c r="Z79" s="114" t="s">
        <v>28</v>
      </c>
      <c r="AA79" s="115"/>
      <c r="AB79" s="115"/>
      <c r="AC79" s="116"/>
      <c r="AD79" s="94"/>
    </row>
    <row r="80" spans="1:62" x14ac:dyDescent="0.25">
      <c r="A80" s="10">
        <v>8</v>
      </c>
      <c r="B80" s="11">
        <v>3</v>
      </c>
      <c r="C80" s="11">
        <v>1</v>
      </c>
      <c r="D80" s="11">
        <v>-9.2128499999999995</v>
      </c>
      <c r="E80" s="11">
        <v>15.2012</v>
      </c>
      <c r="F80" s="11">
        <v>11.5161</v>
      </c>
      <c r="G80" s="11">
        <v>0.146372</v>
      </c>
      <c r="H80" s="11">
        <v>0</v>
      </c>
      <c r="I80" s="11">
        <v>138</v>
      </c>
      <c r="J80" s="11">
        <v>274.63799999999998</v>
      </c>
      <c r="K80" s="11">
        <v>274.63799999999998</v>
      </c>
      <c r="L80" s="11">
        <v>274.63799999999998</v>
      </c>
      <c r="M80" s="11">
        <v>136.63800000000001</v>
      </c>
      <c r="N80" s="11"/>
      <c r="O80" s="16">
        <f>E73</f>
        <v>17.043800000000001</v>
      </c>
      <c r="P80" s="15">
        <f>E74</f>
        <v>15.661899999999999</v>
      </c>
      <c r="Q80" s="15">
        <f>E75</f>
        <v>16.122499999999999</v>
      </c>
      <c r="R80" s="32">
        <f>E76</f>
        <v>14.740600000000001</v>
      </c>
      <c r="S80" s="15"/>
      <c r="T80" s="16">
        <f>F73</f>
        <v>11.055400000000001</v>
      </c>
      <c r="U80" s="15">
        <f>F74</f>
        <v>11.5161</v>
      </c>
      <c r="V80" s="15">
        <f>F75</f>
        <v>11.5161</v>
      </c>
      <c r="W80" s="17">
        <f>F76</f>
        <v>11.976699999999999</v>
      </c>
      <c r="Y80" s="8"/>
      <c r="Z80" s="10">
        <f>H73</f>
        <v>1.3750500000000001E-2</v>
      </c>
      <c r="AA80" s="15">
        <f>H74</f>
        <v>-7.4297199999999999E-3</v>
      </c>
      <c r="AB80" s="15">
        <f>H75</f>
        <v>1.36487E-2</v>
      </c>
      <c r="AC80" s="17">
        <f>H76</f>
        <v>0</v>
      </c>
      <c r="AD80" s="95"/>
    </row>
    <row r="81" spans="1:30" x14ac:dyDescent="0.25">
      <c r="A81" s="10">
        <v>9</v>
      </c>
      <c r="B81" s="11">
        <v>0</v>
      </c>
      <c r="C81" s="11">
        <v>2</v>
      </c>
      <c r="D81" s="11">
        <v>-5.0670700000000002</v>
      </c>
      <c r="E81" s="11">
        <v>17.043800000000001</v>
      </c>
      <c r="F81" s="11">
        <v>11.5161</v>
      </c>
      <c r="G81" s="11">
        <v>0.171402</v>
      </c>
      <c r="H81" s="11">
        <v>1.4283499999999999E-2</v>
      </c>
      <c r="I81" s="11">
        <v>105</v>
      </c>
      <c r="J81" s="11">
        <v>221.685</v>
      </c>
      <c r="K81" s="11">
        <v>221.685</v>
      </c>
      <c r="L81" s="11">
        <v>221.685</v>
      </c>
      <c r="M81" s="11">
        <v>116.685</v>
      </c>
      <c r="N81" s="11"/>
      <c r="O81" s="16">
        <f>E77</f>
        <v>16.122499999999999</v>
      </c>
      <c r="P81" s="15">
        <f>E78</f>
        <v>17.043800000000001</v>
      </c>
      <c r="Q81" s="15">
        <f>E79</f>
        <v>15.661899999999999</v>
      </c>
      <c r="R81" s="32">
        <f>E80</f>
        <v>15.2012</v>
      </c>
      <c r="S81" s="15"/>
      <c r="T81" s="16">
        <f>E77</f>
        <v>16.122499999999999</v>
      </c>
      <c r="U81" s="15">
        <f>E78</f>
        <v>17.043800000000001</v>
      </c>
      <c r="V81" s="15">
        <f>E79</f>
        <v>15.661899999999999</v>
      </c>
      <c r="W81" s="17">
        <f>F80</f>
        <v>11.5161</v>
      </c>
      <c r="Y81" s="8"/>
      <c r="Z81" s="10">
        <f>H77</f>
        <v>7.3702799999999999E-3</v>
      </c>
      <c r="AA81" s="15">
        <f>H78</f>
        <v>1.39589E-2</v>
      </c>
      <c r="AB81" s="15">
        <f>H79</f>
        <v>4.42926E-3</v>
      </c>
      <c r="AC81" s="17">
        <f>H80</f>
        <v>0</v>
      </c>
      <c r="AD81" s="95"/>
    </row>
    <row r="82" spans="1:30" x14ac:dyDescent="0.25">
      <c r="A82" s="10">
        <v>10</v>
      </c>
      <c r="B82" s="11">
        <v>1</v>
      </c>
      <c r="C82" s="11">
        <v>2</v>
      </c>
      <c r="D82" s="11">
        <v>-4.1457800000000002</v>
      </c>
      <c r="E82" s="11">
        <v>17.5044</v>
      </c>
      <c r="F82" s="11">
        <v>12.4374</v>
      </c>
      <c r="G82" s="11">
        <v>0.178205</v>
      </c>
      <c r="H82" s="11">
        <v>1.34494E-2</v>
      </c>
      <c r="I82" s="11">
        <v>93</v>
      </c>
      <c r="J82" s="11">
        <v>205.23</v>
      </c>
      <c r="K82" s="11">
        <v>205.23</v>
      </c>
      <c r="L82" s="11">
        <v>205.23</v>
      </c>
      <c r="M82" s="11">
        <v>112.23</v>
      </c>
      <c r="N82" s="11"/>
      <c r="O82" s="16">
        <f>E81</f>
        <v>17.043800000000001</v>
      </c>
      <c r="P82" s="15">
        <f>E82</f>
        <v>17.5044</v>
      </c>
      <c r="Q82" s="15">
        <f>E83</f>
        <v>17.9651</v>
      </c>
      <c r="R82" s="32">
        <f>E84</f>
        <v>16.122499999999999</v>
      </c>
      <c r="S82" s="15"/>
      <c r="T82" s="16">
        <f>E81</f>
        <v>17.043800000000001</v>
      </c>
      <c r="U82" s="15">
        <f>F82</f>
        <v>12.4374</v>
      </c>
      <c r="V82" s="15">
        <f>F83</f>
        <v>12.898</v>
      </c>
      <c r="W82" s="17">
        <f>F84</f>
        <v>12.898</v>
      </c>
      <c r="Y82" s="8"/>
      <c r="Z82" s="10">
        <f>H81</f>
        <v>1.4283499999999999E-2</v>
      </c>
      <c r="AA82" s="15">
        <f>H82</f>
        <v>1.34494E-2</v>
      </c>
      <c r="AB82" s="15">
        <f>H83</f>
        <v>1.4508399999999999E-2</v>
      </c>
      <c r="AC82" s="17">
        <f>H84</f>
        <v>-1.7060800000000001E-2</v>
      </c>
      <c r="AD82" s="95"/>
    </row>
    <row r="83" spans="1:30" x14ac:dyDescent="0.25">
      <c r="A83" s="10">
        <v>11</v>
      </c>
      <c r="B83" s="11">
        <v>2</v>
      </c>
      <c r="C83" s="11">
        <v>2</v>
      </c>
      <c r="D83" s="11">
        <v>-5.0670700000000002</v>
      </c>
      <c r="E83" s="11">
        <v>17.9651</v>
      </c>
      <c r="F83" s="11">
        <v>12.898</v>
      </c>
      <c r="G83" s="11">
        <v>0.17410100000000001</v>
      </c>
      <c r="H83" s="11">
        <v>1.4508399999999999E-2</v>
      </c>
      <c r="I83" s="11">
        <v>108</v>
      </c>
      <c r="J83" s="11">
        <v>222.876</v>
      </c>
      <c r="K83" s="11">
        <v>222.876</v>
      </c>
      <c r="L83" s="11">
        <v>222.876</v>
      </c>
      <c r="M83" s="11">
        <v>114.876</v>
      </c>
      <c r="N83" s="11"/>
      <c r="O83" s="16">
        <f>E85</f>
        <v>15.661899999999999</v>
      </c>
      <c r="P83" s="15">
        <f>E86</f>
        <v>17.9651</v>
      </c>
      <c r="Q83" s="15">
        <f>E87</f>
        <v>18.425699999999999</v>
      </c>
      <c r="R83" s="32">
        <f>E88</f>
        <v>15.661899999999999</v>
      </c>
      <c r="S83" s="15"/>
      <c r="T83" s="16">
        <f>F85</f>
        <v>12.4374</v>
      </c>
      <c r="U83" s="15">
        <f>F86</f>
        <v>11.976699999999999</v>
      </c>
      <c r="V83" s="15">
        <f>F87</f>
        <v>12.4374</v>
      </c>
      <c r="W83" s="17">
        <f>F88</f>
        <v>14.2799</v>
      </c>
      <c r="Y83" s="8"/>
      <c r="Z83" s="10">
        <f>H85</f>
        <v>-3.9037500000000001E-3</v>
      </c>
      <c r="AA83" s="15">
        <f>H86</f>
        <v>1.4508399999999999E-2</v>
      </c>
      <c r="AB83" s="15">
        <f>H87</f>
        <v>1.79939E-2</v>
      </c>
      <c r="AC83" s="17">
        <f>H88</f>
        <v>0</v>
      </c>
      <c r="AD83" s="95"/>
    </row>
    <row r="84" spans="1:30" x14ac:dyDescent="0.25">
      <c r="A84" s="10">
        <v>12</v>
      </c>
      <c r="B84" s="11">
        <v>3</v>
      </c>
      <c r="C84" s="11">
        <v>2</v>
      </c>
      <c r="D84" s="11">
        <v>-11.055400000000001</v>
      </c>
      <c r="E84" s="11">
        <v>16.122499999999999</v>
      </c>
      <c r="F84" s="11">
        <v>12.898</v>
      </c>
      <c r="G84" s="11">
        <v>0.14501700000000001</v>
      </c>
      <c r="H84" s="11">
        <v>-1.7060800000000001E-2</v>
      </c>
      <c r="I84" s="11">
        <v>136.5</v>
      </c>
      <c r="J84" s="11">
        <v>274.41500000000002</v>
      </c>
      <c r="K84" s="11">
        <v>274.41500000000002</v>
      </c>
      <c r="L84" s="11">
        <v>274.41500000000002</v>
      </c>
      <c r="M84" s="11">
        <v>137.91499999999999</v>
      </c>
      <c r="N84" s="11"/>
      <c r="O84" s="16">
        <f>E89</f>
        <v>15.2012</v>
      </c>
      <c r="P84" s="15">
        <f>E90</f>
        <v>15.2012</v>
      </c>
      <c r="Q84" s="15">
        <f>E91</f>
        <v>17.5044</v>
      </c>
      <c r="R84" s="32">
        <f>E92</f>
        <v>17.9651</v>
      </c>
      <c r="S84" s="15"/>
      <c r="T84" s="16">
        <f>F89</f>
        <v>11.976699999999999</v>
      </c>
      <c r="U84" s="15">
        <f>F90</f>
        <v>12.4374</v>
      </c>
      <c r="V84" s="15">
        <f>F91</f>
        <v>12.4374</v>
      </c>
      <c r="W84" s="17">
        <f>F92</f>
        <v>12.4374</v>
      </c>
      <c r="Y84" s="8"/>
      <c r="Z84" s="10">
        <f>H89</f>
        <v>-2.8790199999999998E-2</v>
      </c>
      <c r="AA84" s="15">
        <f>H90</f>
        <v>0</v>
      </c>
      <c r="AB84" s="15">
        <f>H91</f>
        <v>7.6139299999999997E-3</v>
      </c>
      <c r="AC84" s="17">
        <f>H92</f>
        <v>1.8279500000000001E-2</v>
      </c>
      <c r="AD84" s="95"/>
    </row>
    <row r="85" spans="1:30" x14ac:dyDescent="0.25">
      <c r="A85" s="10">
        <v>13</v>
      </c>
      <c r="B85" s="11">
        <v>0</v>
      </c>
      <c r="C85" s="11">
        <v>3</v>
      </c>
      <c r="D85" s="11">
        <v>-7.3702800000000002</v>
      </c>
      <c r="E85" s="11">
        <v>15.661899999999999</v>
      </c>
      <c r="F85" s="11">
        <v>12.4374</v>
      </c>
      <c r="G85" s="11">
        <v>0.160054</v>
      </c>
      <c r="H85" s="11">
        <v>-3.9037500000000001E-3</v>
      </c>
      <c r="I85" s="11">
        <v>121.5</v>
      </c>
      <c r="J85" s="11">
        <v>246.458</v>
      </c>
      <c r="K85" s="11">
        <v>246.458</v>
      </c>
      <c r="L85" s="11">
        <v>246.458</v>
      </c>
      <c r="M85" s="11">
        <v>124.958</v>
      </c>
      <c r="N85" s="11"/>
      <c r="O85" s="46">
        <f>E93</f>
        <v>15.661899999999999</v>
      </c>
      <c r="P85" s="47">
        <f>E94</f>
        <v>18.886399999999998</v>
      </c>
      <c r="Q85" s="47">
        <f>E95</f>
        <v>17.043800000000001</v>
      </c>
      <c r="R85" s="48">
        <f>E96</f>
        <v>15.661899999999999</v>
      </c>
      <c r="S85" s="15"/>
      <c r="T85" s="46">
        <f>F93</f>
        <v>12.4374</v>
      </c>
      <c r="U85" s="47">
        <f>F94</f>
        <v>12.4374</v>
      </c>
      <c r="V85" s="47">
        <f>F95</f>
        <v>12.898</v>
      </c>
      <c r="W85" s="49">
        <f>F96</f>
        <v>11.5161</v>
      </c>
      <c r="Y85" s="8"/>
      <c r="Z85" s="96">
        <f>H93</f>
        <v>-4.3456900000000001E-3</v>
      </c>
      <c r="AA85" s="47">
        <f>H94</f>
        <v>2.3885199999999999E-2</v>
      </c>
      <c r="AB85" s="47">
        <f>H95</f>
        <v>0</v>
      </c>
      <c r="AC85" s="49">
        <f>H96</f>
        <v>-2.26546E-2</v>
      </c>
      <c r="AD85" s="95"/>
    </row>
    <row r="86" spans="1:30" ht="15.75" thickBot="1" x14ac:dyDescent="0.3">
      <c r="A86" s="10">
        <v>14</v>
      </c>
      <c r="B86" s="11">
        <v>1</v>
      </c>
      <c r="C86" s="11">
        <v>3</v>
      </c>
      <c r="D86" s="11">
        <v>-4.6064299999999996</v>
      </c>
      <c r="E86" s="11">
        <v>17.9651</v>
      </c>
      <c r="F86" s="11">
        <v>11.976699999999999</v>
      </c>
      <c r="G86" s="11">
        <v>0.177728</v>
      </c>
      <c r="H86" s="11">
        <v>1.4508399999999999E-2</v>
      </c>
      <c r="I86" s="11">
        <v>108</v>
      </c>
      <c r="J86" s="11">
        <v>220.53100000000001</v>
      </c>
      <c r="K86" s="11">
        <v>220.53100000000001</v>
      </c>
      <c r="L86" s="11">
        <v>220.53100000000001</v>
      </c>
      <c r="M86" s="11">
        <v>112.53100000000001</v>
      </c>
      <c r="N86" s="11"/>
      <c r="O86" s="11"/>
      <c r="P86" s="11"/>
      <c r="Q86" s="11"/>
      <c r="R86" s="11"/>
      <c r="S86" s="11"/>
      <c r="T86" s="11"/>
      <c r="U86" s="11"/>
      <c r="V86" s="11"/>
      <c r="W86" s="50"/>
      <c r="Y86" s="93"/>
      <c r="Z86" s="100"/>
      <c r="AA86" s="95"/>
      <c r="AB86" s="95"/>
      <c r="AC86" s="101"/>
      <c r="AD86" s="93"/>
    </row>
    <row r="87" spans="1:30" ht="22.5" thickTop="1" thickBot="1" x14ac:dyDescent="0.3">
      <c r="A87" s="10">
        <v>15</v>
      </c>
      <c r="B87" s="11">
        <v>2</v>
      </c>
      <c r="C87" s="11">
        <v>3</v>
      </c>
      <c r="D87" s="11">
        <v>-3.6851400000000001</v>
      </c>
      <c r="E87" s="11">
        <v>18.425699999999999</v>
      </c>
      <c r="F87" s="11">
        <v>12.4374</v>
      </c>
      <c r="G87" s="11">
        <v>0.17634</v>
      </c>
      <c r="H87" s="11">
        <v>1.79939E-2</v>
      </c>
      <c r="I87" s="11">
        <v>106.5</v>
      </c>
      <c r="J87" s="11">
        <v>219.917</v>
      </c>
      <c r="K87" s="11">
        <v>219.917</v>
      </c>
      <c r="L87" s="11">
        <v>219.917</v>
      </c>
      <c r="M87" s="11">
        <v>113.417</v>
      </c>
      <c r="N87" s="11"/>
      <c r="O87" s="162" t="s">
        <v>20</v>
      </c>
      <c r="P87" s="163"/>
      <c r="Q87" s="163"/>
      <c r="R87" s="164"/>
      <c r="S87" s="11"/>
      <c r="T87" s="165" t="s">
        <v>21</v>
      </c>
      <c r="U87" s="165"/>
      <c r="V87" s="165"/>
      <c r="W87" s="166"/>
      <c r="Y87" s="93"/>
      <c r="Z87" s="114" t="s">
        <v>31</v>
      </c>
      <c r="AA87" s="115"/>
      <c r="AB87" s="115"/>
      <c r="AC87" s="116"/>
      <c r="AD87" s="94"/>
    </row>
    <row r="88" spans="1:30" x14ac:dyDescent="0.25">
      <c r="A88" s="10">
        <v>16</v>
      </c>
      <c r="B88" s="11">
        <v>3</v>
      </c>
      <c r="C88" s="11">
        <v>3</v>
      </c>
      <c r="D88" s="11">
        <v>-29.941800000000001</v>
      </c>
      <c r="E88" s="11">
        <v>15.661899999999999</v>
      </c>
      <c r="F88" s="11">
        <v>14.2799</v>
      </c>
      <c r="G88" s="11">
        <v>0</v>
      </c>
      <c r="H88" s="11">
        <v>0</v>
      </c>
      <c r="I88" s="11">
        <v>0</v>
      </c>
      <c r="J88" s="11" t="s">
        <v>22</v>
      </c>
      <c r="K88" s="11">
        <v>300</v>
      </c>
      <c r="L88" s="11" t="s">
        <v>22</v>
      </c>
      <c r="M88" s="11">
        <v>300</v>
      </c>
      <c r="N88" s="11"/>
      <c r="O88" s="59">
        <f t="shared" ref="O88:R93" si="45">(O73+ABS(MIN($O$73:$R$78)))/(MAX($O$73:$R$78)+ABS(MIN($O$73:$R$78)))</f>
        <v>0.92982466162870681</v>
      </c>
      <c r="P88" s="60">
        <f t="shared" si="45"/>
        <v>0.75438764869560715</v>
      </c>
      <c r="Q88" s="60">
        <f t="shared" si="45"/>
        <v>0.87719306263629881</v>
      </c>
      <c r="R88" s="75">
        <f t="shared" si="45"/>
        <v>0.71929940822633198</v>
      </c>
      <c r="S88" s="11"/>
      <c r="T88" s="59">
        <f>(T73+ABS(MIN($T$73:$W$78)))/(MAX($T$73:$W$78)+ABS(MIN($T$73:$W$78)))</f>
        <v>0.41102127193167354</v>
      </c>
      <c r="U88" s="60">
        <f>(U73+ABS(MIN($T$73:$W$78)))/(MAX($T$73:$W$78)+ABS(MIN($T$73:$W$78)))</f>
        <v>0.47425531376731561</v>
      </c>
      <c r="V88" s="60">
        <f>(V73+ABS(MIN($T$73:$W$78)))/(MAX($T$73:$W$78)+ABS(MIN($T$73:$W$78)))</f>
        <v>0.40469786774810929</v>
      </c>
      <c r="W88" s="61">
        <f>(W73+ABS(MIN($T$73:$W$78)))/(MAX($T$73:$W$78)+ABS(MIN($T$73:$W$78)))</f>
        <v>0.50587233468513659</v>
      </c>
      <c r="Y88" s="93"/>
      <c r="Z88" s="102">
        <f t="shared" ref="Z88:Z93" si="46">(Z73+ABS(MIN($Z$5:$AC$10)))/(MAX($Z$5:$AC$10)+ABS(MIN($Z$5:$AC$10)))</f>
        <v>1.1340241528082331</v>
      </c>
      <c r="AA88" s="5">
        <f t="shared" ref="AA88:AC88" si="47">(AA73+ABS(MIN($Z$5:$AC$10)))/(MAX($Z$5:$AC$10)+ABS(MIN($Z$5:$AC$10)))</f>
        <v>0.88907431484032884</v>
      </c>
      <c r="AB88" s="5">
        <f t="shared" si="47"/>
        <v>1.0152717676052239</v>
      </c>
      <c r="AC88" s="103">
        <f t="shared" si="47"/>
        <v>0.82627313242647105</v>
      </c>
      <c r="AD88" s="95"/>
    </row>
    <row r="89" spans="1:30" x14ac:dyDescent="0.25">
      <c r="A89" s="10">
        <v>17</v>
      </c>
      <c r="B89" s="11">
        <v>0</v>
      </c>
      <c r="C89" s="11">
        <v>4</v>
      </c>
      <c r="D89" s="11">
        <v>-10.594799999999999</v>
      </c>
      <c r="E89" s="11">
        <v>15.2012</v>
      </c>
      <c r="F89" s="11">
        <v>11.976699999999999</v>
      </c>
      <c r="G89" s="11">
        <v>0.326289</v>
      </c>
      <c r="H89" s="11">
        <v>-2.8790199999999998E-2</v>
      </c>
      <c r="I89" s="11">
        <v>226.5</v>
      </c>
      <c r="J89" s="11">
        <v>287.79500000000002</v>
      </c>
      <c r="K89" s="11">
        <v>287.79500000000002</v>
      </c>
      <c r="L89" s="11">
        <v>287.79500000000002</v>
      </c>
      <c r="M89" s="11">
        <v>61.295400000000001</v>
      </c>
      <c r="N89" s="11"/>
      <c r="O89" s="64">
        <f t="shared" si="45"/>
        <v>0.8596493232574135</v>
      </c>
      <c r="P89" s="11">
        <f t="shared" si="45"/>
        <v>0.92982466162870681</v>
      </c>
      <c r="Q89" s="11">
        <f t="shared" si="45"/>
        <v>0.82456146364389071</v>
      </c>
      <c r="R89" s="79">
        <f t="shared" si="45"/>
        <v>0.78947398488612031</v>
      </c>
      <c r="S89" s="11"/>
      <c r="T89" s="64">
        <f t="shared" ref="T89:W93" si="48">(T74+ABS(MIN($T$73:$W$78)))/(MAX($T$73:$W$78)+ABS(MIN($T$73:$W$78)))</f>
        <v>1</v>
      </c>
      <c r="U89" s="11">
        <f t="shared" si="48"/>
        <v>0.42366808029880193</v>
      </c>
      <c r="V89" s="11">
        <f t="shared" si="48"/>
        <v>0.6007233974385997</v>
      </c>
      <c r="W89" s="50">
        <f t="shared" si="48"/>
        <v>0.58175318488790717</v>
      </c>
      <c r="Y89" s="93"/>
      <c r="Z89" s="10">
        <f t="shared" si="46"/>
        <v>1.0249807566672489</v>
      </c>
      <c r="AA89" s="15">
        <f>(AA74+ABS(MIN($Z$5:$AC$10)))/(MAX($Z$5:$AC$10)+ABS(MIN($Z$5:$AC$10)))</f>
        <v>1.0609188933951708</v>
      </c>
      <c r="AB89" s="15">
        <f t="shared" ref="AB89:AC89" si="49">(AB74+ABS(MIN($Z$5:$AC$10)))/(MAX($Z$5:$AC$10)+ABS(MIN($Z$5:$AC$10)))</f>
        <v>1.0027490475358831</v>
      </c>
      <c r="AC89" s="17">
        <f t="shared" si="49"/>
        <v>0.94678490805244542</v>
      </c>
      <c r="AD89" s="95"/>
    </row>
    <row r="90" spans="1:30" x14ac:dyDescent="0.25">
      <c r="A90" s="10">
        <v>18</v>
      </c>
      <c r="B90" s="11">
        <v>1</v>
      </c>
      <c r="C90" s="11">
        <v>4</v>
      </c>
      <c r="D90" s="11">
        <v>-12.4374</v>
      </c>
      <c r="E90" s="11">
        <v>15.2012</v>
      </c>
      <c r="F90" s="11">
        <v>12.4374</v>
      </c>
      <c r="G90" s="11">
        <v>0.12844800000000001</v>
      </c>
      <c r="H90" s="11">
        <v>0</v>
      </c>
      <c r="I90" s="11">
        <v>142.5</v>
      </c>
      <c r="J90" s="11">
        <v>298.20400000000001</v>
      </c>
      <c r="K90" s="11">
        <v>298.20400000000001</v>
      </c>
      <c r="L90" s="11">
        <v>298.20400000000001</v>
      </c>
      <c r="M90" s="11">
        <v>155.70400000000001</v>
      </c>
      <c r="N90" s="11"/>
      <c r="O90" s="64">
        <f t="shared" si="45"/>
        <v>0.94736840100759201</v>
      </c>
      <c r="P90" s="11">
        <f t="shared" si="45"/>
        <v>0.98245626062111469</v>
      </c>
      <c r="Q90" s="11">
        <f t="shared" si="45"/>
        <v>0.94736840100759201</v>
      </c>
      <c r="R90" s="79">
        <f t="shared" si="45"/>
        <v>0.71929940822633198</v>
      </c>
      <c r="S90" s="11"/>
      <c r="T90" s="64">
        <f t="shared" si="48"/>
        <v>0.44263829284949457</v>
      </c>
      <c r="U90" s="11">
        <f t="shared" si="48"/>
        <v>0.39205105938098089</v>
      </c>
      <c r="V90" s="11">
        <f t="shared" si="48"/>
        <v>0.45528510121662297</v>
      </c>
      <c r="W90" s="50">
        <f t="shared" si="48"/>
        <v>0.57542978070434292</v>
      </c>
      <c r="Y90" s="93"/>
      <c r="Z90" s="10">
        <f t="shared" si="46"/>
        <v>1.1086876370481051</v>
      </c>
      <c r="AA90" s="15">
        <f t="shared" ref="AA90:AC90" si="50">(AA75+ABS(MIN($Z$5:$AC$10)))/(MAX($Z$5:$AC$10)+ABS(MIN($Z$5:$AC$10)))</f>
        <v>1.1526918026636654</v>
      </c>
      <c r="AB90" s="15">
        <f t="shared" si="50"/>
        <v>1.1261457059877491</v>
      </c>
      <c r="AC90" s="17">
        <f t="shared" si="50"/>
        <v>0.93802029767333561</v>
      </c>
      <c r="AD90" s="95"/>
    </row>
    <row r="91" spans="1:30" x14ac:dyDescent="0.25">
      <c r="A91" s="10">
        <v>19</v>
      </c>
      <c r="B91" s="11">
        <v>2</v>
      </c>
      <c r="C91" s="11">
        <v>4</v>
      </c>
      <c r="D91" s="11">
        <v>-5.5277099999999999</v>
      </c>
      <c r="E91" s="11">
        <v>17.5044</v>
      </c>
      <c r="F91" s="11">
        <v>12.4374</v>
      </c>
      <c r="G91" s="11">
        <v>0.17131299999999999</v>
      </c>
      <c r="H91" s="11">
        <v>7.6139299999999997E-3</v>
      </c>
      <c r="I91" s="11">
        <v>117</v>
      </c>
      <c r="J91" s="11">
        <v>233.745</v>
      </c>
      <c r="K91" s="11">
        <v>233.745</v>
      </c>
      <c r="L91" s="11">
        <v>233.745</v>
      </c>
      <c r="M91" s="11">
        <v>116.745</v>
      </c>
      <c r="N91" s="11"/>
      <c r="O91" s="64">
        <f t="shared" si="45"/>
        <v>0.8596493232574135</v>
      </c>
      <c r="P91" s="11">
        <f t="shared" si="45"/>
        <v>0.96491214038647721</v>
      </c>
      <c r="Q91" s="11">
        <f t="shared" si="45"/>
        <v>1</v>
      </c>
      <c r="R91" s="79">
        <f t="shared" si="45"/>
        <v>0</v>
      </c>
      <c r="S91" s="11"/>
      <c r="T91" s="64">
        <f t="shared" si="48"/>
        <v>0.51219573886870085</v>
      </c>
      <c r="U91" s="11">
        <f t="shared" si="48"/>
        <v>0.45528510121662297</v>
      </c>
      <c r="V91" s="11">
        <f t="shared" si="48"/>
        <v>0.44896169703305877</v>
      </c>
      <c r="W91" s="50">
        <f t="shared" si="48"/>
        <v>0</v>
      </c>
      <c r="Y91" s="93"/>
      <c r="Z91" s="10">
        <f t="shared" si="46"/>
        <v>1.0352848336664533</v>
      </c>
      <c r="AA91" s="15">
        <f t="shared" ref="AA91:AC91" si="51">(AA76+ABS(MIN($Z$5:$AC$10)))/(MAX($Z$5:$AC$10)+ABS(MIN($Z$5:$AC$10)))</f>
        <v>1.1496064010763329</v>
      </c>
      <c r="AB91" s="15">
        <f t="shared" si="51"/>
        <v>1.1406283352414959</v>
      </c>
      <c r="AC91" s="17">
        <f t="shared" si="51"/>
        <v>0</v>
      </c>
      <c r="AD91" s="95"/>
    </row>
    <row r="92" spans="1:30" x14ac:dyDescent="0.25">
      <c r="A92" s="10">
        <v>20</v>
      </c>
      <c r="B92" s="11">
        <v>3</v>
      </c>
      <c r="C92" s="11">
        <v>4</v>
      </c>
      <c r="D92" s="11">
        <v>-4.1457800000000002</v>
      </c>
      <c r="E92" s="11">
        <v>17.9651</v>
      </c>
      <c r="F92" s="11">
        <v>12.4374</v>
      </c>
      <c r="G92" s="11">
        <v>0.175483</v>
      </c>
      <c r="H92" s="11">
        <v>1.8279500000000001E-2</v>
      </c>
      <c r="I92" s="11">
        <v>109.5</v>
      </c>
      <c r="J92" s="11">
        <v>223.471</v>
      </c>
      <c r="K92" s="11">
        <v>223.471</v>
      </c>
      <c r="L92" s="11">
        <v>223.471</v>
      </c>
      <c r="M92" s="11">
        <v>113.971</v>
      </c>
      <c r="N92" s="11"/>
      <c r="O92" s="64">
        <f t="shared" si="45"/>
        <v>0.73684162418220756</v>
      </c>
      <c r="P92" s="11">
        <f t="shared" si="45"/>
        <v>0.666665143243657</v>
      </c>
      <c r="Q92" s="11">
        <f t="shared" si="45"/>
        <v>0.92982466162870681</v>
      </c>
      <c r="R92" s="79">
        <f t="shared" si="45"/>
        <v>0.98245626062111469</v>
      </c>
      <c r="S92" s="11"/>
      <c r="T92" s="64">
        <f t="shared" si="48"/>
        <v>0.95483403171819536</v>
      </c>
      <c r="U92" s="11">
        <f t="shared" si="48"/>
        <v>0.6007233974385997</v>
      </c>
      <c r="V92" s="11">
        <f t="shared" si="48"/>
        <v>0.4932255263180082</v>
      </c>
      <c r="W92" s="50">
        <f t="shared" si="48"/>
        <v>0.46160850540018716</v>
      </c>
      <c r="Y92" s="93"/>
      <c r="Z92" s="10">
        <f t="shared" si="46"/>
        <v>2.1105505210253623</v>
      </c>
      <c r="AA92" s="15">
        <f t="shared" ref="AA92:AC92" si="52">(AA77+ABS(MIN($Z$5:$AC$10)))/(MAX($Z$5:$AC$10)+ABS(MIN($Z$5:$AC$10)))</f>
        <v>0.83084625385675215</v>
      </c>
      <c r="AB92" s="15">
        <f t="shared" si="52"/>
        <v>1.1081119541523554</v>
      </c>
      <c r="AC92" s="17">
        <f t="shared" si="52"/>
        <v>1.1350849617397267</v>
      </c>
      <c r="AD92" s="95"/>
    </row>
    <row r="93" spans="1:30" ht="15.75" thickBot="1" x14ac:dyDescent="0.3">
      <c r="A93" s="10">
        <v>21</v>
      </c>
      <c r="B93" s="11">
        <v>0</v>
      </c>
      <c r="C93" s="11">
        <v>5</v>
      </c>
      <c r="D93" s="11">
        <v>-10.594799999999999</v>
      </c>
      <c r="E93" s="11">
        <v>15.661899999999999</v>
      </c>
      <c r="F93" s="11">
        <v>12.4374</v>
      </c>
      <c r="G93" s="11">
        <v>0.14340800000000001</v>
      </c>
      <c r="H93" s="11">
        <v>-4.3456900000000001E-3</v>
      </c>
      <c r="I93" s="11">
        <v>139.5</v>
      </c>
      <c r="J93" s="11">
        <v>278.96300000000002</v>
      </c>
      <c r="K93" s="11">
        <v>278.96300000000002</v>
      </c>
      <c r="L93" s="11">
        <v>278.96300000000002</v>
      </c>
      <c r="M93" s="11">
        <v>139.46299999999999</v>
      </c>
      <c r="N93" s="11"/>
      <c r="O93" s="69">
        <f t="shared" si="45"/>
        <v>0.73684162418220756</v>
      </c>
      <c r="P93" s="70">
        <f t="shared" si="45"/>
        <v>1</v>
      </c>
      <c r="Q93" s="70">
        <f t="shared" si="45"/>
        <v>0.8596493232574135</v>
      </c>
      <c r="R93" s="88">
        <f t="shared" si="45"/>
        <v>0.56140423039335541</v>
      </c>
      <c r="S93" s="11"/>
      <c r="T93" s="69">
        <f t="shared" si="48"/>
        <v>0.58807658907147131</v>
      </c>
      <c r="U93" s="70">
        <f t="shared" si="48"/>
        <v>0.40469786774810929</v>
      </c>
      <c r="V93" s="70">
        <f t="shared" si="48"/>
        <v>0.48057871795087981</v>
      </c>
      <c r="W93" s="71">
        <f t="shared" si="48"/>
        <v>0.87262977733186065</v>
      </c>
      <c r="Y93" s="93"/>
      <c r="Z93" s="10">
        <f t="shared" si="46"/>
        <v>0.92761272711983922</v>
      </c>
      <c r="AA93" s="15">
        <f t="shared" ref="AA93:AC93" si="53">(AA78+ABS(MIN($Z$5:$AC$10)))/(MAX($Z$5:$AC$10)+ABS(MIN($Z$5:$AC$10)))</f>
        <v>1.1918382395746416</v>
      </c>
      <c r="AB93" s="15">
        <f t="shared" si="53"/>
        <v>1.0174257272039275</v>
      </c>
      <c r="AC93" s="17">
        <f t="shared" si="53"/>
        <v>0.24422926409614554</v>
      </c>
      <c r="AD93" s="95"/>
    </row>
    <row r="94" spans="1:30" ht="21.75" thickBot="1" x14ac:dyDescent="0.4">
      <c r="A94" s="10">
        <v>22</v>
      </c>
      <c r="B94" s="11">
        <v>1</v>
      </c>
      <c r="C94" s="11">
        <v>5</v>
      </c>
      <c r="D94" s="11">
        <v>-3.6851400000000001</v>
      </c>
      <c r="E94" s="11">
        <v>18.886399999999998</v>
      </c>
      <c r="F94" s="11">
        <v>12.4374</v>
      </c>
      <c r="G94" s="11">
        <v>0.184257</v>
      </c>
      <c r="H94" s="11">
        <v>2.3885199999999999E-2</v>
      </c>
      <c r="I94" s="11">
        <v>96</v>
      </c>
      <c r="J94" s="11">
        <v>204.54400000000001</v>
      </c>
      <c r="K94" s="11">
        <v>204.54400000000001</v>
      </c>
      <c r="L94" s="11">
        <v>204.54400000000001</v>
      </c>
      <c r="M94" s="11">
        <v>108.544</v>
      </c>
      <c r="N94" s="11"/>
      <c r="O94" s="153" t="s">
        <v>23</v>
      </c>
      <c r="P94" s="153"/>
      <c r="Q94" s="153"/>
      <c r="R94" s="153"/>
      <c r="S94" s="11"/>
      <c r="T94" s="153" t="s">
        <v>24</v>
      </c>
      <c r="U94" s="153"/>
      <c r="V94" s="153"/>
      <c r="W94" s="167"/>
      <c r="Y94" s="93"/>
      <c r="Z94" s="107" t="s">
        <v>29</v>
      </c>
      <c r="AA94" s="108"/>
      <c r="AB94" s="108"/>
      <c r="AC94" s="109"/>
      <c r="AD94" s="94"/>
    </row>
    <row r="95" spans="1:30" x14ac:dyDescent="0.25">
      <c r="A95" s="10">
        <v>23</v>
      </c>
      <c r="B95" s="11">
        <v>2</v>
      </c>
      <c r="C95" s="11">
        <v>5</v>
      </c>
      <c r="D95" s="11">
        <v>-7.3702800000000002</v>
      </c>
      <c r="E95" s="11">
        <v>17.043800000000001</v>
      </c>
      <c r="F95" s="11">
        <v>12.898</v>
      </c>
      <c r="G95" s="11">
        <v>0.15729299999999999</v>
      </c>
      <c r="H95" s="11">
        <v>0</v>
      </c>
      <c r="I95" s="11">
        <v>114</v>
      </c>
      <c r="J95" s="11">
        <v>241.15199999999999</v>
      </c>
      <c r="K95" s="11">
        <v>241.15199999999999</v>
      </c>
      <c r="L95" s="11">
        <v>241.15199999999999</v>
      </c>
      <c r="M95" s="11">
        <v>127.152</v>
      </c>
      <c r="N95" s="11"/>
      <c r="O95" s="59">
        <f>(O80+ABS(MIN($O$80:$R$85)))/(ABS(MAX($O$80:$R$85))+ABS(MIN($O$80:$R$85)))</f>
        <v>0.94520474618610062</v>
      </c>
      <c r="P95" s="60">
        <f>(P80+ABS(MIN($O$80:$R$85)))/(MAX($O$80:$R$85)+ABS(MIN($O$80:$R$85)))</f>
        <v>0.90410979272608338</v>
      </c>
      <c r="Q95" s="60">
        <f>(Q80+ABS(MIN($O$80:$R$85)))/(MAX($O$80:$R$85)+ABS(MIN($O$80:$R$85)))</f>
        <v>0.91780711927915082</v>
      </c>
      <c r="R95" s="75">
        <f>(R80+ABS(MIN($O$80:$R$85)))/(MAX($O$80:$R$85)+ABS(MIN($O$80:$R$85)))</f>
        <v>0.87671216581913358</v>
      </c>
      <c r="S95" s="11"/>
      <c r="T95" s="59">
        <f t="shared" ref="T95:W100" si="54">(T80+ABS(MIN($T$80:$W$85)))/(MAX($T$80:$W$85)+ABS(MIN($T$80:$W$85)))</f>
        <v>0.78688361234483539</v>
      </c>
      <c r="U95" s="60">
        <f t="shared" si="54"/>
        <v>0.80327909691379107</v>
      </c>
      <c r="V95" s="60">
        <f t="shared" si="54"/>
        <v>0.80327909691379107</v>
      </c>
      <c r="W95" s="61">
        <f t="shared" si="54"/>
        <v>0.81967102266256675</v>
      </c>
      <c r="Y95" s="93"/>
      <c r="Z95" s="102">
        <f>(Z80+ABS(MIN($Z$12:$AC$17)))/(MAX($Z$12:$AC$17)+ABS(MIN($Z$12:$AC$17)))</f>
        <v>0.5626556695748709</v>
      </c>
      <c r="AA95" s="5">
        <f>(AA80+ABS(MIN($Z$12:$AC$17)))/(MAX($Z$12:$AC$17)+ABS(MIN($Z$12:$AC$17)))</f>
        <v>0.41193037389163267</v>
      </c>
      <c r="AB95" s="5">
        <f t="shared" ref="AB95:AC95" si="55">(AB80+ABS(MIN($Z$12:$AC$17)))/(MAX($Z$12:$AC$17)+ABS(MIN($Z$12:$AC$17)))</f>
        <v>0.56193122785044336</v>
      </c>
      <c r="AC95" s="103">
        <f t="shared" si="55"/>
        <v>0.46480266435148948</v>
      </c>
      <c r="AD95" s="95"/>
    </row>
    <row r="96" spans="1:30" x14ac:dyDescent="0.25">
      <c r="A96" s="10">
        <v>24</v>
      </c>
      <c r="B96" s="11">
        <v>3</v>
      </c>
      <c r="C96" s="11">
        <v>5</v>
      </c>
      <c r="D96" s="11">
        <v>-15.2012</v>
      </c>
      <c r="E96" s="11">
        <v>15.661899999999999</v>
      </c>
      <c r="F96" s="11">
        <v>11.5161</v>
      </c>
      <c r="G96" s="11">
        <v>3.7757600000000002E-2</v>
      </c>
      <c r="H96" s="11">
        <v>-2.26546E-2</v>
      </c>
      <c r="I96" s="11">
        <v>207</v>
      </c>
      <c r="J96" s="11">
        <v>2385.5500000000002</v>
      </c>
      <c r="K96" s="11">
        <v>300</v>
      </c>
      <c r="L96" s="11">
        <v>736.69500000000005</v>
      </c>
      <c r="M96" s="11">
        <v>93</v>
      </c>
      <c r="N96" s="11"/>
      <c r="O96" s="64">
        <f t="shared" ref="O96:R100" si="56">(O81+ABS(MIN($O$80:$R$85)))/(MAX($O$80:$R$85)+ABS(MIN($O$80:$R$85)))</f>
        <v>0.91780711927915082</v>
      </c>
      <c r="P96" s="11">
        <f t="shared" si="56"/>
        <v>0.94520474618610062</v>
      </c>
      <c r="Q96" s="11">
        <f t="shared" si="56"/>
        <v>0.90410979272608338</v>
      </c>
      <c r="R96" s="79">
        <f t="shared" si="56"/>
        <v>0.89040949237220102</v>
      </c>
      <c r="S96" s="11"/>
      <c r="T96" s="64">
        <f t="shared" si="54"/>
        <v>0.96721258968226842</v>
      </c>
      <c r="U96" s="11">
        <f t="shared" si="54"/>
        <v>1</v>
      </c>
      <c r="V96" s="11">
        <f t="shared" si="54"/>
        <v>0.95082066393349274</v>
      </c>
      <c r="W96" s="50">
        <f t="shared" si="54"/>
        <v>0.80327909691379107</v>
      </c>
      <c r="Y96" s="93"/>
      <c r="Z96" s="10">
        <f>(Z81+ABS(MIN($Z$12:$AC$17)))/(MAX($Z$12:$AC$17)+ABS(MIN($Z$12:$AC$17)))</f>
        <v>0.51725196054710298</v>
      </c>
      <c r="AA96" s="15">
        <f t="shared" ref="AA96:AC96" si="57">(AA81+ABS(MIN($Z$12:$AC$17)))/(MAX($Z$12:$AC$17)+ABS(MIN($Z$12:$AC$17)))</f>
        <v>0.56413871137615468</v>
      </c>
      <c r="AB96" s="15">
        <f t="shared" si="57"/>
        <v>0.49632271103457121</v>
      </c>
      <c r="AC96" s="17">
        <f t="shared" si="57"/>
        <v>0.46480266435148948</v>
      </c>
      <c r="AD96" s="95"/>
    </row>
    <row r="97" spans="1:30" x14ac:dyDescent="0.25">
      <c r="A97" s="65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64">
        <f t="shared" si="56"/>
        <v>0.94520474618610062</v>
      </c>
      <c r="P97" s="11">
        <f t="shared" si="56"/>
        <v>0.95890207273916817</v>
      </c>
      <c r="Q97" s="11">
        <f t="shared" si="56"/>
        <v>0.97260237309305042</v>
      </c>
      <c r="R97" s="79">
        <f t="shared" si="56"/>
        <v>0.91780711927915082</v>
      </c>
      <c r="S97" s="11"/>
      <c r="T97" s="64">
        <f t="shared" si="54"/>
        <v>1</v>
      </c>
      <c r="U97" s="11">
        <f t="shared" si="54"/>
        <v>0.83606650723152265</v>
      </c>
      <c r="V97" s="11">
        <f t="shared" si="54"/>
        <v>0.85245843298029833</v>
      </c>
      <c r="W97" s="50">
        <f t="shared" si="54"/>
        <v>0.85245843298029833</v>
      </c>
      <c r="Y97" s="93"/>
      <c r="Z97" s="10">
        <f>(Z82+ABS(MIN($Z$12:$AC$17)))/(MAX($Z$12:$AC$17)+ABS(MIN($Z$12:$AC$17)))</f>
        <v>0.56644866995915244</v>
      </c>
      <c r="AA97" s="15">
        <f t="shared" ref="AA97:AC97" si="58">(AA82+ABS(MIN($Z$12:$AC$17)))/(MAX($Z$12:$AC$17)+ABS(MIN($Z$12:$AC$17)))</f>
        <v>0.56051294459230594</v>
      </c>
      <c r="AB97" s="15">
        <f t="shared" si="58"/>
        <v>0.56804913109691024</v>
      </c>
      <c r="AC97" s="17">
        <f t="shared" si="58"/>
        <v>0.34339249370205382</v>
      </c>
      <c r="AD97" s="95"/>
    </row>
    <row r="98" spans="1:30" x14ac:dyDescent="0.25">
      <c r="A98" s="6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64">
        <f t="shared" si="56"/>
        <v>0.90410979272608338</v>
      </c>
      <c r="P98" s="11">
        <f t="shared" si="56"/>
        <v>0.97260237309305042</v>
      </c>
      <c r="Q98" s="11">
        <f t="shared" si="56"/>
        <v>0.98629969964611786</v>
      </c>
      <c r="R98" s="79">
        <f t="shared" si="56"/>
        <v>0.90410979272608338</v>
      </c>
      <c r="S98" s="11"/>
      <c r="T98" s="64">
        <f t="shared" si="54"/>
        <v>0.83606650723152265</v>
      </c>
      <c r="U98" s="11">
        <f t="shared" si="54"/>
        <v>0.81967102266256675</v>
      </c>
      <c r="V98" s="11">
        <f t="shared" si="54"/>
        <v>0.83606650723152265</v>
      </c>
      <c r="W98" s="50">
        <f t="shared" si="54"/>
        <v>0.90163776904680548</v>
      </c>
      <c r="Y98" s="93"/>
      <c r="Z98" s="10">
        <f>(Z83+ABS(MIN($Z$12:$AC$17)))/(MAX($Z$12:$AC$17)+ABS(MIN($Z$12:$AC$17)))</f>
        <v>0.43702231679025355</v>
      </c>
      <c r="AA98" s="15">
        <f t="shared" ref="AA98:AC98" si="59">(AA83+ABS(MIN($Z$12:$AC$17)))/(MAX($Z$12:$AC$17)+ABS(MIN($Z$12:$AC$17)))</f>
        <v>0.56804913109691024</v>
      </c>
      <c r="AB98" s="15">
        <f t="shared" si="59"/>
        <v>0.59285307638661566</v>
      </c>
      <c r="AC98" s="17">
        <f t="shared" si="59"/>
        <v>0.46480266435148948</v>
      </c>
      <c r="AD98" s="95"/>
    </row>
    <row r="99" spans="1:30" x14ac:dyDescent="0.25">
      <c r="A99" s="6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64">
        <f t="shared" si="56"/>
        <v>0.89040949237220102</v>
      </c>
      <c r="P99" s="11">
        <f t="shared" si="56"/>
        <v>0.89040949237220102</v>
      </c>
      <c r="Q99" s="11">
        <f t="shared" si="56"/>
        <v>0.95890207273916817</v>
      </c>
      <c r="R99" s="79">
        <f t="shared" si="56"/>
        <v>0.97260237309305042</v>
      </c>
      <c r="S99" s="11"/>
      <c r="T99" s="64">
        <f t="shared" si="54"/>
        <v>0.81967102266256675</v>
      </c>
      <c r="U99" s="11">
        <f t="shared" si="54"/>
        <v>0.83606650723152265</v>
      </c>
      <c r="V99" s="11">
        <f t="shared" si="54"/>
        <v>0.83606650723152265</v>
      </c>
      <c r="W99" s="50">
        <f t="shared" si="54"/>
        <v>0.83606650723152265</v>
      </c>
      <c r="Y99" s="93"/>
      <c r="Z99" s="10">
        <f>(Z84+ABS(MIN($Z$12:$AC$17)))/(MAX($Z$12:$AC$17)+ABS(MIN($Z$12:$AC$17)))</f>
        <v>0.25992228974822451</v>
      </c>
      <c r="AA99" s="15">
        <f>(AA84+ABS(MIN($Z$12:$AC$17)))/(MAX($Z$12:$AC$17)+ABS(MIN($Z$12:$AC$17)))</f>
        <v>0.46480266435148948</v>
      </c>
      <c r="AB99" s="15">
        <f t="shared" ref="AB99:AC99" si="60">(AB84+ABS(MIN($Z$12:$AC$17)))/(MAX($Z$12:$AC$17)+ABS(MIN($Z$12:$AC$17)))</f>
        <v>0.51898585274903586</v>
      </c>
      <c r="AC99" s="17">
        <f t="shared" si="60"/>
        <v>0.59488549835612936</v>
      </c>
      <c r="AD99" s="95"/>
    </row>
    <row r="100" spans="1:30" ht="15.75" thickBot="1" x14ac:dyDescent="0.3">
      <c r="A100" s="72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80">
        <f t="shared" si="56"/>
        <v>0.90410979272608338</v>
      </c>
      <c r="P100" s="73">
        <f t="shared" si="56"/>
        <v>1</v>
      </c>
      <c r="Q100" s="73">
        <f t="shared" si="56"/>
        <v>0.94520474618610062</v>
      </c>
      <c r="R100" s="81">
        <f t="shared" si="56"/>
        <v>0.90410979272608338</v>
      </c>
      <c r="S100" s="73"/>
      <c r="T100" s="80">
        <f t="shared" si="54"/>
        <v>0.83606650723152265</v>
      </c>
      <c r="U100" s="73">
        <f t="shared" si="54"/>
        <v>0.83606650723152265</v>
      </c>
      <c r="V100" s="73">
        <f t="shared" si="54"/>
        <v>0.85245843298029833</v>
      </c>
      <c r="W100" s="74">
        <f t="shared" si="54"/>
        <v>0.80327909691379107</v>
      </c>
      <c r="Y100" s="93"/>
      <c r="Z100" s="97">
        <f>(Z85+ABS(MIN($Z$12:$AC$17)))/(MAX($Z$12:$AC$17)+ABS(MIN($Z$12:$AC$17)))</f>
        <v>0.4338773288168401</v>
      </c>
      <c r="AA100" s="98">
        <f t="shared" ref="AA100:AC100" si="61">(AA85+ABS(MIN($Z$12:$AC$17)))/(MAX($Z$12:$AC$17)+ABS(MIN($Z$12:$AC$17)))</f>
        <v>0.63477747256657324</v>
      </c>
      <c r="AB100" s="98">
        <f t="shared" si="61"/>
        <v>0.46480266435148948</v>
      </c>
      <c r="AC100" s="99">
        <f t="shared" si="61"/>
        <v>0.30358520374033965</v>
      </c>
      <c r="AD100" s="95"/>
    </row>
    <row r="101" spans="1:30" x14ac:dyDescent="0.25">
      <c r="Y101" s="93"/>
      <c r="Z101" s="93"/>
      <c r="AA101" s="93"/>
      <c r="AB101" s="93"/>
      <c r="AC101" s="93"/>
      <c r="AD101" s="93"/>
    </row>
    <row r="103" spans="1:30" ht="15.75" thickBot="1" x14ac:dyDescent="0.3"/>
    <row r="104" spans="1:30" x14ac:dyDescent="0.25">
      <c r="A104" s="117" t="s">
        <v>17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9"/>
    </row>
    <row r="105" spans="1:30" ht="69" customHeight="1" thickBot="1" x14ac:dyDescent="0.3">
      <c r="A105" s="120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2"/>
      <c r="Y105" s="110" t="s">
        <v>30</v>
      </c>
      <c r="Z105" s="110"/>
      <c r="AA105" s="110"/>
      <c r="AB105" s="110"/>
      <c r="AC105" s="110"/>
      <c r="AD105" s="110"/>
    </row>
    <row r="106" spans="1:30" ht="21.75" thickBot="1" x14ac:dyDescent="0.4">
      <c r="A106" s="89" t="s">
        <v>2</v>
      </c>
      <c r="B106" s="90" t="s">
        <v>3</v>
      </c>
      <c r="C106" s="90" t="s">
        <v>4</v>
      </c>
      <c r="D106" s="91" t="s">
        <v>5</v>
      </c>
      <c r="E106" s="91" t="s">
        <v>6</v>
      </c>
      <c r="F106" s="91" t="s">
        <v>7</v>
      </c>
      <c r="G106" s="91" t="s">
        <v>8</v>
      </c>
      <c r="H106" s="91" t="s">
        <v>9</v>
      </c>
      <c r="I106" s="91" t="s">
        <v>10</v>
      </c>
      <c r="J106" s="91" t="s">
        <v>11</v>
      </c>
      <c r="K106" s="91" t="s">
        <v>12</v>
      </c>
      <c r="L106" s="91" t="s">
        <v>13</v>
      </c>
      <c r="M106" s="91" t="s">
        <v>14</v>
      </c>
      <c r="N106" s="11"/>
      <c r="O106" s="168" t="s">
        <v>5</v>
      </c>
      <c r="P106" s="169"/>
      <c r="Q106" s="169"/>
      <c r="R106" s="170"/>
      <c r="S106" s="15"/>
      <c r="T106" s="171" t="s">
        <v>10</v>
      </c>
      <c r="U106" s="172"/>
      <c r="V106" s="172"/>
      <c r="W106" s="173"/>
      <c r="Y106" s="93"/>
      <c r="Z106" s="111" t="s">
        <v>27</v>
      </c>
      <c r="AA106" s="112"/>
      <c r="AB106" s="112"/>
      <c r="AC106" s="113"/>
      <c r="AD106" s="94"/>
    </row>
    <row r="107" spans="1:30" ht="15.75" thickTop="1" x14ac:dyDescent="0.25">
      <c r="A107" s="10">
        <v>1</v>
      </c>
      <c r="D107">
        <v>-0.92128500000000002</v>
      </c>
      <c r="E107">
        <v>25.795999999999999</v>
      </c>
      <c r="F107">
        <v>17.043800000000001</v>
      </c>
      <c r="G107">
        <v>0.17274100000000001</v>
      </c>
      <c r="H107">
        <v>4.7983600000000001E-2</v>
      </c>
      <c r="I107">
        <v>82.5</v>
      </c>
      <c r="J107">
        <v>82.5</v>
      </c>
      <c r="K107">
        <v>82.5</v>
      </c>
      <c r="L107">
        <v>82.5</v>
      </c>
      <c r="M107">
        <v>0</v>
      </c>
      <c r="N107" s="11"/>
      <c r="O107" s="12">
        <f>D107</f>
        <v>-0.92128500000000002</v>
      </c>
      <c r="P107" s="13">
        <f>D108</f>
        <v>-3.2244999999999999</v>
      </c>
      <c r="Q107" s="13">
        <f>D109</f>
        <v>0</v>
      </c>
      <c r="R107" s="14">
        <f>D110</f>
        <v>-2.30321</v>
      </c>
      <c r="S107" s="15"/>
      <c r="T107" s="16">
        <f>I107</f>
        <v>82.5</v>
      </c>
      <c r="U107" s="15">
        <f>I108</f>
        <v>97.5</v>
      </c>
      <c r="V107" s="15">
        <f>I109</f>
        <v>93</v>
      </c>
      <c r="W107" s="17">
        <f>I110</f>
        <v>132</v>
      </c>
      <c r="Y107" s="8"/>
      <c r="Z107" s="10">
        <f>G107</f>
        <v>0.17274100000000001</v>
      </c>
      <c r="AA107" s="15">
        <f>G108</f>
        <v>0.147818</v>
      </c>
      <c r="AB107" s="15">
        <f>G109</f>
        <v>0.14458099999999999</v>
      </c>
      <c r="AC107" s="17">
        <f>G110</f>
        <v>0.18259700000000001</v>
      </c>
      <c r="AD107" s="95"/>
    </row>
    <row r="108" spans="1:30" x14ac:dyDescent="0.25">
      <c r="A108" s="10">
        <v>2</v>
      </c>
      <c r="D108">
        <v>-3.2244999999999999</v>
      </c>
      <c r="E108">
        <v>23.0321</v>
      </c>
      <c r="F108">
        <v>16.583100000000002</v>
      </c>
      <c r="G108">
        <v>0.147818</v>
      </c>
      <c r="H108">
        <v>3.7814E-2</v>
      </c>
      <c r="I108">
        <v>97.5</v>
      </c>
      <c r="J108">
        <v>97.5</v>
      </c>
      <c r="K108">
        <v>97.5</v>
      </c>
      <c r="L108">
        <v>97.5</v>
      </c>
      <c r="M108">
        <v>0</v>
      </c>
      <c r="N108" s="11"/>
      <c r="O108" s="21">
        <f>D111</f>
        <v>-1.84257</v>
      </c>
      <c r="P108" s="15">
        <f>D112</f>
        <v>-2.7638600000000002</v>
      </c>
      <c r="Q108" s="15">
        <f>D113</f>
        <v>-4.1457800000000002</v>
      </c>
      <c r="R108" s="22">
        <f>D114</f>
        <v>-7.3702800000000002</v>
      </c>
      <c r="S108" s="15"/>
      <c r="T108" s="16">
        <f>J111</f>
        <v>97.5</v>
      </c>
      <c r="U108" s="15">
        <f>I112</f>
        <v>97.5</v>
      </c>
      <c r="V108" s="15">
        <f>I113</f>
        <v>118.5</v>
      </c>
      <c r="W108" s="17">
        <f>I114</f>
        <v>135</v>
      </c>
      <c r="Y108" s="8"/>
      <c r="Z108" s="10">
        <f>G111</f>
        <v>0.14438100000000001</v>
      </c>
      <c r="AA108" s="15">
        <f>G112</f>
        <v>0.147818</v>
      </c>
      <c r="AB108" s="15">
        <f>G113</f>
        <v>0.16122500000000001</v>
      </c>
      <c r="AC108" s="17">
        <f>G114</f>
        <v>0.12678200000000001</v>
      </c>
      <c r="AD108" s="95"/>
    </row>
    <row r="109" spans="1:30" x14ac:dyDescent="0.25">
      <c r="A109" s="10">
        <v>3</v>
      </c>
      <c r="D109">
        <v>0</v>
      </c>
      <c r="E109">
        <v>23.0321</v>
      </c>
      <c r="F109">
        <v>15.661899999999999</v>
      </c>
      <c r="G109">
        <v>0.14458099999999999</v>
      </c>
      <c r="H109">
        <v>3.3623599999999997E-2</v>
      </c>
      <c r="I109">
        <v>93</v>
      </c>
      <c r="J109">
        <v>93</v>
      </c>
      <c r="K109">
        <v>93</v>
      </c>
      <c r="L109">
        <v>93</v>
      </c>
      <c r="M109">
        <v>0</v>
      </c>
      <c r="N109" s="11"/>
      <c r="O109" s="21">
        <f>D115</f>
        <v>-1.84257</v>
      </c>
      <c r="P109" s="15">
        <f>D116</f>
        <v>-1.84257</v>
      </c>
      <c r="Q109" s="15">
        <f>D117</f>
        <v>0</v>
      </c>
      <c r="R109" s="22">
        <f>D118</f>
        <v>-1.3819300000000001</v>
      </c>
      <c r="S109" s="15"/>
      <c r="T109" s="16">
        <f>I115</f>
        <v>103.5</v>
      </c>
      <c r="U109" s="15">
        <f>I116</f>
        <v>106.5</v>
      </c>
      <c r="V109" s="15">
        <f>I117</f>
        <v>84</v>
      </c>
      <c r="W109" s="17">
        <f>I118</f>
        <v>120</v>
      </c>
      <c r="Y109" s="8"/>
      <c r="Z109" s="10">
        <f>G115</f>
        <v>0.152366</v>
      </c>
      <c r="AA109" s="15">
        <f>G116</f>
        <v>0.15834599999999999</v>
      </c>
      <c r="AB109" s="15">
        <f>G117</f>
        <v>0.14817900000000001</v>
      </c>
      <c r="AC109" s="17">
        <f>G118</f>
        <v>0.170322</v>
      </c>
      <c r="AD109" s="95"/>
    </row>
    <row r="110" spans="1:30" x14ac:dyDescent="0.25">
      <c r="A110" s="10">
        <v>4</v>
      </c>
      <c r="D110">
        <v>-2.30321</v>
      </c>
      <c r="E110">
        <v>22.5715</v>
      </c>
      <c r="F110">
        <v>15.661899999999999</v>
      </c>
      <c r="G110">
        <v>0.18259700000000001</v>
      </c>
      <c r="H110">
        <v>4.5649299999999997E-2</v>
      </c>
      <c r="I110">
        <v>132</v>
      </c>
      <c r="J110">
        <v>132</v>
      </c>
      <c r="K110">
        <v>132</v>
      </c>
      <c r="L110">
        <v>132</v>
      </c>
      <c r="M110">
        <v>0</v>
      </c>
      <c r="N110" s="11"/>
      <c r="O110" s="21">
        <f>D119</f>
        <v>0</v>
      </c>
      <c r="P110" s="15">
        <f>D120</f>
        <v>0</v>
      </c>
      <c r="Q110" s="15">
        <f>D121</f>
        <v>1.3819300000000001</v>
      </c>
      <c r="R110" s="22">
        <f>D122</f>
        <v>0.92128500000000002</v>
      </c>
      <c r="S110" s="15"/>
      <c r="T110" s="16">
        <f>I119</f>
        <v>133.5</v>
      </c>
      <c r="U110" s="15">
        <f>I120</f>
        <v>102</v>
      </c>
      <c r="V110" s="15">
        <f>I121</f>
        <v>105</v>
      </c>
      <c r="W110" s="17">
        <f>I122</f>
        <v>129</v>
      </c>
      <c r="Y110" s="8"/>
      <c r="Z110" s="10">
        <f>G119</f>
        <v>0.19681999999999999</v>
      </c>
      <c r="AA110" s="15">
        <f>G120</f>
        <v>0.16878499999999999</v>
      </c>
      <c r="AB110" s="15">
        <f>G121</f>
        <v>0.17497299999999999</v>
      </c>
      <c r="AC110" s="17">
        <f>G122</f>
        <v>0.16305900000000001</v>
      </c>
      <c r="AD110" s="95"/>
    </row>
    <row r="111" spans="1:30" x14ac:dyDescent="0.25">
      <c r="A111" s="10">
        <v>5</v>
      </c>
      <c r="D111">
        <v>-1.84257</v>
      </c>
      <c r="E111">
        <v>21.650200000000002</v>
      </c>
      <c r="F111">
        <v>15.661899999999999</v>
      </c>
      <c r="G111">
        <v>0.14438100000000001</v>
      </c>
      <c r="H111">
        <v>2.7501100000000001E-2</v>
      </c>
      <c r="I111">
        <v>97.5</v>
      </c>
      <c r="J111">
        <v>97.5</v>
      </c>
      <c r="K111">
        <v>97.5</v>
      </c>
      <c r="L111">
        <v>97.5</v>
      </c>
      <c r="M111">
        <v>0</v>
      </c>
      <c r="N111" s="11"/>
      <c r="O111" s="21">
        <f>D123</f>
        <v>1.84257</v>
      </c>
      <c r="P111" s="15">
        <f>D124</f>
        <v>-0.92128500000000002</v>
      </c>
      <c r="Q111" s="15">
        <f>D125</f>
        <v>-0.46064300000000002</v>
      </c>
      <c r="R111" s="22">
        <f>D126</f>
        <v>-0.92128500000000002</v>
      </c>
      <c r="S111" s="15"/>
      <c r="T111" s="16">
        <f>I123</f>
        <v>132</v>
      </c>
      <c r="U111" s="15">
        <f>I124</f>
        <v>105</v>
      </c>
      <c r="V111" s="15">
        <f>I125</f>
        <v>118.5</v>
      </c>
      <c r="W111" s="17">
        <f>I126</f>
        <v>102</v>
      </c>
      <c r="Y111" s="8"/>
      <c r="Z111" s="10">
        <f>G123</f>
        <v>0.21579699999999999</v>
      </c>
      <c r="AA111" s="15">
        <f>G124</f>
        <v>0.15711800000000001</v>
      </c>
      <c r="AB111" s="15">
        <f>G125</f>
        <v>0.17657999999999999</v>
      </c>
      <c r="AC111" s="17">
        <f>G126</f>
        <v>0.140654</v>
      </c>
      <c r="AD111" s="95"/>
    </row>
    <row r="112" spans="1:30" ht="15.75" thickBot="1" x14ac:dyDescent="0.3">
      <c r="A112" s="10">
        <v>6</v>
      </c>
      <c r="D112">
        <v>-2.7638600000000002</v>
      </c>
      <c r="E112">
        <v>21.650200000000002</v>
      </c>
      <c r="F112">
        <v>15.661899999999999</v>
      </c>
      <c r="G112">
        <v>0.147818</v>
      </c>
      <c r="H112">
        <v>2.7501100000000001E-2</v>
      </c>
      <c r="I112">
        <v>97.5</v>
      </c>
      <c r="J112">
        <v>97.5</v>
      </c>
      <c r="K112">
        <v>97.5</v>
      </c>
      <c r="L112">
        <v>97.5</v>
      </c>
      <c r="M112">
        <v>0</v>
      </c>
      <c r="N112" s="11"/>
      <c r="O112" s="26">
        <f>D127</f>
        <v>-4.1457800000000002</v>
      </c>
      <c r="P112" s="27">
        <f>D128</f>
        <v>-0.92128500000000002</v>
      </c>
      <c r="Q112" s="27">
        <f>D129</f>
        <v>-0.92128500000000002</v>
      </c>
      <c r="R112" s="28">
        <f>D130</f>
        <v>-3.2244999999999999</v>
      </c>
      <c r="S112" s="15"/>
      <c r="T112" s="16">
        <f>I127</f>
        <v>127.5</v>
      </c>
      <c r="U112" s="15">
        <f>I128</f>
        <v>93</v>
      </c>
      <c r="V112" s="15">
        <f>I129</f>
        <v>114</v>
      </c>
      <c r="W112" s="17">
        <f>I130</f>
        <v>165</v>
      </c>
      <c r="Y112" s="8"/>
      <c r="Z112" s="10">
        <f>G127</f>
        <v>0.15758800000000001</v>
      </c>
      <c r="AA112" s="15">
        <f>G128</f>
        <v>0.16139300000000001</v>
      </c>
      <c r="AB112" s="15">
        <f>G129</f>
        <v>0.15729299999999999</v>
      </c>
      <c r="AC112" s="17">
        <f>G130</f>
        <v>0.18632699999999999</v>
      </c>
      <c r="AD112" s="95"/>
    </row>
    <row r="113" spans="1:30" ht="22.5" thickTop="1" thickBot="1" x14ac:dyDescent="0.3">
      <c r="A113" s="10">
        <v>7</v>
      </c>
      <c r="D113">
        <v>-4.1457800000000002</v>
      </c>
      <c r="E113">
        <v>21.650200000000002</v>
      </c>
      <c r="F113">
        <v>15.661899999999999</v>
      </c>
      <c r="G113">
        <v>0.16122500000000001</v>
      </c>
      <c r="H113">
        <v>3.4548200000000001E-2</v>
      </c>
      <c r="I113">
        <v>118.5</v>
      </c>
      <c r="J113">
        <v>118.5</v>
      </c>
      <c r="K113">
        <v>118.5</v>
      </c>
      <c r="L113">
        <v>118.5</v>
      </c>
      <c r="M113">
        <v>0</v>
      </c>
      <c r="N113" s="11"/>
      <c r="O113" s="136" t="s">
        <v>6</v>
      </c>
      <c r="P113" s="137"/>
      <c r="Q113" s="137"/>
      <c r="R113" s="138"/>
      <c r="S113" s="15"/>
      <c r="T113" s="139" t="s">
        <v>7</v>
      </c>
      <c r="U113" s="140"/>
      <c r="V113" s="140"/>
      <c r="W113" s="141"/>
      <c r="Y113" s="8"/>
      <c r="Z113" s="114" t="s">
        <v>28</v>
      </c>
      <c r="AA113" s="115"/>
      <c r="AB113" s="115"/>
      <c r="AC113" s="116"/>
      <c r="AD113" s="94"/>
    </row>
    <row r="114" spans="1:30" x14ac:dyDescent="0.25">
      <c r="A114" s="10">
        <v>8</v>
      </c>
      <c r="D114">
        <v>-7.3702800000000002</v>
      </c>
      <c r="E114">
        <v>21.189599999999999</v>
      </c>
      <c r="F114">
        <v>15.661899999999999</v>
      </c>
      <c r="G114">
        <v>0.12678200000000001</v>
      </c>
      <c r="H114">
        <v>2.9582600000000001E-2</v>
      </c>
      <c r="I114">
        <v>135</v>
      </c>
      <c r="J114">
        <v>135</v>
      </c>
      <c r="K114">
        <v>135</v>
      </c>
      <c r="L114">
        <v>135</v>
      </c>
      <c r="M114">
        <v>0</v>
      </c>
      <c r="N114" s="11"/>
      <c r="O114" s="16">
        <f>E107</f>
        <v>25.795999999999999</v>
      </c>
      <c r="P114" s="15">
        <f>E108</f>
        <v>23.0321</v>
      </c>
      <c r="Q114" s="15">
        <f>E109</f>
        <v>23.0321</v>
      </c>
      <c r="R114" s="32">
        <f>E110</f>
        <v>22.5715</v>
      </c>
      <c r="S114" s="15"/>
      <c r="T114" s="16">
        <f>F107</f>
        <v>17.043800000000001</v>
      </c>
      <c r="U114" s="15">
        <f>F108</f>
        <v>16.583100000000002</v>
      </c>
      <c r="V114" s="15">
        <f>F109</f>
        <v>15.661899999999999</v>
      </c>
      <c r="W114" s="17">
        <f>F110</f>
        <v>15.661899999999999</v>
      </c>
      <c r="Y114" s="8"/>
      <c r="Z114" s="10">
        <f>H107</f>
        <v>4.7983600000000001E-2</v>
      </c>
      <c r="AA114" s="15">
        <f>H108</f>
        <v>3.7814E-2</v>
      </c>
      <c r="AB114" s="15">
        <f>H109</f>
        <v>3.3623599999999997E-2</v>
      </c>
      <c r="AC114" s="17">
        <f>H110</f>
        <v>4.5649299999999997E-2</v>
      </c>
      <c r="AD114" s="95"/>
    </row>
    <row r="115" spans="1:30" x14ac:dyDescent="0.25">
      <c r="A115" s="10">
        <v>9</v>
      </c>
      <c r="D115">
        <v>-1.84257</v>
      </c>
      <c r="E115">
        <v>21.650200000000002</v>
      </c>
      <c r="F115">
        <v>15.2012</v>
      </c>
      <c r="G115">
        <v>0.152366</v>
      </c>
      <c r="H115">
        <v>2.8347199999999999E-2</v>
      </c>
      <c r="I115">
        <v>103.5</v>
      </c>
      <c r="J115">
        <v>103.5</v>
      </c>
      <c r="K115">
        <v>103.5</v>
      </c>
      <c r="L115">
        <v>103.5</v>
      </c>
      <c r="M115">
        <v>0</v>
      </c>
      <c r="N115" s="11"/>
      <c r="O115" s="16">
        <f>E111</f>
        <v>21.650200000000002</v>
      </c>
      <c r="P115" s="15">
        <f>E112</f>
        <v>21.650200000000002</v>
      </c>
      <c r="Q115" s="15">
        <f>E113</f>
        <v>21.650200000000002</v>
      </c>
      <c r="R115" s="32">
        <f>E114</f>
        <v>21.189599999999999</v>
      </c>
      <c r="S115" s="15"/>
      <c r="T115" s="16">
        <f>E111</f>
        <v>21.650200000000002</v>
      </c>
      <c r="U115" s="15">
        <f>E112</f>
        <v>21.650200000000002</v>
      </c>
      <c r="V115" s="15">
        <f>E113</f>
        <v>21.650200000000002</v>
      </c>
      <c r="W115" s="17">
        <f>F114</f>
        <v>15.661899999999999</v>
      </c>
      <c r="Y115" s="8"/>
      <c r="Z115" s="10">
        <f>H111</f>
        <v>2.7501100000000001E-2</v>
      </c>
      <c r="AA115" s="15">
        <f>H112</f>
        <v>2.7501100000000001E-2</v>
      </c>
      <c r="AB115" s="15">
        <f>H113</f>
        <v>3.4548200000000001E-2</v>
      </c>
      <c r="AC115" s="17">
        <f>H114</f>
        <v>2.9582600000000001E-2</v>
      </c>
      <c r="AD115" s="95"/>
    </row>
    <row r="116" spans="1:30" x14ac:dyDescent="0.25">
      <c r="A116" s="10">
        <v>10</v>
      </c>
      <c r="D116">
        <v>-1.84257</v>
      </c>
      <c r="E116">
        <v>21.650200000000002</v>
      </c>
      <c r="F116">
        <v>15.2012</v>
      </c>
      <c r="G116">
        <v>0.15834599999999999</v>
      </c>
      <c r="H116">
        <v>3.5987699999999997E-2</v>
      </c>
      <c r="I116">
        <v>106.5</v>
      </c>
      <c r="J116">
        <v>106.5</v>
      </c>
      <c r="K116">
        <v>106.5</v>
      </c>
      <c r="L116">
        <v>106.5</v>
      </c>
      <c r="M116">
        <v>0</v>
      </c>
      <c r="N116" s="11"/>
      <c r="O116" s="16">
        <f>E115</f>
        <v>21.650200000000002</v>
      </c>
      <c r="P116" s="15">
        <f>E116</f>
        <v>21.650200000000002</v>
      </c>
      <c r="Q116" s="15">
        <f>E117</f>
        <v>22.5715</v>
      </c>
      <c r="R116" s="32">
        <f>E118</f>
        <v>22.5715</v>
      </c>
      <c r="S116" s="15"/>
      <c r="T116" s="16">
        <f>E115</f>
        <v>21.650200000000002</v>
      </c>
      <c r="U116" s="15">
        <f>F116</f>
        <v>15.2012</v>
      </c>
      <c r="V116" s="15">
        <f>F117</f>
        <v>15.661899999999999</v>
      </c>
      <c r="W116" s="17">
        <f>F118</f>
        <v>15.661899999999999</v>
      </c>
      <c r="Y116" s="8"/>
      <c r="Z116" s="10">
        <f>H115</f>
        <v>2.8347199999999999E-2</v>
      </c>
      <c r="AA116" s="15">
        <f>H116</f>
        <v>3.5987699999999997E-2</v>
      </c>
      <c r="AB116" s="15">
        <f>H117</f>
        <v>3.22128E-2</v>
      </c>
      <c r="AC116" s="17">
        <f>H118</f>
        <v>4.2580399999999997E-2</v>
      </c>
      <c r="AD116" s="95"/>
    </row>
    <row r="117" spans="1:30" x14ac:dyDescent="0.25">
      <c r="A117" s="10">
        <v>11</v>
      </c>
      <c r="D117">
        <v>0</v>
      </c>
      <c r="E117">
        <v>22.5715</v>
      </c>
      <c r="F117">
        <v>15.661899999999999</v>
      </c>
      <c r="G117">
        <v>0.14817900000000001</v>
      </c>
      <c r="H117">
        <v>3.22128E-2</v>
      </c>
      <c r="I117">
        <v>84</v>
      </c>
      <c r="J117">
        <v>84</v>
      </c>
      <c r="K117">
        <v>84</v>
      </c>
      <c r="L117">
        <v>84</v>
      </c>
      <c r="M117">
        <v>0</v>
      </c>
      <c r="N117" s="11"/>
      <c r="O117" s="16">
        <f>E119</f>
        <v>22.5715</v>
      </c>
      <c r="P117" s="15">
        <f>E120</f>
        <v>22.5715</v>
      </c>
      <c r="Q117" s="15">
        <f>E121</f>
        <v>23.0321</v>
      </c>
      <c r="R117" s="32">
        <f>E122</f>
        <v>23.0321</v>
      </c>
      <c r="S117" s="15"/>
      <c r="T117" s="16">
        <f>F119</f>
        <v>15.2012</v>
      </c>
      <c r="U117" s="15">
        <f>F120</f>
        <v>15.661899999999999</v>
      </c>
      <c r="V117" s="15">
        <f>F121</f>
        <v>15.661899999999999</v>
      </c>
      <c r="W117" s="17">
        <f>F122</f>
        <v>15.661899999999999</v>
      </c>
      <c r="Y117" s="8"/>
      <c r="Z117" s="10">
        <f>H119</f>
        <v>5.0251900000000002E-2</v>
      </c>
      <c r="AA117" s="15">
        <f>H120</f>
        <v>3.8679900000000003E-2</v>
      </c>
      <c r="AB117" s="15">
        <f>H121</f>
        <v>4.6421400000000002E-2</v>
      </c>
      <c r="AC117" s="17">
        <f>H122</f>
        <v>3.6688400000000003E-2</v>
      </c>
      <c r="AD117" s="95"/>
    </row>
    <row r="118" spans="1:30" x14ac:dyDescent="0.25">
      <c r="A118" s="10">
        <v>12</v>
      </c>
      <c r="D118">
        <v>-1.3819300000000001</v>
      </c>
      <c r="E118">
        <v>22.5715</v>
      </c>
      <c r="F118">
        <v>15.661899999999999</v>
      </c>
      <c r="G118">
        <v>0.170322</v>
      </c>
      <c r="H118">
        <v>4.2580399999999997E-2</v>
      </c>
      <c r="I118">
        <v>120</v>
      </c>
      <c r="J118">
        <v>120</v>
      </c>
      <c r="K118">
        <v>120</v>
      </c>
      <c r="L118">
        <v>120</v>
      </c>
      <c r="M118">
        <v>0</v>
      </c>
      <c r="N118" s="11"/>
      <c r="O118" s="16">
        <f>E123</f>
        <v>23.0321</v>
      </c>
      <c r="P118" s="15">
        <f>E124</f>
        <v>22.110900000000001</v>
      </c>
      <c r="Q118" s="15">
        <f>E125</f>
        <v>22.5715</v>
      </c>
      <c r="R118" s="32">
        <f>E126</f>
        <v>22.110900000000001</v>
      </c>
      <c r="S118" s="15"/>
      <c r="T118" s="16">
        <f>F123</f>
        <v>15.661899999999999</v>
      </c>
      <c r="U118" s="15">
        <f>F124</f>
        <v>15.661899999999999</v>
      </c>
      <c r="V118" s="15">
        <f>F125</f>
        <v>15.2012</v>
      </c>
      <c r="W118" s="17">
        <f>F126</f>
        <v>15.661899999999999</v>
      </c>
      <c r="Y118" s="8"/>
      <c r="Z118" s="10">
        <f>H123</f>
        <v>4.9799200000000002E-2</v>
      </c>
      <c r="AA118" s="15">
        <f>H124</f>
        <v>4.28505E-2</v>
      </c>
      <c r="AB118" s="15">
        <f>H125</f>
        <v>4.2225600000000002E-2</v>
      </c>
      <c r="AC118" s="17">
        <f>H126</f>
        <v>3.5163600000000003E-2</v>
      </c>
      <c r="AD118" s="95"/>
    </row>
    <row r="119" spans="1:30" x14ac:dyDescent="0.25">
      <c r="A119" s="10">
        <v>13</v>
      </c>
      <c r="D119">
        <v>0</v>
      </c>
      <c r="E119">
        <v>22.5715</v>
      </c>
      <c r="F119">
        <v>15.2012</v>
      </c>
      <c r="G119">
        <v>0.19681999999999999</v>
      </c>
      <c r="H119">
        <v>5.0251900000000002E-2</v>
      </c>
      <c r="I119">
        <v>133.5</v>
      </c>
      <c r="J119">
        <v>133.5</v>
      </c>
      <c r="K119">
        <v>133.5</v>
      </c>
      <c r="L119">
        <v>133.5</v>
      </c>
      <c r="M119">
        <v>0</v>
      </c>
      <c r="N119" s="11"/>
      <c r="O119" s="46">
        <f>E127</f>
        <v>22.110900000000001</v>
      </c>
      <c r="P119" s="47">
        <f>E128</f>
        <v>22.5715</v>
      </c>
      <c r="Q119" s="47">
        <f>E129</f>
        <v>23.0321</v>
      </c>
      <c r="R119" s="48">
        <f>E130</f>
        <v>23.0321</v>
      </c>
      <c r="S119" s="15"/>
      <c r="T119" s="46">
        <f>F127</f>
        <v>15.661899999999999</v>
      </c>
      <c r="U119" s="47">
        <f>F128</f>
        <v>15.661899999999999</v>
      </c>
      <c r="V119" s="47">
        <f>F129</f>
        <v>16.583100000000002</v>
      </c>
      <c r="W119" s="49">
        <f>F130</f>
        <v>15.661899999999999</v>
      </c>
      <c r="Y119" s="8"/>
      <c r="Z119" s="96">
        <f>H127</f>
        <v>4.04073E-2</v>
      </c>
      <c r="AA119" s="47">
        <f>H128</f>
        <v>4.0348299999999997E-2</v>
      </c>
      <c r="AB119" s="47">
        <f>H129</f>
        <v>4.4940800000000003E-2</v>
      </c>
      <c r="AC119" s="49">
        <f>H130</f>
        <v>6.21091E-2</v>
      </c>
      <c r="AD119" s="95"/>
    </row>
    <row r="120" spans="1:30" ht="15.75" thickBot="1" x14ac:dyDescent="0.3">
      <c r="A120" s="10">
        <v>14</v>
      </c>
      <c r="D120">
        <v>0</v>
      </c>
      <c r="E120">
        <v>22.5715</v>
      </c>
      <c r="F120">
        <v>15.661899999999999</v>
      </c>
      <c r="G120">
        <v>0.16878499999999999</v>
      </c>
      <c r="H120">
        <v>3.8679900000000003E-2</v>
      </c>
      <c r="I120">
        <v>102</v>
      </c>
      <c r="J120">
        <v>102</v>
      </c>
      <c r="K120">
        <v>102</v>
      </c>
      <c r="L120">
        <v>102</v>
      </c>
      <c r="M120">
        <v>0</v>
      </c>
      <c r="N120" s="11"/>
      <c r="O120" s="11"/>
      <c r="P120" s="11"/>
      <c r="Q120" s="11"/>
      <c r="R120" s="11"/>
      <c r="S120" s="11"/>
      <c r="T120" s="11"/>
      <c r="U120" s="11"/>
      <c r="V120" s="11"/>
      <c r="W120" s="50"/>
      <c r="Y120" s="93"/>
      <c r="Z120" s="100"/>
      <c r="AA120" s="95"/>
      <c r="AB120" s="95"/>
      <c r="AC120" s="101"/>
      <c r="AD120" s="93"/>
    </row>
    <row r="121" spans="1:30" ht="22.5" thickTop="1" thickBot="1" x14ac:dyDescent="0.3">
      <c r="A121" s="10">
        <v>15</v>
      </c>
      <c r="D121">
        <v>1.3819300000000001</v>
      </c>
      <c r="E121">
        <v>23.0321</v>
      </c>
      <c r="F121">
        <v>15.661899999999999</v>
      </c>
      <c r="G121">
        <v>0.17497299999999999</v>
      </c>
      <c r="H121">
        <v>4.6421400000000002E-2</v>
      </c>
      <c r="I121">
        <v>105</v>
      </c>
      <c r="J121">
        <v>105</v>
      </c>
      <c r="K121">
        <v>105</v>
      </c>
      <c r="L121">
        <v>105</v>
      </c>
      <c r="M121">
        <v>0</v>
      </c>
      <c r="N121" s="11"/>
      <c r="O121" s="162" t="s">
        <v>20</v>
      </c>
      <c r="P121" s="163"/>
      <c r="Q121" s="163"/>
      <c r="R121" s="164"/>
      <c r="S121" s="11"/>
      <c r="T121" s="165" t="s">
        <v>21</v>
      </c>
      <c r="U121" s="165"/>
      <c r="V121" s="165"/>
      <c r="W121" s="166"/>
      <c r="Y121" s="93"/>
      <c r="Z121" s="114" t="s">
        <v>31</v>
      </c>
      <c r="AA121" s="115"/>
      <c r="AB121" s="115"/>
      <c r="AC121" s="116"/>
      <c r="AD121" s="94"/>
    </row>
    <row r="122" spans="1:30" x14ac:dyDescent="0.25">
      <c r="A122" s="10">
        <v>16</v>
      </c>
      <c r="D122">
        <v>0.92128500000000002</v>
      </c>
      <c r="E122">
        <v>23.0321</v>
      </c>
      <c r="F122">
        <v>15.661899999999999</v>
      </c>
      <c r="G122">
        <v>0.16305900000000001</v>
      </c>
      <c r="H122">
        <v>3.6688400000000003E-2</v>
      </c>
      <c r="I122">
        <v>129</v>
      </c>
      <c r="J122">
        <v>129</v>
      </c>
      <c r="K122">
        <v>129</v>
      </c>
      <c r="L122">
        <v>129</v>
      </c>
      <c r="M122">
        <v>0</v>
      </c>
      <c r="N122" s="11"/>
      <c r="O122" s="59">
        <f t="shared" ref="O122:R127" si="62">(O107+ABS(MIN($O$107:$R$112)))/(MAX($O$107:$R$112)+ABS(MIN($O$107:$R$112)))</f>
        <v>0.70000000000000007</v>
      </c>
      <c r="P122" s="60">
        <f t="shared" si="62"/>
        <v>0.44999972863988891</v>
      </c>
      <c r="Q122" s="60">
        <f t="shared" si="62"/>
        <v>0.8</v>
      </c>
      <c r="R122" s="75">
        <f t="shared" si="62"/>
        <v>0.5500002713601112</v>
      </c>
      <c r="S122" s="11"/>
      <c r="T122" s="59">
        <f t="shared" ref="T122:W127" si="63">(T107+ABS(MIN($T$107:$W$112)))/(MAX($T$107:$W$112)+ABS(MIN($T$107:$W$112)))</f>
        <v>0.66666666666666663</v>
      </c>
      <c r="U122" s="60">
        <f t="shared" si="63"/>
        <v>0.72727272727272729</v>
      </c>
      <c r="V122" s="60">
        <f t="shared" si="63"/>
        <v>0.70909090909090911</v>
      </c>
      <c r="W122" s="75">
        <f t="shared" si="63"/>
        <v>0.8666666666666667</v>
      </c>
      <c r="Y122" s="93"/>
      <c r="Z122" s="102">
        <f t="shared" ref="Z122:Z127" si="64">(Z107+ABS(MIN($Z$5:$AC$10)))/(MAX($Z$5:$AC$10)+ABS(MIN($Z$5:$AC$10)))</f>
        <v>1.117348753872923</v>
      </c>
      <c r="AA122" s="5">
        <f t="shared" ref="AA122:AC122" si="65">(AA107+ABS(MIN($Z$5:$AC$10)))/(MAX($Z$5:$AC$10)+ABS(MIN($Z$5:$AC$10)))</f>
        <v>0.95613813802159142</v>
      </c>
      <c r="AB122" s="5">
        <f t="shared" si="65"/>
        <v>0.93520009831887663</v>
      </c>
      <c r="AC122" s="103">
        <f t="shared" si="65"/>
        <v>1.1811007833168392</v>
      </c>
      <c r="AD122" s="95"/>
    </row>
    <row r="123" spans="1:30" x14ac:dyDescent="0.25">
      <c r="A123" s="10">
        <v>17</v>
      </c>
      <c r="D123">
        <v>1.84257</v>
      </c>
      <c r="E123">
        <v>23.0321</v>
      </c>
      <c r="F123">
        <v>15.661899999999999</v>
      </c>
      <c r="G123">
        <v>0.21579699999999999</v>
      </c>
      <c r="H123">
        <v>4.9799200000000002E-2</v>
      </c>
      <c r="I123">
        <v>132</v>
      </c>
      <c r="J123">
        <v>132</v>
      </c>
      <c r="K123">
        <v>132</v>
      </c>
      <c r="L123">
        <v>132</v>
      </c>
      <c r="M123">
        <v>0</v>
      </c>
      <c r="N123" s="11"/>
      <c r="O123" s="64">
        <f t="shared" si="62"/>
        <v>0.6</v>
      </c>
      <c r="P123" s="11">
        <f t="shared" si="62"/>
        <v>0.49999945727977774</v>
      </c>
      <c r="Q123" s="11">
        <f t="shared" si="62"/>
        <v>0.35000027136011114</v>
      </c>
      <c r="R123" s="79">
        <f t="shared" si="62"/>
        <v>0</v>
      </c>
      <c r="S123" s="11"/>
      <c r="T123" s="64">
        <f t="shared" si="63"/>
        <v>0.72727272727272729</v>
      </c>
      <c r="U123" s="11">
        <f t="shared" si="63"/>
        <v>0.72727272727272729</v>
      </c>
      <c r="V123" s="11">
        <f t="shared" si="63"/>
        <v>0.81212121212121213</v>
      </c>
      <c r="W123" s="79">
        <f t="shared" si="63"/>
        <v>0.87878787878787878</v>
      </c>
      <c r="Y123" s="93"/>
      <c r="Z123" s="10">
        <f t="shared" si="64"/>
        <v>0.93390642889022579</v>
      </c>
      <c r="AA123" s="15">
        <f>(AA108+ABS(MIN($Z$5:$AC$10)))/(MAX($Z$5:$AC$10)+ABS(MIN($Z$5:$AC$10)))</f>
        <v>0.95613813802159142</v>
      </c>
      <c r="AB123" s="15">
        <f t="shared" ref="AB123:AC123" si="66">(AB108+ABS(MIN($Z$5:$AC$10)))/(MAX($Z$5:$AC$10)+ABS(MIN($Z$5:$AC$10)))</f>
        <v>1.0428592681712043</v>
      </c>
      <c r="AC123" s="17">
        <f t="shared" si="66"/>
        <v>0.82006998751609017</v>
      </c>
      <c r="AD123" s="95"/>
    </row>
    <row r="124" spans="1:30" x14ac:dyDescent="0.25">
      <c r="A124" s="10">
        <v>18</v>
      </c>
      <c r="D124">
        <v>-0.92128500000000002</v>
      </c>
      <c r="E124">
        <v>22.110900000000001</v>
      </c>
      <c r="F124">
        <v>15.661899999999999</v>
      </c>
      <c r="G124">
        <v>0.15711800000000001</v>
      </c>
      <c r="H124">
        <v>4.28505E-2</v>
      </c>
      <c r="I124">
        <v>105</v>
      </c>
      <c r="J124">
        <v>105</v>
      </c>
      <c r="K124">
        <v>105</v>
      </c>
      <c r="L124">
        <v>105</v>
      </c>
      <c r="M124">
        <v>0</v>
      </c>
      <c r="N124" s="11"/>
      <c r="O124" s="64">
        <f t="shared" si="62"/>
        <v>0.6</v>
      </c>
      <c r="P124" s="11">
        <f t="shared" si="62"/>
        <v>0.6</v>
      </c>
      <c r="Q124" s="11">
        <f t="shared" si="62"/>
        <v>0.8</v>
      </c>
      <c r="R124" s="79">
        <f t="shared" si="62"/>
        <v>0.64999972863988897</v>
      </c>
      <c r="S124" s="11"/>
      <c r="T124" s="64">
        <f t="shared" si="63"/>
        <v>0.75151515151515147</v>
      </c>
      <c r="U124" s="11">
        <f t="shared" si="63"/>
        <v>0.76363636363636367</v>
      </c>
      <c r="V124" s="11">
        <f t="shared" si="63"/>
        <v>0.67272727272727273</v>
      </c>
      <c r="W124" s="79">
        <f t="shared" si="63"/>
        <v>0.81818181818181823</v>
      </c>
      <c r="Y124" s="93"/>
      <c r="Z124" s="10">
        <f t="shared" si="64"/>
        <v>0.98555618082911278</v>
      </c>
      <c r="AA124" s="15">
        <f t="shared" ref="AA124:AC124" si="67">(AA109+ABS(MIN($Z$5:$AC$10)))/(MAX($Z$5:$AC$10)+ABS(MIN($Z$5:$AC$10)))</f>
        <v>1.0242368967457744</v>
      </c>
      <c r="AB124" s="15">
        <f t="shared" si="67"/>
        <v>0.95847321134030627</v>
      </c>
      <c r="AC124" s="17">
        <f t="shared" si="67"/>
        <v>1.1017018221333903</v>
      </c>
      <c r="AD124" s="95"/>
    </row>
    <row r="125" spans="1:30" x14ac:dyDescent="0.25">
      <c r="A125" s="10">
        <v>19</v>
      </c>
      <c r="D125">
        <v>-0.46064300000000002</v>
      </c>
      <c r="E125">
        <v>22.5715</v>
      </c>
      <c r="F125">
        <v>15.2012</v>
      </c>
      <c r="G125">
        <v>0.17657999999999999</v>
      </c>
      <c r="H125">
        <v>4.2225600000000002E-2</v>
      </c>
      <c r="I125">
        <v>118.5</v>
      </c>
      <c r="J125">
        <v>118.5</v>
      </c>
      <c r="K125">
        <v>118.5</v>
      </c>
      <c r="L125">
        <v>118.5</v>
      </c>
      <c r="M125">
        <v>0</v>
      </c>
      <c r="N125" s="11"/>
      <c r="O125" s="64">
        <f t="shared" si="62"/>
        <v>0.8</v>
      </c>
      <c r="P125" s="11">
        <f t="shared" si="62"/>
        <v>0.8</v>
      </c>
      <c r="Q125" s="11">
        <f t="shared" si="62"/>
        <v>0.95000027136011123</v>
      </c>
      <c r="R125" s="79">
        <f t="shared" si="62"/>
        <v>0.9</v>
      </c>
      <c r="S125" s="11"/>
      <c r="T125" s="64">
        <f t="shared" si="63"/>
        <v>0.87272727272727268</v>
      </c>
      <c r="U125" s="11">
        <f t="shared" si="63"/>
        <v>0.74545454545454548</v>
      </c>
      <c r="V125" s="11">
        <f t="shared" si="63"/>
        <v>0.75757575757575757</v>
      </c>
      <c r="W125" s="79">
        <f t="shared" si="63"/>
        <v>0.8545454545454545</v>
      </c>
      <c r="Y125" s="93"/>
      <c r="Z125" s="10">
        <f t="shared" si="64"/>
        <v>1.2731000847353477</v>
      </c>
      <c r="AA125" s="15">
        <f t="shared" ref="AA125:AC125" si="68">(AA110+ABS(MIN($Z$5:$AC$10)))/(MAX($Z$5:$AC$10)+ABS(MIN($Z$5:$AC$10)))</f>
        <v>1.0917599725742082</v>
      </c>
      <c r="AB125" s="15">
        <f t="shared" si="68"/>
        <v>1.1317861046966669</v>
      </c>
      <c r="AC125" s="17">
        <f t="shared" si="68"/>
        <v>1.054722216831933</v>
      </c>
      <c r="AD125" s="95"/>
    </row>
    <row r="126" spans="1:30" x14ac:dyDescent="0.25">
      <c r="A126" s="10">
        <v>20</v>
      </c>
      <c r="D126">
        <v>-0.92128500000000002</v>
      </c>
      <c r="E126">
        <v>22.110900000000001</v>
      </c>
      <c r="F126">
        <v>15.661899999999999</v>
      </c>
      <c r="G126">
        <v>0.140654</v>
      </c>
      <c r="H126">
        <v>3.5163600000000003E-2</v>
      </c>
      <c r="I126">
        <v>102</v>
      </c>
      <c r="J126">
        <v>102</v>
      </c>
      <c r="K126">
        <v>102</v>
      </c>
      <c r="L126">
        <v>102</v>
      </c>
      <c r="M126">
        <v>0</v>
      </c>
      <c r="N126" s="11"/>
      <c r="O126" s="64">
        <f t="shared" si="62"/>
        <v>1</v>
      </c>
      <c r="P126" s="11">
        <f t="shared" si="62"/>
        <v>0.70000000000000007</v>
      </c>
      <c r="Q126" s="11">
        <f t="shared" si="62"/>
        <v>0.74999994572797779</v>
      </c>
      <c r="R126" s="79">
        <f t="shared" si="62"/>
        <v>0.70000000000000007</v>
      </c>
      <c r="S126" s="11"/>
      <c r="T126" s="64">
        <f t="shared" si="63"/>
        <v>0.8666666666666667</v>
      </c>
      <c r="U126" s="11">
        <f t="shared" si="63"/>
        <v>0.75757575757575757</v>
      </c>
      <c r="V126" s="11">
        <f t="shared" si="63"/>
        <v>0.81212121212121213</v>
      </c>
      <c r="W126" s="79">
        <f t="shared" si="63"/>
        <v>0.74545454545454548</v>
      </c>
      <c r="Y126" s="93"/>
      <c r="Z126" s="10">
        <f t="shared" si="64"/>
        <v>1.3958499084728879</v>
      </c>
      <c r="AA126" s="15">
        <f t="shared" ref="AA126:AC126" si="69">(AA111+ABS(MIN($Z$5:$AC$10)))/(MAX($Z$5:$AC$10)+ABS(MIN($Z$5:$AC$10)))</f>
        <v>1.0162937664538583</v>
      </c>
      <c r="AB126" s="15">
        <f t="shared" si="69"/>
        <v>1.1421807385558769</v>
      </c>
      <c r="AC126" s="17">
        <f t="shared" si="69"/>
        <v>0.90979889908731626</v>
      </c>
      <c r="AD126" s="95"/>
    </row>
    <row r="127" spans="1:30" ht="15.75" thickBot="1" x14ac:dyDescent="0.3">
      <c r="A127" s="10">
        <v>21</v>
      </c>
      <c r="D127">
        <v>-4.1457800000000002</v>
      </c>
      <c r="E127">
        <v>22.110900000000001</v>
      </c>
      <c r="F127">
        <v>15.661899999999999</v>
      </c>
      <c r="G127">
        <v>0.15758800000000001</v>
      </c>
      <c r="H127">
        <v>4.04073E-2</v>
      </c>
      <c r="I127">
        <v>127.5</v>
      </c>
      <c r="J127">
        <v>127.5</v>
      </c>
      <c r="K127">
        <v>127.5</v>
      </c>
      <c r="L127">
        <v>127.5</v>
      </c>
      <c r="M127">
        <v>0</v>
      </c>
      <c r="N127" s="11"/>
      <c r="O127" s="69">
        <f t="shared" si="62"/>
        <v>0.35000027136011114</v>
      </c>
      <c r="P127" s="70">
        <f t="shared" si="62"/>
        <v>0.70000000000000007</v>
      </c>
      <c r="Q127" s="70">
        <f t="shared" si="62"/>
        <v>0.70000000000000007</v>
      </c>
      <c r="R127" s="88">
        <f t="shared" si="62"/>
        <v>0.44999972863988891</v>
      </c>
      <c r="S127" s="11"/>
      <c r="T127" s="69">
        <f t="shared" si="63"/>
        <v>0.84848484848484851</v>
      </c>
      <c r="U127" s="70">
        <f t="shared" si="63"/>
        <v>0.70909090909090911</v>
      </c>
      <c r="V127" s="70">
        <f t="shared" si="63"/>
        <v>0.79393939393939394</v>
      </c>
      <c r="W127" s="88">
        <f t="shared" si="63"/>
        <v>1</v>
      </c>
      <c r="Y127" s="93"/>
      <c r="Z127" s="10">
        <f t="shared" si="64"/>
        <v>1.0193338896111879</v>
      </c>
      <c r="AA127" s="15">
        <f t="shared" ref="AA127:AC127" si="70">(AA112+ABS(MIN($Z$5:$AC$10)))/(MAX($Z$5:$AC$10)+ABS(MIN($Z$5:$AC$10)))</f>
        <v>1.0439459504912711</v>
      </c>
      <c r="AB127" s="15">
        <f t="shared" si="70"/>
        <v>1.0174257272039275</v>
      </c>
      <c r="AC127" s="17">
        <f t="shared" si="70"/>
        <v>1.2052277181611784</v>
      </c>
      <c r="AD127" s="95"/>
    </row>
    <row r="128" spans="1:30" ht="21.75" thickBot="1" x14ac:dyDescent="0.4">
      <c r="A128" s="10">
        <v>22</v>
      </c>
      <c r="D128">
        <v>-0.92128500000000002</v>
      </c>
      <c r="E128">
        <v>22.5715</v>
      </c>
      <c r="F128">
        <v>15.661899999999999</v>
      </c>
      <c r="G128">
        <v>0.16139300000000001</v>
      </c>
      <c r="H128">
        <v>4.0348299999999997E-2</v>
      </c>
      <c r="I128">
        <v>93</v>
      </c>
      <c r="J128">
        <v>93</v>
      </c>
      <c r="K128">
        <v>93</v>
      </c>
      <c r="L128">
        <v>93</v>
      </c>
      <c r="M128">
        <v>0</v>
      </c>
      <c r="N128" s="11"/>
      <c r="O128" s="153" t="s">
        <v>23</v>
      </c>
      <c r="P128" s="153"/>
      <c r="Q128" s="153"/>
      <c r="R128" s="153"/>
      <c r="S128" s="11"/>
      <c r="T128" s="153" t="s">
        <v>24</v>
      </c>
      <c r="U128" s="153"/>
      <c r="V128" s="153"/>
      <c r="W128" s="167"/>
      <c r="Y128" s="93"/>
      <c r="Z128" s="107" t="s">
        <v>29</v>
      </c>
      <c r="AA128" s="108"/>
      <c r="AB128" s="108"/>
      <c r="AC128" s="109"/>
      <c r="AD128" s="94"/>
    </row>
    <row r="129" spans="1:30" x14ac:dyDescent="0.25">
      <c r="A129" s="10">
        <v>23</v>
      </c>
      <c r="D129">
        <v>-0.92128500000000002</v>
      </c>
      <c r="E129">
        <v>23.0321</v>
      </c>
      <c r="F129">
        <v>16.583100000000002</v>
      </c>
      <c r="G129">
        <v>0.15729299999999999</v>
      </c>
      <c r="H129">
        <v>4.4940800000000003E-2</v>
      </c>
      <c r="I129">
        <v>114</v>
      </c>
      <c r="J129">
        <v>114</v>
      </c>
      <c r="K129">
        <v>114</v>
      </c>
      <c r="L129">
        <v>114</v>
      </c>
      <c r="M129">
        <v>0</v>
      </c>
      <c r="N129" s="11"/>
      <c r="O129" s="59">
        <f t="shared" ref="O129:R134" si="71">(O114+ABS(MIN($O$114:$R$119)))/(MAX($O$114:$R$119)+ABS(MIN($O$114:$R$119)))</f>
        <v>1</v>
      </c>
      <c r="P129" s="60">
        <f t="shared" si="71"/>
        <v>0.9411755942246135</v>
      </c>
      <c r="Q129" s="60">
        <f t="shared" si="71"/>
        <v>0.9411755942246135</v>
      </c>
      <c r="R129" s="75">
        <f t="shared" si="71"/>
        <v>0.93137259075120893</v>
      </c>
      <c r="S129" s="11"/>
      <c r="T129" s="59">
        <f t="shared" ref="T129:W134" si="72">(T114+ABS(MIN($T$114:$W$119)))/(MAX($T$114:$W$119)+ABS(MIN($T$114:$W$119)))</f>
        <v>0.87500067840027806</v>
      </c>
      <c r="U129" s="60">
        <f t="shared" si="72"/>
        <v>0.86249911807963886</v>
      </c>
      <c r="V129" s="60">
        <f t="shared" si="72"/>
        <v>0.83750142464058352</v>
      </c>
      <c r="W129" s="75">
        <f t="shared" si="72"/>
        <v>0.83750142464058352</v>
      </c>
      <c r="Y129" s="93"/>
      <c r="Z129" s="102">
        <f>(Z114+ABS(MIN($Z$12:$AC$17)))/(MAX($Z$12:$AC$17)+ABS(MIN($Z$12:$AC$17)))</f>
        <v>0.80626948093536965</v>
      </c>
      <c r="AA129" s="5">
        <f>(AA114+ABS(MIN($Z$12:$AC$17)))/(MAX($Z$12:$AC$17)+ABS(MIN($Z$12:$AC$17)))</f>
        <v>0.73389931825621624</v>
      </c>
      <c r="AB129" s="5">
        <f t="shared" ref="AB129:AC129" si="73">(AB114+ABS(MIN($Z$12:$AC$17)))/(MAX($Z$12:$AC$17)+ABS(MIN($Z$12:$AC$17)))</f>
        <v>0.70407907658587265</v>
      </c>
      <c r="AC129" s="103">
        <f t="shared" si="73"/>
        <v>0.78965784716983822</v>
      </c>
      <c r="AD129" s="95"/>
    </row>
    <row r="130" spans="1:30" x14ac:dyDescent="0.25">
      <c r="A130" s="10">
        <v>24</v>
      </c>
      <c r="D130">
        <v>-3.2244999999999999</v>
      </c>
      <c r="E130">
        <v>23.0321</v>
      </c>
      <c r="F130">
        <v>15.661899999999999</v>
      </c>
      <c r="G130">
        <v>0.18632699999999999</v>
      </c>
      <c r="H130">
        <v>6.21091E-2</v>
      </c>
      <c r="I130">
        <v>165</v>
      </c>
      <c r="J130">
        <v>165</v>
      </c>
      <c r="K130">
        <v>165</v>
      </c>
      <c r="L130">
        <v>165</v>
      </c>
      <c r="M130">
        <v>0</v>
      </c>
      <c r="N130" s="11"/>
      <c r="O130" s="64">
        <f t="shared" si="71"/>
        <v>0.91176445549274665</v>
      </c>
      <c r="P130" s="11">
        <f t="shared" si="71"/>
        <v>0.91176445549274665</v>
      </c>
      <c r="Q130" s="11">
        <f t="shared" si="71"/>
        <v>0.91176445549274665</v>
      </c>
      <c r="R130" s="79">
        <f t="shared" si="71"/>
        <v>0.90196145201934208</v>
      </c>
      <c r="S130" s="11"/>
      <c r="T130" s="64">
        <f t="shared" si="72"/>
        <v>1</v>
      </c>
      <c r="U130" s="11">
        <f t="shared" si="72"/>
        <v>1</v>
      </c>
      <c r="V130" s="11">
        <f t="shared" si="72"/>
        <v>1</v>
      </c>
      <c r="W130" s="79">
        <f t="shared" si="72"/>
        <v>0.83750142464058352</v>
      </c>
      <c r="Y130" s="93"/>
      <c r="Z130" s="10">
        <f>(Z115+ABS(MIN($Z$12:$AC$17)))/(MAX($Z$12:$AC$17)+ABS(MIN($Z$12:$AC$17)))</f>
        <v>0.66050938643059454</v>
      </c>
      <c r="AA130" s="15">
        <f t="shared" ref="AA130:AC130" si="74">(AA115+ABS(MIN($Z$12:$AC$17)))/(MAX($Z$12:$AC$17)+ABS(MIN($Z$12:$AC$17)))</f>
        <v>0.66050938643059454</v>
      </c>
      <c r="AB130" s="15">
        <f t="shared" si="74"/>
        <v>0.71065882922247059</v>
      </c>
      <c r="AC130" s="17">
        <f t="shared" si="74"/>
        <v>0.67532201363487576</v>
      </c>
      <c r="AD130" s="95"/>
    </row>
    <row r="131" spans="1:30" x14ac:dyDescent="0.25">
      <c r="A131" s="65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64">
        <f t="shared" si="71"/>
        <v>0.91176445549274665</v>
      </c>
      <c r="P131" s="11">
        <f t="shared" si="71"/>
        <v>0.91176445549274665</v>
      </c>
      <c r="Q131" s="11">
        <f t="shared" si="71"/>
        <v>0.93137259075120893</v>
      </c>
      <c r="R131" s="79">
        <f t="shared" si="71"/>
        <v>0.93137259075120893</v>
      </c>
      <c r="S131" s="11"/>
      <c r="T131" s="64">
        <f t="shared" si="72"/>
        <v>1</v>
      </c>
      <c r="U131" s="11">
        <f t="shared" si="72"/>
        <v>0.82499986431994443</v>
      </c>
      <c r="V131" s="11">
        <f t="shared" si="72"/>
        <v>0.83750142464058352</v>
      </c>
      <c r="W131" s="79">
        <f t="shared" si="72"/>
        <v>0.83750142464058352</v>
      </c>
      <c r="Y131" s="93"/>
      <c r="Z131" s="10">
        <f>(Z116+ABS(MIN($Z$12:$AC$17)))/(MAX($Z$12:$AC$17)+ABS(MIN($Z$12:$AC$17)))</f>
        <v>0.66653050767851307</v>
      </c>
      <c r="AA131" s="15">
        <f t="shared" ref="AA131:AC131" si="75">(AA116+ABS(MIN($Z$12:$AC$17)))/(MAX($Z$12:$AC$17)+ABS(MIN($Z$12:$AC$17)))</f>
        <v>0.72090277678939962</v>
      </c>
      <c r="AB131" s="15">
        <f t="shared" si="75"/>
        <v>0.69403936750117423</v>
      </c>
      <c r="AC131" s="17">
        <f t="shared" si="75"/>
        <v>0.76781856221801581</v>
      </c>
      <c r="AD131" s="95"/>
    </row>
    <row r="132" spans="1:30" x14ac:dyDescent="0.25">
      <c r="A132" s="65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64">
        <f t="shared" si="71"/>
        <v>0.93137259075120893</v>
      </c>
      <c r="P132" s="11">
        <f t="shared" si="71"/>
        <v>0.93137259075120893</v>
      </c>
      <c r="Q132" s="11">
        <f t="shared" si="71"/>
        <v>0.9411755942246135</v>
      </c>
      <c r="R132" s="79">
        <f t="shared" si="71"/>
        <v>0.9411755942246135</v>
      </c>
      <c r="S132" s="11"/>
      <c r="T132" s="64">
        <f t="shared" si="72"/>
        <v>0.82499986431994443</v>
      </c>
      <c r="U132" s="11">
        <f t="shared" si="72"/>
        <v>0.83750142464058352</v>
      </c>
      <c r="V132" s="11">
        <f t="shared" si="72"/>
        <v>0.83750142464058352</v>
      </c>
      <c r="W132" s="79">
        <f t="shared" si="72"/>
        <v>0.83750142464058352</v>
      </c>
      <c r="Y132" s="93"/>
      <c r="Z132" s="10">
        <f>(Z117+ABS(MIN($Z$12:$AC$17)))/(MAX($Z$12:$AC$17)+ABS(MIN($Z$12:$AC$17)))</f>
        <v>0.82241143735500499</v>
      </c>
      <c r="AA132" s="15">
        <f t="shared" ref="AA132:AC132" si="76">(AA117+ABS(MIN($Z$12:$AC$17)))/(MAX($Z$12:$AC$17)+ABS(MIN($Z$12:$AC$17)))</f>
        <v>0.74006134270790347</v>
      </c>
      <c r="AB132" s="15">
        <f t="shared" si="76"/>
        <v>0.79515236048447946</v>
      </c>
      <c r="AC132" s="17">
        <f t="shared" si="76"/>
        <v>0.7258891846116623</v>
      </c>
      <c r="AD132" s="95"/>
    </row>
    <row r="133" spans="1:30" x14ac:dyDescent="0.25">
      <c r="A133" s="65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64">
        <f t="shared" si="71"/>
        <v>0.9411755942246135</v>
      </c>
      <c r="P133" s="11">
        <f t="shared" si="71"/>
        <v>0.92156958727780425</v>
      </c>
      <c r="Q133" s="11">
        <f t="shared" si="71"/>
        <v>0.93137259075120893</v>
      </c>
      <c r="R133" s="79">
        <f t="shared" si="71"/>
        <v>0.92156958727780425</v>
      </c>
      <c r="S133" s="11"/>
      <c r="T133" s="64">
        <f t="shared" si="72"/>
        <v>0.83750142464058352</v>
      </c>
      <c r="U133" s="11">
        <f t="shared" si="72"/>
        <v>0.83750142464058352</v>
      </c>
      <c r="V133" s="11">
        <f t="shared" si="72"/>
        <v>0.82499986431994443</v>
      </c>
      <c r="W133" s="79">
        <f t="shared" si="72"/>
        <v>0.83750142464058352</v>
      </c>
      <c r="Y133" s="93"/>
      <c r="Z133" s="10">
        <f>(Z118+ABS(MIN($Z$12:$AC$17)))/(MAX($Z$12:$AC$17)+ABS(MIN($Z$12:$AC$17)))</f>
        <v>0.81918987774156371</v>
      </c>
      <c r="AA133" s="15">
        <f>(AA118+ABS(MIN($Z$12:$AC$17)))/(MAX($Z$12:$AC$17)+ABS(MIN($Z$12:$AC$17)))</f>
        <v>0.76974068117447814</v>
      </c>
      <c r="AB133" s="15">
        <f t="shared" ref="AB133:AC133" si="77">(AB118+ABS(MIN($Z$12:$AC$17)))/(MAX($Z$12:$AC$17)+ABS(MIN($Z$12:$AC$17)))</f>
        <v>0.76529369066765363</v>
      </c>
      <c r="AC133" s="17">
        <f t="shared" si="77"/>
        <v>0.71503821465677986</v>
      </c>
      <c r="AD133" s="95"/>
    </row>
    <row r="134" spans="1:30" ht="15.75" thickBot="1" x14ac:dyDescent="0.3">
      <c r="A134" s="72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69">
        <f t="shared" si="71"/>
        <v>0.92156958727780425</v>
      </c>
      <c r="P134" s="70">
        <f t="shared" si="71"/>
        <v>0.93137259075120893</v>
      </c>
      <c r="Q134" s="70">
        <f t="shared" si="71"/>
        <v>0.9411755942246135</v>
      </c>
      <c r="R134" s="88">
        <f t="shared" si="71"/>
        <v>0.9411755942246135</v>
      </c>
      <c r="S134" s="73"/>
      <c r="T134" s="69">
        <f t="shared" si="72"/>
        <v>0.83750142464058352</v>
      </c>
      <c r="U134" s="70">
        <f t="shared" si="72"/>
        <v>0.83750142464058352</v>
      </c>
      <c r="V134" s="70">
        <f t="shared" si="72"/>
        <v>0.86249911807963886</v>
      </c>
      <c r="W134" s="88">
        <f t="shared" si="72"/>
        <v>0.83750142464058352</v>
      </c>
      <c r="Y134" s="93"/>
      <c r="Z134" s="97">
        <f>(Z119+ABS(MIN($Z$12:$AC$17)))/(MAX($Z$12:$AC$17)+ABS(MIN($Z$12:$AC$17)))</f>
        <v>0.75235407978821822</v>
      </c>
      <c r="AA134" s="98">
        <f t="shared" ref="AA134:AC134" si="78">(AA119+ABS(MIN($Z$12:$AC$17)))/(MAX($Z$12:$AC$17)+ABS(MIN($Z$12:$AC$17)))</f>
        <v>0.75193421670628091</v>
      </c>
      <c r="AB134" s="98">
        <f t="shared" si="78"/>
        <v>0.78461593202487878</v>
      </c>
      <c r="AC134" s="99">
        <f t="shared" si="78"/>
        <v>0.906791107442251</v>
      </c>
      <c r="AD134" s="95"/>
    </row>
    <row r="135" spans="1:30" x14ac:dyDescent="0.25">
      <c r="Y135" s="93"/>
      <c r="Z135" s="93"/>
      <c r="AA135" s="93"/>
      <c r="AB135" s="93"/>
      <c r="AC135" s="93"/>
      <c r="AD135" s="93"/>
    </row>
    <row r="137" spans="1:30" ht="15.75" thickBot="1" x14ac:dyDescent="0.3"/>
    <row r="138" spans="1:30" x14ac:dyDescent="0.25">
      <c r="A138" s="117" t="s">
        <v>18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9"/>
    </row>
    <row r="139" spans="1:30" ht="74.25" customHeight="1" thickBot="1" x14ac:dyDescent="0.3">
      <c r="A139" s="120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2"/>
      <c r="Y139" s="110" t="s">
        <v>30</v>
      </c>
      <c r="Z139" s="110"/>
      <c r="AA139" s="110"/>
      <c r="AB139" s="110"/>
      <c r="AC139" s="110"/>
      <c r="AD139" s="110"/>
    </row>
    <row r="140" spans="1:30" ht="21.75" thickBot="1" x14ac:dyDescent="0.4">
      <c r="A140" s="89" t="s">
        <v>2</v>
      </c>
      <c r="B140" s="90" t="s">
        <v>3</v>
      </c>
      <c r="C140" s="90" t="s">
        <v>4</v>
      </c>
      <c r="D140" s="91" t="s">
        <v>5</v>
      </c>
      <c r="E140" s="91" t="s">
        <v>6</v>
      </c>
      <c r="F140" s="91" t="s">
        <v>7</v>
      </c>
      <c r="G140" s="91" t="s">
        <v>8</v>
      </c>
      <c r="H140" s="91" t="s">
        <v>9</v>
      </c>
      <c r="I140" s="91" t="s">
        <v>10</v>
      </c>
      <c r="J140" s="91" t="s">
        <v>11</v>
      </c>
      <c r="K140" s="91" t="s">
        <v>12</v>
      </c>
      <c r="L140" s="91" t="s">
        <v>13</v>
      </c>
      <c r="M140" s="91" t="s">
        <v>14</v>
      </c>
      <c r="N140" s="11"/>
      <c r="O140" s="168" t="s">
        <v>5</v>
      </c>
      <c r="P140" s="169"/>
      <c r="Q140" s="169"/>
      <c r="R140" s="170"/>
      <c r="S140" s="15"/>
      <c r="T140" s="171" t="s">
        <v>10</v>
      </c>
      <c r="U140" s="172"/>
      <c r="V140" s="172"/>
      <c r="W140" s="173"/>
      <c r="Y140" s="93"/>
      <c r="Z140" s="111" t="s">
        <v>27</v>
      </c>
      <c r="AA140" s="112"/>
      <c r="AB140" s="112"/>
      <c r="AC140" s="113"/>
      <c r="AD140" s="94"/>
    </row>
    <row r="141" spans="1:30" ht="15.75" thickTop="1" x14ac:dyDescent="0.25">
      <c r="A141" s="10">
        <v>1</v>
      </c>
      <c r="D141">
        <v>6.9096399999999996</v>
      </c>
      <c r="E141">
        <v>34.548200000000001</v>
      </c>
      <c r="F141">
        <v>28.559799999999999</v>
      </c>
      <c r="G141">
        <v>0.16378400000000001</v>
      </c>
      <c r="H141">
        <v>-2.72973E-2</v>
      </c>
      <c r="I141">
        <v>96</v>
      </c>
      <c r="J141">
        <v>96</v>
      </c>
      <c r="K141">
        <v>96</v>
      </c>
      <c r="L141">
        <v>96</v>
      </c>
      <c r="M141">
        <v>0</v>
      </c>
      <c r="N141" s="11"/>
      <c r="O141" s="12">
        <f>D141</f>
        <v>6.9096399999999996</v>
      </c>
      <c r="P141" s="13">
        <f>D142</f>
        <v>9.2128499999999995</v>
      </c>
      <c r="Q141" s="13">
        <f>D143</f>
        <v>9.2128499999999995</v>
      </c>
      <c r="R141" s="14">
        <f>D144</f>
        <v>8.2915700000000001</v>
      </c>
      <c r="S141" s="15"/>
      <c r="T141" s="16">
        <f>I141</f>
        <v>96</v>
      </c>
      <c r="U141" s="15">
        <f>I142</f>
        <v>81</v>
      </c>
      <c r="V141" s="15">
        <f>I143</f>
        <v>70.5</v>
      </c>
      <c r="W141" s="17">
        <f>I144</f>
        <v>93</v>
      </c>
      <c r="Y141" s="8"/>
      <c r="Z141" s="10">
        <f>G141</f>
        <v>0.16378400000000001</v>
      </c>
      <c r="AA141" s="15">
        <f>G142</f>
        <v>0.15884200000000001</v>
      </c>
      <c r="AB141" s="15">
        <f>G143</f>
        <v>0.154558</v>
      </c>
      <c r="AC141" s="17">
        <f>G144</f>
        <v>0.158031</v>
      </c>
      <c r="AD141" s="95"/>
    </row>
    <row r="142" spans="1:30" x14ac:dyDescent="0.25">
      <c r="A142" s="10">
        <v>2</v>
      </c>
      <c r="D142">
        <v>9.2128499999999995</v>
      </c>
      <c r="E142">
        <v>34.087600000000002</v>
      </c>
      <c r="F142">
        <v>27.6386</v>
      </c>
      <c r="G142">
        <v>0.15884200000000001</v>
      </c>
      <c r="H142">
        <v>-2.8591599999999998E-2</v>
      </c>
      <c r="I142">
        <v>81</v>
      </c>
      <c r="J142">
        <v>81</v>
      </c>
      <c r="K142">
        <v>81</v>
      </c>
      <c r="L142">
        <v>81</v>
      </c>
      <c r="M142">
        <v>0</v>
      </c>
      <c r="N142" s="11"/>
      <c r="O142" s="21">
        <f>D145</f>
        <v>8.2915700000000001</v>
      </c>
      <c r="P142" s="15">
        <f>D146</f>
        <v>12.4374</v>
      </c>
      <c r="Q142" s="15">
        <f>D147</f>
        <v>7.8309300000000004</v>
      </c>
      <c r="R142" s="22">
        <f>D148</f>
        <v>6.9096399999999996</v>
      </c>
      <c r="S142" s="15"/>
      <c r="T142" s="16">
        <f>J145</f>
        <v>87</v>
      </c>
      <c r="U142" s="15">
        <f>I146</f>
        <v>76.5</v>
      </c>
      <c r="V142" s="15">
        <f>I147</f>
        <v>114</v>
      </c>
      <c r="W142" s="17">
        <f>I148</f>
        <v>93</v>
      </c>
      <c r="Y142" s="8"/>
      <c r="Z142" s="10">
        <f>G145</f>
        <v>0.14701400000000001</v>
      </c>
      <c r="AA142" s="15">
        <f>G146</f>
        <v>0.15562300000000001</v>
      </c>
      <c r="AB142" s="15">
        <f>G147</f>
        <v>0.16103799999999999</v>
      </c>
      <c r="AC142" s="17">
        <f>G148</f>
        <v>0.151306</v>
      </c>
      <c r="AD142" s="95"/>
    </row>
    <row r="143" spans="1:30" x14ac:dyDescent="0.25">
      <c r="A143" s="10">
        <v>3</v>
      </c>
      <c r="D143">
        <v>9.2128499999999995</v>
      </c>
      <c r="E143">
        <v>33.626899999999999</v>
      </c>
      <c r="F143">
        <v>27.6386</v>
      </c>
      <c r="G143">
        <v>0.154558</v>
      </c>
      <c r="H143">
        <v>-3.3335999999999998E-2</v>
      </c>
      <c r="I143">
        <v>70.5</v>
      </c>
      <c r="J143">
        <v>70.5</v>
      </c>
      <c r="K143">
        <v>70.5</v>
      </c>
      <c r="L143">
        <v>70.5</v>
      </c>
      <c r="M143">
        <v>0</v>
      </c>
      <c r="N143" s="11"/>
      <c r="O143" s="21">
        <f>D149</f>
        <v>10.594799999999999</v>
      </c>
      <c r="P143" s="15">
        <f>D150</f>
        <v>11.5161</v>
      </c>
      <c r="Q143" s="15">
        <f>D151</f>
        <v>11.055400000000001</v>
      </c>
      <c r="R143" s="22">
        <f>D152</f>
        <v>5.5277099999999999</v>
      </c>
      <c r="S143" s="15"/>
      <c r="T143" s="16">
        <f>I149</f>
        <v>78</v>
      </c>
      <c r="U143" s="15">
        <f>I150</f>
        <v>85.5</v>
      </c>
      <c r="V143" s="15">
        <f>I151</f>
        <v>88.5</v>
      </c>
      <c r="W143" s="17">
        <f>I152</f>
        <v>115.5</v>
      </c>
      <c r="Y143" s="8"/>
      <c r="Z143" s="10">
        <f>G149</f>
        <v>0.15668099999999999</v>
      </c>
      <c r="AA143" s="15">
        <f>G150</f>
        <v>0.15246599999999999</v>
      </c>
      <c r="AB143" s="15">
        <f>G151</f>
        <v>0.15135399999999999</v>
      </c>
      <c r="AC143" s="17">
        <f>G152</f>
        <v>0.13592699999999999</v>
      </c>
      <c r="AD143" s="95"/>
    </row>
    <row r="144" spans="1:30" x14ac:dyDescent="0.25">
      <c r="A144" s="10">
        <v>4</v>
      </c>
      <c r="D144">
        <v>8.2915700000000001</v>
      </c>
      <c r="E144">
        <v>33.1663</v>
      </c>
      <c r="F144">
        <v>27.6386</v>
      </c>
      <c r="G144">
        <v>0.158031</v>
      </c>
      <c r="H144">
        <v>-3.0261199999999999E-2</v>
      </c>
      <c r="I144">
        <v>93</v>
      </c>
      <c r="J144">
        <v>93</v>
      </c>
      <c r="K144">
        <v>93</v>
      </c>
      <c r="L144">
        <v>93</v>
      </c>
      <c r="M144">
        <v>0</v>
      </c>
      <c r="N144" s="11"/>
      <c r="O144" s="21">
        <f>D153</f>
        <v>9.6735000000000007</v>
      </c>
      <c r="P144" s="15">
        <f>D154</f>
        <v>9.6735000000000007</v>
      </c>
      <c r="Q144" s="15">
        <f>D155</f>
        <v>10.594799999999999</v>
      </c>
      <c r="R144" s="22">
        <f>D156</f>
        <v>4.1457800000000002</v>
      </c>
      <c r="S144" s="15"/>
      <c r="T144" s="16">
        <f>I153</f>
        <v>90</v>
      </c>
      <c r="U144" s="15">
        <f>I154</f>
        <v>82.5</v>
      </c>
      <c r="V144" s="15">
        <f>I155</f>
        <v>84</v>
      </c>
      <c r="W144" s="17">
        <f>I156</f>
        <v>124.5</v>
      </c>
      <c r="Y144" s="8"/>
      <c r="Z144" s="10">
        <f>G153</f>
        <v>0.145815</v>
      </c>
      <c r="AA144" s="15">
        <f>G154</f>
        <v>0.13115499999999999</v>
      </c>
      <c r="AB144" s="15">
        <f>G155</f>
        <v>0.141736</v>
      </c>
      <c r="AC144" s="17">
        <f>G156</f>
        <v>0.135016</v>
      </c>
      <c r="AD144" s="95"/>
    </row>
    <row r="145" spans="1:32" x14ac:dyDescent="0.25">
      <c r="A145" s="10">
        <v>5</v>
      </c>
      <c r="D145">
        <v>8.2915700000000001</v>
      </c>
      <c r="E145">
        <v>32.244999999999997</v>
      </c>
      <c r="F145">
        <v>27.6386</v>
      </c>
      <c r="G145">
        <v>0.14701400000000001</v>
      </c>
      <c r="H145">
        <v>-2.2868800000000002E-2</v>
      </c>
      <c r="I145">
        <v>87</v>
      </c>
      <c r="J145">
        <v>87</v>
      </c>
      <c r="K145">
        <v>87</v>
      </c>
      <c r="L145">
        <v>87</v>
      </c>
      <c r="M145">
        <v>0</v>
      </c>
      <c r="N145" s="11"/>
      <c r="O145" s="21">
        <f>D157</f>
        <v>4.6064299999999996</v>
      </c>
      <c r="P145" s="15">
        <f>D158</f>
        <v>9.6735000000000007</v>
      </c>
      <c r="Q145" s="15">
        <f>D159</f>
        <v>9.6735000000000007</v>
      </c>
      <c r="R145" s="22">
        <f>D160</f>
        <v>10.594799999999999</v>
      </c>
      <c r="S145" s="15"/>
      <c r="T145" s="16">
        <f>I157</f>
        <v>84</v>
      </c>
      <c r="U145" s="15">
        <f>I158</f>
        <v>106.5</v>
      </c>
      <c r="V145" s="15">
        <f>I159</f>
        <v>109.5</v>
      </c>
      <c r="W145" s="17">
        <f>I160</f>
        <v>81</v>
      </c>
      <c r="Y145" s="8"/>
      <c r="Z145" s="10">
        <f>G157</f>
        <v>0.122409</v>
      </c>
      <c r="AA145" s="15">
        <f>G158</f>
        <v>0.14754999999999999</v>
      </c>
      <c r="AB145" s="15">
        <f>G159</f>
        <v>0.13892399999999999</v>
      </c>
      <c r="AC145" s="17">
        <f>G160</f>
        <v>0.142958</v>
      </c>
      <c r="AD145" s="95"/>
    </row>
    <row r="146" spans="1:32" ht="15.75" thickBot="1" x14ac:dyDescent="0.3">
      <c r="A146" s="10">
        <v>6</v>
      </c>
      <c r="D146">
        <v>12.4374</v>
      </c>
      <c r="E146">
        <v>33.626899999999999</v>
      </c>
      <c r="F146">
        <v>27.6386</v>
      </c>
      <c r="G146">
        <v>0.15562300000000001</v>
      </c>
      <c r="H146">
        <v>-2.17872E-2</v>
      </c>
      <c r="I146">
        <v>76.5</v>
      </c>
      <c r="J146">
        <v>76.5</v>
      </c>
      <c r="K146">
        <v>76.5</v>
      </c>
      <c r="L146">
        <v>76.5</v>
      </c>
      <c r="M146">
        <v>0</v>
      </c>
      <c r="N146" s="11"/>
      <c r="O146" s="26">
        <f>D161</f>
        <v>-13.8193</v>
      </c>
      <c r="P146" s="27">
        <f>D162</f>
        <v>11.055400000000001</v>
      </c>
      <c r="Q146" s="27">
        <f>D163</f>
        <v>8.2915700000000001</v>
      </c>
      <c r="R146" s="28">
        <f>D164</f>
        <v>2.30321</v>
      </c>
      <c r="S146" s="15"/>
      <c r="T146" s="16">
        <f>I161</f>
        <v>199.5</v>
      </c>
      <c r="U146" s="15">
        <f>I162</f>
        <v>84</v>
      </c>
      <c r="V146" s="15">
        <f>I163</f>
        <v>93</v>
      </c>
      <c r="W146" s="17">
        <f>I164</f>
        <v>175.5</v>
      </c>
      <c r="Y146" s="8"/>
      <c r="Z146" s="10">
        <f>G161</f>
        <v>-6.9794399999999999E-3</v>
      </c>
      <c r="AA146" s="15">
        <f>G162</f>
        <v>0.16750599999999999</v>
      </c>
      <c r="AB146" s="15">
        <f>G163</f>
        <v>0.12776999999999999</v>
      </c>
      <c r="AC146" s="17">
        <f>G164</f>
        <v>0.14605699999999999</v>
      </c>
      <c r="AD146" s="95"/>
    </row>
    <row r="147" spans="1:32" ht="22.5" thickTop="1" thickBot="1" x14ac:dyDescent="0.3">
      <c r="A147" s="10">
        <v>7</v>
      </c>
      <c r="D147">
        <v>7.8309300000000004</v>
      </c>
      <c r="E147">
        <v>33.626899999999999</v>
      </c>
      <c r="F147">
        <v>27.177900000000001</v>
      </c>
      <c r="G147">
        <v>0.16103799999999999</v>
      </c>
      <c r="H147">
        <v>-3.3705600000000002E-2</v>
      </c>
      <c r="I147">
        <v>114</v>
      </c>
      <c r="J147">
        <v>114</v>
      </c>
      <c r="K147">
        <v>114</v>
      </c>
      <c r="L147">
        <v>114</v>
      </c>
      <c r="M147">
        <v>0</v>
      </c>
      <c r="N147" s="11"/>
      <c r="O147" s="136" t="s">
        <v>6</v>
      </c>
      <c r="P147" s="137"/>
      <c r="Q147" s="137"/>
      <c r="R147" s="138"/>
      <c r="S147" s="15"/>
      <c r="T147" s="139" t="s">
        <v>7</v>
      </c>
      <c r="U147" s="140"/>
      <c r="V147" s="140"/>
      <c r="W147" s="141"/>
      <c r="Y147" s="8"/>
      <c r="Z147" s="114" t="s">
        <v>28</v>
      </c>
      <c r="AA147" s="115"/>
      <c r="AB147" s="115"/>
      <c r="AC147" s="116"/>
      <c r="AD147" s="94"/>
    </row>
    <row r="148" spans="1:32" x14ac:dyDescent="0.25">
      <c r="A148" s="10">
        <v>8</v>
      </c>
      <c r="D148">
        <v>6.9096399999999996</v>
      </c>
      <c r="E148">
        <v>33.1663</v>
      </c>
      <c r="F148">
        <v>27.6386</v>
      </c>
      <c r="G148">
        <v>0.151306</v>
      </c>
      <c r="H148">
        <v>-3.0261199999999999E-2</v>
      </c>
      <c r="I148">
        <v>93</v>
      </c>
      <c r="J148">
        <v>93</v>
      </c>
      <c r="K148">
        <v>93</v>
      </c>
      <c r="L148">
        <v>93</v>
      </c>
      <c r="M148">
        <v>0</v>
      </c>
      <c r="N148" s="11"/>
      <c r="O148" s="16">
        <f>E141</f>
        <v>34.548200000000001</v>
      </c>
      <c r="P148" s="15">
        <f>E142</f>
        <v>34.087600000000002</v>
      </c>
      <c r="Q148" s="15">
        <f>E143</f>
        <v>33.626899999999999</v>
      </c>
      <c r="R148" s="32">
        <f>E144</f>
        <v>33.1663</v>
      </c>
      <c r="S148" s="15"/>
      <c r="T148" s="16">
        <f>F141</f>
        <v>28.559799999999999</v>
      </c>
      <c r="U148" s="15">
        <f>F142</f>
        <v>27.6386</v>
      </c>
      <c r="V148" s="15">
        <f>F143</f>
        <v>27.6386</v>
      </c>
      <c r="W148" s="17">
        <f>F144</f>
        <v>27.6386</v>
      </c>
      <c r="Y148" s="8"/>
      <c r="Z148" s="10">
        <f>H141</f>
        <v>-2.72973E-2</v>
      </c>
      <c r="AA148" s="15">
        <f>H142</f>
        <v>-2.8591599999999998E-2</v>
      </c>
      <c r="AB148" s="15">
        <f>H143</f>
        <v>-3.3335999999999998E-2</v>
      </c>
      <c r="AC148" s="17">
        <f>H144</f>
        <v>-3.0261199999999999E-2</v>
      </c>
      <c r="AD148" s="95"/>
      <c r="AF148" s="92"/>
    </row>
    <row r="149" spans="1:32" x14ac:dyDescent="0.25">
      <c r="A149" s="10">
        <v>9</v>
      </c>
      <c r="D149">
        <v>10.594799999999999</v>
      </c>
      <c r="E149">
        <v>33.1663</v>
      </c>
      <c r="F149">
        <v>27.177900000000001</v>
      </c>
      <c r="G149">
        <v>0.15668099999999999</v>
      </c>
      <c r="H149">
        <v>-3.1336200000000002E-2</v>
      </c>
      <c r="I149">
        <v>78</v>
      </c>
      <c r="J149">
        <v>78</v>
      </c>
      <c r="K149">
        <v>78</v>
      </c>
      <c r="L149">
        <v>78</v>
      </c>
      <c r="M149">
        <v>0</v>
      </c>
      <c r="N149" s="11"/>
      <c r="O149" s="16">
        <f>E145</f>
        <v>32.244999999999997</v>
      </c>
      <c r="P149" s="15">
        <f>E146</f>
        <v>33.626899999999999</v>
      </c>
      <c r="Q149" s="15">
        <f>E147</f>
        <v>33.626899999999999</v>
      </c>
      <c r="R149" s="32">
        <f>E148</f>
        <v>33.1663</v>
      </c>
      <c r="S149" s="15"/>
      <c r="T149" s="16">
        <f>E145</f>
        <v>32.244999999999997</v>
      </c>
      <c r="U149" s="15">
        <f>E146</f>
        <v>33.626899999999999</v>
      </c>
      <c r="V149" s="15">
        <f>E147</f>
        <v>33.626899999999999</v>
      </c>
      <c r="W149" s="17">
        <f>F148</f>
        <v>27.6386</v>
      </c>
      <c r="Y149" s="8"/>
      <c r="Z149" s="10">
        <f>H145</f>
        <v>-2.2868800000000002E-2</v>
      </c>
      <c r="AA149" s="15">
        <f>H146</f>
        <v>-2.17872E-2</v>
      </c>
      <c r="AB149" s="15">
        <f>H147</f>
        <v>-3.3705600000000002E-2</v>
      </c>
      <c r="AC149" s="17">
        <f>H148</f>
        <v>-3.0261199999999999E-2</v>
      </c>
      <c r="AD149" s="95"/>
    </row>
    <row r="150" spans="1:32" x14ac:dyDescent="0.25">
      <c r="A150" s="10">
        <v>10</v>
      </c>
      <c r="D150">
        <v>11.5161</v>
      </c>
      <c r="E150">
        <v>33.1663</v>
      </c>
      <c r="F150">
        <v>28.0992</v>
      </c>
      <c r="G150">
        <v>0.15246599999999999</v>
      </c>
      <c r="H150">
        <v>-2.2707700000000001E-2</v>
      </c>
      <c r="I150">
        <v>85.5</v>
      </c>
      <c r="J150">
        <v>85.5</v>
      </c>
      <c r="K150">
        <v>85.5</v>
      </c>
      <c r="L150">
        <v>85.5</v>
      </c>
      <c r="M150">
        <v>0</v>
      </c>
      <c r="N150" s="11"/>
      <c r="O150" s="16">
        <f>E149</f>
        <v>33.1663</v>
      </c>
      <c r="P150" s="15">
        <f>E150</f>
        <v>33.1663</v>
      </c>
      <c r="Q150" s="15">
        <f>E151</f>
        <v>33.1663</v>
      </c>
      <c r="R150" s="32">
        <f>E152</f>
        <v>32.705599999999997</v>
      </c>
      <c r="S150" s="15"/>
      <c r="T150" s="16">
        <f>E149</f>
        <v>33.1663</v>
      </c>
      <c r="U150" s="15">
        <f>F150</f>
        <v>28.0992</v>
      </c>
      <c r="V150" s="15">
        <f>F151</f>
        <v>27.6386</v>
      </c>
      <c r="W150" s="17">
        <f>F152</f>
        <v>27.6386</v>
      </c>
      <c r="Y150" s="8"/>
      <c r="Z150" s="10">
        <f>H149</f>
        <v>-3.1336200000000002E-2</v>
      </c>
      <c r="AA150" s="15">
        <f>H150</f>
        <v>-2.2707700000000001E-2</v>
      </c>
      <c r="AB150" s="15">
        <f>H151</f>
        <v>-3.2903099999999998E-2</v>
      </c>
      <c r="AC150" s="17">
        <f>H152</f>
        <v>-3.02061E-2</v>
      </c>
      <c r="AD150" s="95"/>
    </row>
    <row r="151" spans="1:32" x14ac:dyDescent="0.25">
      <c r="A151" s="10">
        <v>11</v>
      </c>
      <c r="D151">
        <v>11.055400000000001</v>
      </c>
      <c r="E151">
        <v>33.1663</v>
      </c>
      <c r="F151">
        <v>27.6386</v>
      </c>
      <c r="G151">
        <v>0.15135399999999999</v>
      </c>
      <c r="H151">
        <v>-3.2903099999999998E-2</v>
      </c>
      <c r="I151">
        <v>88.5</v>
      </c>
      <c r="J151">
        <v>88.5</v>
      </c>
      <c r="K151">
        <v>88.5</v>
      </c>
      <c r="L151">
        <v>88.5</v>
      </c>
      <c r="M151">
        <v>0</v>
      </c>
      <c r="N151" s="11"/>
      <c r="O151" s="16">
        <f>E153</f>
        <v>31.784300000000002</v>
      </c>
      <c r="P151" s="15">
        <f>E154</f>
        <v>31.784300000000002</v>
      </c>
      <c r="Q151" s="15">
        <f>E155</f>
        <v>30.863099999999999</v>
      </c>
      <c r="R151" s="32">
        <f>E156</f>
        <v>30.863099999999999</v>
      </c>
      <c r="S151" s="15"/>
      <c r="T151" s="16">
        <f>F153</f>
        <v>27.177900000000001</v>
      </c>
      <c r="U151" s="15">
        <f>F154</f>
        <v>27.177900000000001</v>
      </c>
      <c r="V151" s="15">
        <f>F155</f>
        <v>26.717300000000002</v>
      </c>
      <c r="W151" s="17">
        <f>F156</f>
        <v>26.717300000000002</v>
      </c>
      <c r="Y151" s="8"/>
      <c r="Z151" s="10">
        <f>H153</f>
        <v>-2.6511799999999999E-2</v>
      </c>
      <c r="AA151" s="15">
        <f>H154</f>
        <v>-2.23924E-2</v>
      </c>
      <c r="AB151" s="15">
        <f>H155</f>
        <v>-1.61064E-2</v>
      </c>
      <c r="AC151" s="17">
        <f>H156</f>
        <v>-1.9855299999999999E-2</v>
      </c>
      <c r="AD151" s="95"/>
    </row>
    <row r="152" spans="1:32" x14ac:dyDescent="0.25">
      <c r="A152" s="10">
        <v>12</v>
      </c>
      <c r="D152">
        <v>5.5277099999999999</v>
      </c>
      <c r="E152">
        <v>32.705599999999997</v>
      </c>
      <c r="F152">
        <v>27.6386</v>
      </c>
      <c r="G152">
        <v>0.13592699999999999</v>
      </c>
      <c r="H152">
        <v>-3.02061E-2</v>
      </c>
      <c r="I152">
        <v>115.5</v>
      </c>
      <c r="J152">
        <v>115.5</v>
      </c>
      <c r="K152">
        <v>115.5</v>
      </c>
      <c r="L152">
        <v>115.5</v>
      </c>
      <c r="M152">
        <v>0</v>
      </c>
      <c r="N152" s="11"/>
      <c r="O152" s="16">
        <f>E157</f>
        <v>30.863099999999999</v>
      </c>
      <c r="P152" s="15">
        <f>E158</f>
        <v>30.863099999999999</v>
      </c>
      <c r="Q152" s="15">
        <f>E159</f>
        <v>30.863099999999999</v>
      </c>
      <c r="R152" s="32">
        <f>E160</f>
        <v>30.4024</v>
      </c>
      <c r="S152" s="15"/>
      <c r="T152" s="16">
        <f>F157</f>
        <v>26.717300000000002</v>
      </c>
      <c r="U152" s="15">
        <f>F158</f>
        <v>26.717300000000002</v>
      </c>
      <c r="V152" s="15">
        <f>F159</f>
        <v>26.717300000000002</v>
      </c>
      <c r="W152" s="17">
        <f>F160</f>
        <v>26.256599999999999</v>
      </c>
      <c r="Y152" s="8"/>
      <c r="Z152" s="10">
        <f>H157</f>
        <v>-2.57702E-2</v>
      </c>
      <c r="AA152" s="15">
        <f>H158</f>
        <v>-2.15926E-2</v>
      </c>
      <c r="AB152" s="15">
        <f>H159</f>
        <v>-2.1935400000000001E-2</v>
      </c>
      <c r="AC152" s="17">
        <f>H160</f>
        <v>-1.9061100000000001E-2</v>
      </c>
      <c r="AD152" s="95"/>
    </row>
    <row r="153" spans="1:32" x14ac:dyDescent="0.25">
      <c r="A153" s="10">
        <v>13</v>
      </c>
      <c r="D153">
        <v>9.6735000000000007</v>
      </c>
      <c r="E153">
        <v>31.784300000000002</v>
      </c>
      <c r="F153">
        <v>27.177900000000001</v>
      </c>
      <c r="G153">
        <v>0.145815</v>
      </c>
      <c r="H153">
        <v>-2.6511799999999999E-2</v>
      </c>
      <c r="I153">
        <v>90</v>
      </c>
      <c r="J153">
        <v>90</v>
      </c>
      <c r="K153">
        <v>90</v>
      </c>
      <c r="L153">
        <v>90</v>
      </c>
      <c r="M153">
        <v>0</v>
      </c>
      <c r="N153" s="11"/>
      <c r="O153" s="46">
        <f>E161</f>
        <v>30.4024</v>
      </c>
      <c r="P153" s="47">
        <f>E162</f>
        <v>30.4024</v>
      </c>
      <c r="Q153" s="47">
        <f>E163</f>
        <v>30.4024</v>
      </c>
      <c r="R153" s="48">
        <f>E164</f>
        <v>30.4024</v>
      </c>
      <c r="S153" s="15"/>
      <c r="T153" s="46">
        <f>F161</f>
        <v>29.020499999999998</v>
      </c>
      <c r="U153" s="47">
        <f>F162</f>
        <v>26.256599999999999</v>
      </c>
      <c r="V153" s="47">
        <f>F163</f>
        <v>25.795999999999999</v>
      </c>
      <c r="W153" s="49">
        <f>F164</f>
        <v>26.256599999999999</v>
      </c>
      <c r="Y153" s="8"/>
      <c r="Z153" s="96">
        <f>H161</f>
        <v>0</v>
      </c>
      <c r="AA153" s="47">
        <f>H162</f>
        <v>-2.25489E-2</v>
      </c>
      <c r="AB153" s="47">
        <f>H163</f>
        <v>-2.3536499999999998E-2</v>
      </c>
      <c r="AC153" s="49">
        <f>H164</f>
        <v>-2.2470400000000001E-2</v>
      </c>
      <c r="AD153" s="95"/>
    </row>
    <row r="154" spans="1:32" ht="15.75" thickBot="1" x14ac:dyDescent="0.3">
      <c r="A154" s="10">
        <v>14</v>
      </c>
      <c r="D154">
        <v>9.6735000000000007</v>
      </c>
      <c r="E154">
        <v>31.784300000000002</v>
      </c>
      <c r="F154">
        <v>27.177900000000001</v>
      </c>
      <c r="G154">
        <v>0.13115499999999999</v>
      </c>
      <c r="H154">
        <v>-2.23924E-2</v>
      </c>
      <c r="I154">
        <v>82.5</v>
      </c>
      <c r="J154">
        <v>82.5</v>
      </c>
      <c r="K154">
        <v>82.5</v>
      </c>
      <c r="L154">
        <v>82.5</v>
      </c>
      <c r="M154">
        <v>0</v>
      </c>
      <c r="N154" s="11"/>
      <c r="O154" s="11"/>
      <c r="P154" s="11"/>
      <c r="Q154" s="11"/>
      <c r="R154" s="11"/>
      <c r="S154" s="11"/>
      <c r="T154" s="11"/>
      <c r="U154" s="11"/>
      <c r="V154" s="11"/>
      <c r="W154" s="50"/>
      <c r="Y154" s="93"/>
      <c r="Z154" s="100"/>
      <c r="AA154" s="95"/>
      <c r="AB154" s="95"/>
      <c r="AC154" s="101"/>
      <c r="AD154" s="93"/>
    </row>
    <row r="155" spans="1:32" ht="22.5" thickTop="1" thickBot="1" x14ac:dyDescent="0.3">
      <c r="A155" s="10">
        <v>15</v>
      </c>
      <c r="D155">
        <v>10.594799999999999</v>
      </c>
      <c r="E155">
        <v>30.863099999999999</v>
      </c>
      <c r="F155">
        <v>26.717300000000002</v>
      </c>
      <c r="G155">
        <v>0.141736</v>
      </c>
      <c r="H155">
        <v>-1.61064E-2</v>
      </c>
      <c r="I155">
        <v>84</v>
      </c>
      <c r="J155">
        <v>84</v>
      </c>
      <c r="K155">
        <v>84</v>
      </c>
      <c r="L155">
        <v>84</v>
      </c>
      <c r="M155">
        <v>0</v>
      </c>
      <c r="N155" s="11"/>
      <c r="O155" s="162" t="s">
        <v>20</v>
      </c>
      <c r="P155" s="163"/>
      <c r="Q155" s="163"/>
      <c r="R155" s="164"/>
      <c r="S155" s="11"/>
      <c r="T155" s="165" t="s">
        <v>21</v>
      </c>
      <c r="U155" s="165"/>
      <c r="V155" s="165"/>
      <c r="W155" s="166"/>
      <c r="Y155" s="93"/>
      <c r="Z155" s="107" t="s">
        <v>31</v>
      </c>
      <c r="AA155" s="108"/>
      <c r="AB155" s="108"/>
      <c r="AC155" s="109"/>
      <c r="AD155" s="94"/>
    </row>
    <row r="156" spans="1:32" x14ac:dyDescent="0.25">
      <c r="A156" s="10">
        <v>16</v>
      </c>
      <c r="D156">
        <v>4.1457800000000002</v>
      </c>
      <c r="E156">
        <v>30.863099999999999</v>
      </c>
      <c r="F156">
        <v>26.717300000000002</v>
      </c>
      <c r="G156">
        <v>0.135016</v>
      </c>
      <c r="H156">
        <v>-1.9855299999999999E-2</v>
      </c>
      <c r="I156">
        <v>124.5</v>
      </c>
      <c r="J156">
        <v>124.5</v>
      </c>
      <c r="K156">
        <v>124.5</v>
      </c>
      <c r="L156">
        <v>124.5</v>
      </c>
      <c r="M156">
        <v>0</v>
      </c>
      <c r="N156" s="11"/>
      <c r="O156" s="59">
        <f t="shared" ref="O156:R161" si="79">(O141+ABS(MIN($O$141:$R$146)))/(MAX($O$141:$R$146)+ABS(MIN($O$141:$R$146)))</f>
        <v>0.78947240132994623</v>
      </c>
      <c r="P156" s="60">
        <f t="shared" si="79"/>
        <v>0.87719134544706678</v>
      </c>
      <c r="Q156" s="60">
        <f t="shared" si="79"/>
        <v>0.87719134544706678</v>
      </c>
      <c r="R156" s="75">
        <f t="shared" si="79"/>
        <v>0.84210392014228741</v>
      </c>
      <c r="S156" s="11"/>
      <c r="T156" s="59">
        <f t="shared" ref="T156:W161" si="80">(T141+ABS(MIN($T$141:$W$146)))/(MAX($T$141:$W$146)+ABS(MIN($T$141:$W$146)))</f>
        <v>0.6166666666666667</v>
      </c>
      <c r="U156" s="60">
        <f t="shared" si="80"/>
        <v>0.56111111111111112</v>
      </c>
      <c r="V156" s="60">
        <f t="shared" si="80"/>
        <v>0.52222222222222225</v>
      </c>
      <c r="W156" s="75">
        <f t="shared" si="80"/>
        <v>0.60555555555555551</v>
      </c>
      <c r="Y156" s="93"/>
      <c r="Z156" s="102">
        <f t="shared" ref="Z156:Z161" si="81">(Z141+ABS(MIN($Z$141:$AC$146)))/(MAX($Z$141:$AC$146)+ABS(MIN($Z$141:$AC$146)))</f>
        <v>0.97866870725717869</v>
      </c>
      <c r="AA156" s="5">
        <f t="shared" ref="AA156:AC156" si="82">(AA141+ABS(MIN($Z$141:$AC$146)))/(MAX($Z$141:$AC$146)+ABS(MIN($Z$141:$AC$146)))</f>
        <v>0.95034542710268555</v>
      </c>
      <c r="AB156" s="5">
        <f t="shared" si="82"/>
        <v>0.92579323524071699</v>
      </c>
      <c r="AC156" s="103">
        <f t="shared" si="82"/>
        <v>0.9456974748150907</v>
      </c>
      <c r="AD156" s="95"/>
    </row>
    <row r="157" spans="1:32" x14ac:dyDescent="0.25">
      <c r="A157" s="10">
        <v>17</v>
      </c>
      <c r="D157">
        <v>4.6064299999999996</v>
      </c>
      <c r="E157">
        <v>30.863099999999999</v>
      </c>
      <c r="F157">
        <v>26.717300000000002</v>
      </c>
      <c r="G157">
        <v>0.122409</v>
      </c>
      <c r="H157">
        <v>-2.57702E-2</v>
      </c>
      <c r="I157">
        <v>84</v>
      </c>
      <c r="J157">
        <v>84</v>
      </c>
      <c r="K157">
        <v>84</v>
      </c>
      <c r="L157">
        <v>84</v>
      </c>
      <c r="M157">
        <v>0</v>
      </c>
      <c r="N157" s="11"/>
      <c r="O157" s="64">
        <f t="shared" si="79"/>
        <v>0.84210392014228741</v>
      </c>
      <c r="P157" s="11">
        <f t="shared" si="79"/>
        <v>1</v>
      </c>
      <c r="Q157" s="11">
        <f t="shared" si="79"/>
        <v>0.82456020748989778</v>
      </c>
      <c r="R157" s="79">
        <f t="shared" si="79"/>
        <v>0.78947240132994623</v>
      </c>
      <c r="S157" s="11"/>
      <c r="T157" s="64">
        <f t="shared" si="80"/>
        <v>0.58333333333333337</v>
      </c>
      <c r="U157" s="11">
        <f t="shared" si="80"/>
        <v>0.5444444444444444</v>
      </c>
      <c r="V157" s="11">
        <f t="shared" si="80"/>
        <v>0.68333333333333335</v>
      </c>
      <c r="W157" s="79">
        <f t="shared" si="80"/>
        <v>0.60555555555555551</v>
      </c>
      <c r="Y157" s="93"/>
      <c r="Z157" s="10">
        <f t="shared" si="81"/>
        <v>0.88255753603280607</v>
      </c>
      <c r="AA157" s="15">
        <f t="shared" ref="AA157:AC157" si="83">(AA142+ABS(MIN($Z$141:$AC$146)))/(MAX($Z$141:$AC$146)+ABS(MIN($Z$141:$AC$146)))</f>
        <v>0.9318968963828731</v>
      </c>
      <c r="AB157" s="15">
        <f t="shared" si="83"/>
        <v>0.9629310044436945</v>
      </c>
      <c r="AC157" s="17">
        <f t="shared" si="83"/>
        <v>0.907155576992556</v>
      </c>
      <c r="AD157" s="95"/>
    </row>
    <row r="158" spans="1:32" x14ac:dyDescent="0.25">
      <c r="A158" s="10">
        <v>18</v>
      </c>
      <c r="D158">
        <v>9.6735000000000007</v>
      </c>
      <c r="E158">
        <v>30.863099999999999</v>
      </c>
      <c r="F158">
        <v>26.717300000000002</v>
      </c>
      <c r="G158">
        <v>0.14754999999999999</v>
      </c>
      <c r="H158">
        <v>-2.15926E-2</v>
      </c>
      <c r="I158">
        <v>106.5</v>
      </c>
      <c r="J158">
        <v>106.5</v>
      </c>
      <c r="K158">
        <v>106.5</v>
      </c>
      <c r="L158">
        <v>106.5</v>
      </c>
      <c r="M158">
        <v>0</v>
      </c>
      <c r="N158" s="11"/>
      <c r="O158" s="64">
        <f t="shared" si="79"/>
        <v>0.92982362596975232</v>
      </c>
      <c r="P158" s="11">
        <f t="shared" si="79"/>
        <v>0.96491181298487616</v>
      </c>
      <c r="Q158" s="11">
        <f t="shared" si="79"/>
        <v>0.94736581520145324</v>
      </c>
      <c r="R158" s="79">
        <f t="shared" si="79"/>
        <v>0.73684088251760504</v>
      </c>
      <c r="S158" s="11"/>
      <c r="T158" s="64">
        <f t="shared" si="80"/>
        <v>0.55000000000000004</v>
      </c>
      <c r="U158" s="11">
        <f t="shared" si="80"/>
        <v>0.57777777777777772</v>
      </c>
      <c r="V158" s="11">
        <f t="shared" si="80"/>
        <v>0.58888888888888891</v>
      </c>
      <c r="W158" s="79">
        <f t="shared" si="80"/>
        <v>0.68888888888888888</v>
      </c>
      <c r="Y158" s="93"/>
      <c r="Z158" s="10">
        <f t="shared" si="81"/>
        <v>0.93796043956447028</v>
      </c>
      <c r="AA158" s="15">
        <f t="shared" ref="AA158:AC158" si="84">(AA143+ABS(MIN($Z$141:$AC$146)))/(MAX($Z$141:$AC$146)+ABS(MIN($Z$141:$AC$146)))</f>
        <v>0.91380369617086676</v>
      </c>
      <c r="AB158" s="15">
        <f t="shared" si="84"/>
        <v>0.90743067157924462</v>
      </c>
      <c r="AC158" s="17">
        <f t="shared" si="84"/>
        <v>0.8190164176449336</v>
      </c>
      <c r="AD158" s="95"/>
    </row>
    <row r="159" spans="1:32" x14ac:dyDescent="0.25">
      <c r="A159" s="10">
        <v>19</v>
      </c>
      <c r="D159">
        <v>9.6735000000000007</v>
      </c>
      <c r="E159">
        <v>30.863099999999999</v>
      </c>
      <c r="F159">
        <v>26.717300000000002</v>
      </c>
      <c r="G159">
        <v>0.13892399999999999</v>
      </c>
      <c r="H159">
        <v>-2.1935400000000001E-2</v>
      </c>
      <c r="I159">
        <v>109.5</v>
      </c>
      <c r="J159">
        <v>109.5</v>
      </c>
      <c r="K159">
        <v>109.5</v>
      </c>
      <c r="L159">
        <v>109.5</v>
      </c>
      <c r="M159">
        <v>0</v>
      </c>
      <c r="N159" s="11"/>
      <c r="O159" s="64">
        <f t="shared" si="79"/>
        <v>0.8947354389546287</v>
      </c>
      <c r="P159" s="11">
        <f t="shared" si="79"/>
        <v>0.8947354389546287</v>
      </c>
      <c r="Q159" s="11">
        <f t="shared" si="79"/>
        <v>0.92982362596975232</v>
      </c>
      <c r="R159" s="79">
        <f t="shared" si="79"/>
        <v>0.68420936370526375</v>
      </c>
      <c r="S159" s="11"/>
      <c r="T159" s="64">
        <f t="shared" si="80"/>
        <v>0.59444444444444444</v>
      </c>
      <c r="U159" s="11">
        <f t="shared" si="80"/>
        <v>0.56666666666666665</v>
      </c>
      <c r="V159" s="11">
        <f t="shared" si="80"/>
        <v>0.57222222222222219</v>
      </c>
      <c r="W159" s="79">
        <f t="shared" si="80"/>
        <v>0.72222222222222221</v>
      </c>
      <c r="Y159" s="93"/>
      <c r="Z159" s="10">
        <f t="shared" si="81"/>
        <v>0.87568590250281064</v>
      </c>
      <c r="AA159" s="15">
        <f t="shared" ref="AA159:AC159" si="85">(AA144+ABS(MIN($Z$141:$AC$146)))/(MAX($Z$141:$AC$146)+ABS(MIN($Z$141:$AC$146)))</f>
        <v>0.79166743081829638</v>
      </c>
      <c r="AB159" s="15">
        <f t="shared" si="85"/>
        <v>0.85230859377149182</v>
      </c>
      <c r="AC159" s="17">
        <f t="shared" si="85"/>
        <v>0.81379535163507055</v>
      </c>
      <c r="AD159" s="95"/>
    </row>
    <row r="160" spans="1:32" x14ac:dyDescent="0.25">
      <c r="A160" s="10">
        <v>20</v>
      </c>
      <c r="D160">
        <v>10.594799999999999</v>
      </c>
      <c r="E160">
        <v>30.4024</v>
      </c>
      <c r="F160">
        <v>26.256599999999999</v>
      </c>
      <c r="G160">
        <v>0.142958</v>
      </c>
      <c r="H160">
        <v>-1.9061100000000001E-2</v>
      </c>
      <c r="I160">
        <v>81</v>
      </c>
      <c r="J160">
        <v>81</v>
      </c>
      <c r="K160">
        <v>81</v>
      </c>
      <c r="L160">
        <v>81</v>
      </c>
      <c r="M160">
        <v>0</v>
      </c>
      <c r="N160" s="11"/>
      <c r="O160" s="64">
        <f t="shared" si="79"/>
        <v>0.70175345721282567</v>
      </c>
      <c r="P160" s="11">
        <f t="shared" si="79"/>
        <v>0.8947354389546287</v>
      </c>
      <c r="Q160" s="11">
        <f t="shared" si="79"/>
        <v>0.8947354389546287</v>
      </c>
      <c r="R160" s="79">
        <f t="shared" si="79"/>
        <v>0.92982362596975232</v>
      </c>
      <c r="S160" s="11"/>
      <c r="T160" s="64">
        <f t="shared" si="80"/>
        <v>0.57222222222222219</v>
      </c>
      <c r="U160" s="11">
        <f t="shared" si="80"/>
        <v>0.65555555555555556</v>
      </c>
      <c r="V160" s="11">
        <f t="shared" si="80"/>
        <v>0.66666666666666663</v>
      </c>
      <c r="W160" s="79">
        <f t="shared" si="80"/>
        <v>0.56111111111111112</v>
      </c>
      <c r="Y160" s="93"/>
      <c r="Z160" s="10">
        <f t="shared" si="81"/>
        <v>0.74154290466872197</v>
      </c>
      <c r="AA160" s="15">
        <f t="shared" ref="AA160:AC160" si="86">(AA145+ABS(MIN($Z$141:$AC$146)))/(MAX($Z$141:$AC$146)+ABS(MIN($Z$141:$AC$146)))</f>
        <v>0.88562942558416335</v>
      </c>
      <c r="AB160" s="15">
        <f t="shared" si="86"/>
        <v>0.83619263590131077</v>
      </c>
      <c r="AC160" s="17">
        <f t="shared" si="86"/>
        <v>0.85931204345760892</v>
      </c>
      <c r="AD160" s="95"/>
    </row>
    <row r="161" spans="1:30" ht="15.75" thickBot="1" x14ac:dyDescent="0.3">
      <c r="A161" s="10">
        <v>21</v>
      </c>
      <c r="D161">
        <v>-13.8193</v>
      </c>
      <c r="E161">
        <v>30.4024</v>
      </c>
      <c r="F161">
        <v>29.020499999999998</v>
      </c>
      <c r="G161">
        <v>-6.9794399999999999E-3</v>
      </c>
      <c r="H161">
        <v>0</v>
      </c>
      <c r="I161">
        <v>199.5</v>
      </c>
      <c r="J161" t="s">
        <v>26</v>
      </c>
      <c r="K161">
        <v>0</v>
      </c>
      <c r="L161" t="s">
        <v>26</v>
      </c>
      <c r="M161">
        <v>-199.5</v>
      </c>
      <c r="N161" s="11"/>
      <c r="O161" s="69">
        <f t="shared" si="79"/>
        <v>0</v>
      </c>
      <c r="P161" s="70">
        <f t="shared" si="79"/>
        <v>0.94736581520145324</v>
      </c>
      <c r="Q161" s="70">
        <f t="shared" si="79"/>
        <v>0.84210392014228741</v>
      </c>
      <c r="R161" s="88">
        <f t="shared" si="79"/>
        <v>0.61403413224053283</v>
      </c>
      <c r="S161" s="11"/>
      <c r="T161" s="69">
        <f t="shared" si="80"/>
        <v>1</v>
      </c>
      <c r="U161" s="70">
        <f t="shared" si="80"/>
        <v>0.57222222222222219</v>
      </c>
      <c r="V161" s="70">
        <f t="shared" si="80"/>
        <v>0.60555555555555551</v>
      </c>
      <c r="W161" s="88">
        <f t="shared" si="80"/>
        <v>0.91111111111111109</v>
      </c>
      <c r="Y161" s="93"/>
      <c r="Z161" s="97">
        <f t="shared" si="81"/>
        <v>0</v>
      </c>
      <c r="AA161" s="98">
        <f t="shared" ref="AA161:AC161" si="87">(AA146+ABS(MIN($Z$141:$AC$146)))/(MAX($Z$141:$AC$146)+ABS(MIN($Z$141:$AC$146)))</f>
        <v>1</v>
      </c>
      <c r="AB161" s="98">
        <f t="shared" si="87"/>
        <v>0.77226753131951875</v>
      </c>
      <c r="AC161" s="99">
        <f t="shared" si="87"/>
        <v>0.87707283771069955</v>
      </c>
      <c r="AD161" s="95"/>
    </row>
    <row r="162" spans="1:30" ht="21.75" thickBot="1" x14ac:dyDescent="0.4">
      <c r="A162" s="10">
        <v>22</v>
      </c>
      <c r="D162">
        <v>11.055400000000001</v>
      </c>
      <c r="E162">
        <v>30.4024</v>
      </c>
      <c r="F162">
        <v>26.256599999999999</v>
      </c>
      <c r="G162">
        <v>0.16750599999999999</v>
      </c>
      <c r="H162">
        <v>-2.25489E-2</v>
      </c>
      <c r="I162">
        <v>84</v>
      </c>
      <c r="J162">
        <v>84</v>
      </c>
      <c r="K162">
        <v>84</v>
      </c>
      <c r="L162">
        <v>84</v>
      </c>
      <c r="M162">
        <v>0</v>
      </c>
      <c r="N162" s="11"/>
      <c r="O162" s="153" t="s">
        <v>23</v>
      </c>
      <c r="P162" s="153"/>
      <c r="Q162" s="153"/>
      <c r="R162" s="153"/>
      <c r="S162" s="11"/>
      <c r="T162" s="153" t="s">
        <v>24</v>
      </c>
      <c r="U162" s="153"/>
      <c r="V162" s="153"/>
      <c r="W162" s="167"/>
      <c r="Y162" s="93"/>
      <c r="Z162" s="104" t="s">
        <v>29</v>
      </c>
      <c r="AA162" s="105"/>
      <c r="AB162" s="105"/>
      <c r="AC162" s="106"/>
      <c r="AD162" s="94"/>
    </row>
    <row r="163" spans="1:30" x14ac:dyDescent="0.25">
      <c r="A163" s="10">
        <v>23</v>
      </c>
      <c r="D163">
        <v>8.2915700000000001</v>
      </c>
      <c r="E163">
        <v>30.4024</v>
      </c>
      <c r="F163">
        <v>25.795999999999999</v>
      </c>
      <c r="G163">
        <v>0.12776999999999999</v>
      </c>
      <c r="H163">
        <v>-2.3536499999999998E-2</v>
      </c>
      <c r="I163">
        <v>93</v>
      </c>
      <c r="J163">
        <v>93</v>
      </c>
      <c r="K163">
        <v>93</v>
      </c>
      <c r="L163">
        <v>93</v>
      </c>
      <c r="M163">
        <v>0</v>
      </c>
      <c r="N163" s="11"/>
      <c r="O163" s="59">
        <f t="shared" ref="O163:R168" si="88">(O148+ABS(MIN($O$148:$R$153)))/(MAX($O$148:$R$153)+ABS(MIN($O$148:$R$153)))</f>
        <v>1</v>
      </c>
      <c r="P163" s="60">
        <f t="shared" si="88"/>
        <v>0.99290845658084759</v>
      </c>
      <c r="Q163" s="60">
        <f t="shared" si="88"/>
        <v>0.98581537353003668</v>
      </c>
      <c r="R163" s="75">
        <f t="shared" si="88"/>
        <v>0.97872383011088415</v>
      </c>
      <c r="S163" s="11"/>
      <c r="T163" s="59">
        <f t="shared" ref="T163:W168" si="89">(T148+ABS(MIN($T$148:$W$153)))/(MAX($T$148:$W$153)+ABS(MIN($T$148:$W$153)))</f>
        <v>0.91472816035568782</v>
      </c>
      <c r="U163" s="60">
        <f t="shared" si="89"/>
        <v>0.89922571937754647</v>
      </c>
      <c r="V163" s="60">
        <f t="shared" si="89"/>
        <v>0.89922571937754647</v>
      </c>
      <c r="W163" s="75">
        <f t="shared" si="89"/>
        <v>0.89922571937754647</v>
      </c>
      <c r="Y163" s="93"/>
      <c r="Z163" s="102">
        <f>(Z148+ABS(MIN($Z$12:$AC$17)))/(MAX($Z$12:$AC$17)+ABS(MIN($Z$12:$AC$17)))</f>
        <v>0.27054624898592394</v>
      </c>
      <c r="AA163" s="5">
        <f>(AA148+ABS(MIN($Z$12:$AC$17)))/(MAX($Z$12:$AC$17)+ABS(MIN($Z$12:$AC$17)))</f>
        <v>0.26133559157996616</v>
      </c>
      <c r="AB163" s="5">
        <f t="shared" ref="AB163:AC163" si="90">(AB148+ABS(MIN($Z$12:$AC$17)))/(MAX($Z$12:$AC$17)+ABS(MIN($Z$12:$AC$17)))</f>
        <v>0.22757290673346525</v>
      </c>
      <c r="AC163" s="103">
        <f t="shared" si="90"/>
        <v>0.24945417799348146</v>
      </c>
      <c r="AD163" s="95"/>
    </row>
    <row r="164" spans="1:30" x14ac:dyDescent="0.25">
      <c r="A164" s="10">
        <v>24</v>
      </c>
      <c r="D164">
        <v>2.30321</v>
      </c>
      <c r="E164">
        <v>30.4024</v>
      </c>
      <c r="F164">
        <v>26.256599999999999</v>
      </c>
      <c r="G164">
        <v>0.14605699999999999</v>
      </c>
      <c r="H164">
        <v>-2.2470400000000001E-2</v>
      </c>
      <c r="I164">
        <v>175.5</v>
      </c>
      <c r="J164">
        <v>175.5</v>
      </c>
      <c r="K164">
        <v>175.5</v>
      </c>
      <c r="L164">
        <v>175.5</v>
      </c>
      <c r="M164">
        <v>0</v>
      </c>
      <c r="N164" s="11"/>
      <c r="O164" s="64">
        <f t="shared" si="88"/>
        <v>0.96453920364092083</v>
      </c>
      <c r="P164" s="11">
        <f t="shared" si="88"/>
        <v>0.98581537353003668</v>
      </c>
      <c r="Q164" s="11">
        <f t="shared" si="88"/>
        <v>0.98581537353003668</v>
      </c>
      <c r="R164" s="79">
        <f t="shared" si="88"/>
        <v>0.97872383011088415</v>
      </c>
      <c r="S164" s="11"/>
      <c r="T164" s="64">
        <f t="shared" si="89"/>
        <v>0.976744655679881</v>
      </c>
      <c r="U164" s="11">
        <f t="shared" si="89"/>
        <v>1</v>
      </c>
      <c r="V164" s="11">
        <f t="shared" si="89"/>
        <v>1</v>
      </c>
      <c r="W164" s="79">
        <f t="shared" si="89"/>
        <v>0.89922571937754647</v>
      </c>
      <c r="Y164" s="93"/>
      <c r="Z164" s="10">
        <f>(Z149+ABS(MIN($Z$12:$AC$17)))/(MAX($Z$12:$AC$17)+ABS(MIN($Z$12:$AC$17)))</f>
        <v>0.30206088726320435</v>
      </c>
      <c r="AA164" s="15">
        <f t="shared" ref="AA164:AC164" si="91">(AA149+ABS(MIN($Z$12:$AC$17)))/(MAX($Z$12:$AC$17)+ABS(MIN($Z$12:$AC$17)))</f>
        <v>0.30975790267716091</v>
      </c>
      <c r="AB164" s="15">
        <f t="shared" si="91"/>
        <v>0.22494271359644755</v>
      </c>
      <c r="AC164" s="17">
        <f t="shared" si="91"/>
        <v>0.24945417799348146</v>
      </c>
      <c r="AD164" s="95"/>
    </row>
    <row r="165" spans="1:30" x14ac:dyDescent="0.25">
      <c r="A165" s="65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64">
        <f t="shared" si="88"/>
        <v>0.97872383011088415</v>
      </c>
      <c r="P165" s="11">
        <f t="shared" si="88"/>
        <v>0.97872383011088415</v>
      </c>
      <c r="Q165" s="11">
        <f t="shared" si="88"/>
        <v>0.97872383011088415</v>
      </c>
      <c r="R165" s="79">
        <f t="shared" si="88"/>
        <v>0.97163074706007313</v>
      </c>
      <c r="S165" s="11"/>
      <c r="T165" s="64">
        <f t="shared" si="89"/>
        <v>0.99224877951092927</v>
      </c>
      <c r="U165" s="11">
        <f t="shared" si="89"/>
        <v>0.90697693986661709</v>
      </c>
      <c r="V165" s="11">
        <f t="shared" si="89"/>
        <v>0.89922571937754647</v>
      </c>
      <c r="W165" s="79">
        <f t="shared" si="89"/>
        <v>0.89922571937754647</v>
      </c>
      <c r="Y165" s="93"/>
      <c r="Z165" s="10">
        <f>(Z150+ABS(MIN($Z$12:$AC$17)))/(MAX($Z$12:$AC$17)+ABS(MIN($Z$12:$AC$17)))</f>
        <v>0.24180413031411452</v>
      </c>
      <c r="AA165" s="15">
        <f t="shared" ref="AA165:AC165" si="92">(AA150+ABS(MIN($Z$12:$AC$17)))/(MAX($Z$12:$AC$17)+ABS(MIN($Z$12:$AC$17)))</f>
        <v>0.30320732696659602</v>
      </c>
      <c r="AB165" s="15">
        <f t="shared" si="92"/>
        <v>0.23065356314313776</v>
      </c>
      <c r="AC165" s="17">
        <f t="shared" si="92"/>
        <v>0.24984628741407042</v>
      </c>
      <c r="AD165" s="95"/>
    </row>
    <row r="166" spans="1:30" x14ac:dyDescent="0.25">
      <c r="A166" s="65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64">
        <f t="shared" si="88"/>
        <v>0.95744612059010992</v>
      </c>
      <c r="P166" s="11">
        <f t="shared" si="88"/>
        <v>0.95744612059010992</v>
      </c>
      <c r="Q166" s="11">
        <f t="shared" si="88"/>
        <v>0.94326303375180509</v>
      </c>
      <c r="R166" s="79">
        <f t="shared" si="88"/>
        <v>0.94326303375180509</v>
      </c>
      <c r="S166" s="11"/>
      <c r="T166" s="64">
        <f t="shared" si="89"/>
        <v>0.89147281603556883</v>
      </c>
      <c r="U166" s="11">
        <f t="shared" si="89"/>
        <v>0.89147281603556883</v>
      </c>
      <c r="V166" s="11">
        <f t="shared" si="89"/>
        <v>0.8837215955464981</v>
      </c>
      <c r="W166" s="79">
        <f t="shared" si="89"/>
        <v>0.8837215955464981</v>
      </c>
      <c r="Y166" s="93"/>
      <c r="Z166" s="10">
        <f>(Z151+ABS(MIN($Z$12:$AC$17)))/(MAX($Z$12:$AC$17)+ABS(MIN($Z$12:$AC$17)))</f>
        <v>0.27613612103442881</v>
      </c>
      <c r="AA166" s="15">
        <f t="shared" ref="AA166:AC166" si="93">(AA151+ABS(MIN($Z$12:$AC$17)))/(MAX($Z$12:$AC$17)+ABS(MIN($Z$12:$AC$17)))</f>
        <v>0.30545110374176287</v>
      </c>
      <c r="AB166" s="15">
        <f t="shared" si="93"/>
        <v>0.35018431277664713</v>
      </c>
      <c r="AC166" s="17">
        <f t="shared" si="93"/>
        <v>0.32350592789741112</v>
      </c>
      <c r="AD166" s="95"/>
    </row>
    <row r="167" spans="1:30" x14ac:dyDescent="0.25">
      <c r="A167" s="6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64">
        <f t="shared" si="88"/>
        <v>0.94326303375180509</v>
      </c>
      <c r="P167" s="11">
        <f t="shared" si="88"/>
        <v>0.94326303375180509</v>
      </c>
      <c r="Q167" s="11">
        <f t="shared" si="88"/>
        <v>0.94326303375180509</v>
      </c>
      <c r="R167" s="79">
        <f t="shared" si="88"/>
        <v>0.93616995070099418</v>
      </c>
      <c r="S167" s="11"/>
      <c r="T167" s="64">
        <f t="shared" si="89"/>
        <v>0.8837215955464981</v>
      </c>
      <c r="U167" s="11">
        <f t="shared" si="89"/>
        <v>0.8837215955464981</v>
      </c>
      <c r="V167" s="11">
        <f t="shared" si="89"/>
        <v>0.8837215955464981</v>
      </c>
      <c r="W167" s="79">
        <f t="shared" si="89"/>
        <v>0.87596869220452045</v>
      </c>
      <c r="Y167" s="93"/>
      <c r="Z167" s="10">
        <f>(Z152+ABS(MIN($Z$12:$AC$17)))/(MAX($Z$12:$AC$17)+ABS(MIN($Z$12:$AC$17)))</f>
        <v>0.28141358648467857</v>
      </c>
      <c r="AA167" s="15">
        <f>(AA152+ABS(MIN($Z$12:$AC$17)))/(MAX($Z$12:$AC$17)+ABS(MIN($Z$12:$AC$17)))</f>
        <v>0.31114273921521185</v>
      </c>
      <c r="AB167" s="15">
        <f t="shared" ref="AB167:AC167" si="94">(AB152+ABS(MIN($Z$12:$AC$17)))/(MAX($Z$12:$AC$17)+ABS(MIN($Z$12:$AC$17)))</f>
        <v>0.30870326354592165</v>
      </c>
      <c r="AC167" s="17">
        <f t="shared" si="94"/>
        <v>0.32915771195969318</v>
      </c>
      <c r="AD167" s="95"/>
    </row>
    <row r="168" spans="1:30" ht="15.75" thickBot="1" x14ac:dyDescent="0.3">
      <c r="A168" s="72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69">
        <f t="shared" si="88"/>
        <v>0.93616995070099418</v>
      </c>
      <c r="P168" s="70">
        <f t="shared" si="88"/>
        <v>0.93616995070099418</v>
      </c>
      <c r="Q168" s="70">
        <f t="shared" si="88"/>
        <v>0.93616995070099418</v>
      </c>
      <c r="R168" s="88">
        <f t="shared" si="88"/>
        <v>0.93616995070099418</v>
      </c>
      <c r="S168" s="73"/>
      <c r="T168" s="69">
        <f t="shared" si="89"/>
        <v>0.92248106369766536</v>
      </c>
      <c r="U168" s="70">
        <f t="shared" si="89"/>
        <v>0.87596869220452045</v>
      </c>
      <c r="V168" s="70">
        <f t="shared" si="89"/>
        <v>0.86821747171544972</v>
      </c>
      <c r="W168" s="88">
        <f t="shared" si="89"/>
        <v>0.87596869220452045</v>
      </c>
      <c r="Y168" s="93"/>
      <c r="Z168" s="97">
        <f>(Z153+ABS(MIN($Z$12:$AC$17)))/(MAX($Z$12:$AC$17)+ABS(MIN($Z$12:$AC$17)))</f>
        <v>0.46480266435148948</v>
      </c>
      <c r="AA168" s="98">
        <f t="shared" ref="AA168:AC168" si="95">(AA153+ABS(MIN($Z$12:$AC$17)))/(MAX($Z$12:$AC$17)+ABS(MIN($Z$12:$AC$17)))</f>
        <v>0.30433739912611552</v>
      </c>
      <c r="AB168" s="98">
        <f t="shared" si="95"/>
        <v>0.29730931811388966</v>
      </c>
      <c r="AC168" s="99">
        <f t="shared" si="95"/>
        <v>0.30489603051479486</v>
      </c>
      <c r="AD168" s="95"/>
    </row>
    <row r="169" spans="1:30" x14ac:dyDescent="0.25">
      <c r="Y169" s="93"/>
      <c r="Z169" s="93"/>
      <c r="AA169" s="93"/>
      <c r="AB169" s="93"/>
      <c r="AC169" s="93"/>
      <c r="AD169" s="93"/>
    </row>
  </sheetData>
  <mergeCells count="92">
    <mergeCell ref="O162:R162"/>
    <mergeCell ref="T162:W162"/>
    <mergeCell ref="A138:W139"/>
    <mergeCell ref="O147:R147"/>
    <mergeCell ref="T147:W147"/>
    <mergeCell ref="O155:R155"/>
    <mergeCell ref="T155:W155"/>
    <mergeCell ref="T72:W72"/>
    <mergeCell ref="O79:R79"/>
    <mergeCell ref="T79:W79"/>
    <mergeCell ref="O140:R140"/>
    <mergeCell ref="T140:W140"/>
    <mergeCell ref="O94:R94"/>
    <mergeCell ref="T94:W94"/>
    <mergeCell ref="A104:W105"/>
    <mergeCell ref="O106:R106"/>
    <mergeCell ref="T106:W106"/>
    <mergeCell ref="O113:R113"/>
    <mergeCell ref="T113:W113"/>
    <mergeCell ref="O121:R121"/>
    <mergeCell ref="T121:W121"/>
    <mergeCell ref="O128:R128"/>
    <mergeCell ref="T128:W128"/>
    <mergeCell ref="O87:R87"/>
    <mergeCell ref="T87:W87"/>
    <mergeCell ref="O53:R53"/>
    <mergeCell ref="T53:W53"/>
    <mergeCell ref="BF54:BI54"/>
    <mergeCell ref="O60:R60"/>
    <mergeCell ref="T60:W60"/>
    <mergeCell ref="BF62:BI62"/>
    <mergeCell ref="Z53:AC53"/>
    <mergeCell ref="Z60:AC60"/>
    <mergeCell ref="Y71:AD71"/>
    <mergeCell ref="Z72:AC72"/>
    <mergeCell ref="Z79:AC79"/>
    <mergeCell ref="Z87:AC87"/>
    <mergeCell ref="A70:W71"/>
    <mergeCell ref="O72:R72"/>
    <mergeCell ref="BF46:BI46"/>
    <mergeCell ref="O38:R38"/>
    <mergeCell ref="T38:W38"/>
    <mergeCell ref="AG38:AJ38"/>
    <mergeCell ref="AL38:AO38"/>
    <mergeCell ref="AQ38:AT38"/>
    <mergeCell ref="AV38:AY38"/>
    <mergeCell ref="Z38:AC38"/>
    <mergeCell ref="Z45:AC45"/>
    <mergeCell ref="BA38:BD38"/>
    <mergeCell ref="BF38:BI38"/>
    <mergeCell ref="BF39:BI39"/>
    <mergeCell ref="O45:R45"/>
    <mergeCell ref="T45:W45"/>
    <mergeCell ref="BF20:BI20"/>
    <mergeCell ref="O26:R26"/>
    <mergeCell ref="T26:W26"/>
    <mergeCell ref="BF28:BI28"/>
    <mergeCell ref="A36:W37"/>
    <mergeCell ref="AF37:BJ37"/>
    <mergeCell ref="Z26:AC26"/>
    <mergeCell ref="Y37:AD37"/>
    <mergeCell ref="BF5:BI5"/>
    <mergeCell ref="O11:R11"/>
    <mergeCell ref="T11:W11"/>
    <mergeCell ref="BF12:BI12"/>
    <mergeCell ref="O19:R19"/>
    <mergeCell ref="T19:W19"/>
    <mergeCell ref="Z11:AC11"/>
    <mergeCell ref="Z19:AC19"/>
    <mergeCell ref="A2:W3"/>
    <mergeCell ref="AF3:BJ3"/>
    <mergeCell ref="O4:R4"/>
    <mergeCell ref="T4:W4"/>
    <mergeCell ref="AG4:AJ4"/>
    <mergeCell ref="AL4:AO4"/>
    <mergeCell ref="AQ4:AT4"/>
    <mergeCell ref="AV4:AY4"/>
    <mergeCell ref="BA4:BD4"/>
    <mergeCell ref="BF4:BI4"/>
    <mergeCell ref="Z4:AC4"/>
    <mergeCell ref="Y3:AD3"/>
    <mergeCell ref="Z94:AC94"/>
    <mergeCell ref="Y105:AD105"/>
    <mergeCell ref="Z106:AC106"/>
    <mergeCell ref="Z113:AC113"/>
    <mergeCell ref="Z121:AC121"/>
    <mergeCell ref="Z162:AC162"/>
    <mergeCell ref="Z128:AC128"/>
    <mergeCell ref="Y139:AD139"/>
    <mergeCell ref="Z140:AC140"/>
    <mergeCell ref="Z147:AC147"/>
    <mergeCell ref="Z155:AC155"/>
  </mergeCells>
  <conditionalFormatting sqref="O5:R10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5:W10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12:R17">
    <cfRule type="colorScale" priority="8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2:W17">
    <cfRule type="colorScale" priority="7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20:R25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20:W25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7:R32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27:W32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9:R44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39:W44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46:R51">
    <cfRule type="colorScale" priority="7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46:W51">
    <cfRule type="colorScale" priority="7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4:R59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54:W59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61:R66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61:W66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73:R78">
    <cfRule type="colorScale" priority="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73:W78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80:R85">
    <cfRule type="colorScale" priority="6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80:W85">
    <cfRule type="colorScale" priority="6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88:R93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88:W9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95:R100">
    <cfRule type="colorScale" priority="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95:W100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07:R112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07:W112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114:R119">
    <cfRule type="colorScale" priority="5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14:W119">
    <cfRule type="colorScale" priority="5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122:R127">
    <cfRule type="colorScale" priority="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22:W127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29:R134">
    <cfRule type="colorScale" priority="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29:W134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41:R146">
    <cfRule type="colorScale" priority="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41:W14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148:R153">
    <cfRule type="colorScale" priority="4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148:W153">
    <cfRule type="colorScale" priority="4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156:R161">
    <cfRule type="colorScale" priority="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56:W161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63:R168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63:W16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6:BI11">
    <cfRule type="colorScale" priority="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F13:BI18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F21:BI26"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F29:BI34">
    <cfRule type="colorScale" priority="3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F40:BI45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F47:BI52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F55:BI60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F63:BI68">
    <cfRule type="colorScale" priority="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5:AD10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2:AD17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20:AD25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27:AD32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20:AC25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27:AC32">
    <cfRule type="colorScale" priority="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39:AD44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46:AD51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54:AD59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61:AD66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54:AC59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61:AC66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73:AD78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80:AD85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88:AD93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95:AD100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88:AC93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95:AC100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07:AD112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14:AD119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122:AD127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129:AD134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22:AC127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29:AC134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41:AD146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48:AD153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156:AD161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163:AD168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56:AC16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163:AC16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Experiment Two Spreadsheet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 a.p. (app2g13)</dc:creator>
  <cp:lastModifiedBy>app2g13</cp:lastModifiedBy>
  <dcterms:created xsi:type="dcterms:W3CDTF">2019-03-15T20:36:50Z</dcterms:created>
  <dcterms:modified xsi:type="dcterms:W3CDTF">2019-07-20T18:50:14Z</dcterms:modified>
</cp:coreProperties>
</file>