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hysicsandAstronomyResearch\Private\qlm\kanaras\shared\Personal folders\PhD Students\Marilena_Konstantina\2D-UCNPs project\Manuscript\paper figures\Figure 5\"/>
    </mc:Choice>
  </mc:AlternateContent>
  <bookViews>
    <workbookView xWindow="0" yWindow="0" windowWidth="28800" windowHeight="12450"/>
  </bookViews>
  <sheets>
    <sheet name="MoS2" sheetId="1" r:id="rId1"/>
    <sheet name="WS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2" l="1"/>
  <c r="J6" i="1"/>
  <c r="T11" i="2"/>
  <c r="R11" i="2"/>
  <c r="P11" i="2"/>
  <c r="I11" i="2"/>
  <c r="G11" i="2"/>
  <c r="E11" i="2"/>
  <c r="T10" i="2"/>
  <c r="R10" i="2"/>
  <c r="P10" i="2"/>
  <c r="I10" i="2"/>
  <c r="G10" i="2"/>
  <c r="E10" i="2"/>
  <c r="T9" i="2"/>
  <c r="R9" i="2"/>
  <c r="P9" i="2"/>
  <c r="I9" i="2"/>
  <c r="G9" i="2"/>
  <c r="E9" i="2"/>
  <c r="T8" i="2"/>
  <c r="R8" i="2"/>
  <c r="P8" i="2"/>
  <c r="I8" i="2"/>
  <c r="G8" i="2"/>
  <c r="E8" i="2"/>
  <c r="T7" i="2"/>
  <c r="R7" i="2"/>
  <c r="P7" i="2"/>
  <c r="I7" i="2"/>
  <c r="G7" i="2"/>
  <c r="E7" i="2"/>
  <c r="T6" i="2"/>
  <c r="R6" i="2"/>
  <c r="P6" i="2"/>
  <c r="I6" i="2"/>
  <c r="G6" i="2"/>
  <c r="E6" i="2"/>
  <c r="T7" i="1"/>
  <c r="T8" i="1"/>
  <c r="T9" i="1"/>
  <c r="T10" i="1"/>
  <c r="T11" i="1"/>
  <c r="T6" i="1"/>
  <c r="R7" i="1"/>
  <c r="R8" i="1"/>
  <c r="U8" i="1" s="1"/>
  <c r="R9" i="1"/>
  <c r="R10" i="1"/>
  <c r="R11" i="1"/>
  <c r="R6" i="1"/>
  <c r="U6" i="1" s="1"/>
  <c r="P7" i="1"/>
  <c r="P8" i="1"/>
  <c r="P9" i="1"/>
  <c r="P10" i="1"/>
  <c r="U10" i="1" s="1"/>
  <c r="P11" i="1"/>
  <c r="P6" i="1"/>
  <c r="J10" i="2" l="1"/>
  <c r="U10" i="2"/>
  <c r="U8" i="2"/>
  <c r="U9" i="2"/>
  <c r="U11" i="2"/>
  <c r="V7" i="2"/>
  <c r="V8" i="2"/>
  <c r="K11" i="2"/>
  <c r="J6" i="2"/>
  <c r="U6" i="2"/>
  <c r="J7" i="2"/>
  <c r="V10" i="2"/>
  <c r="J8" i="2"/>
  <c r="V9" i="2"/>
  <c r="J11" i="2"/>
  <c r="V11" i="2"/>
  <c r="U7" i="2"/>
  <c r="J9" i="2"/>
  <c r="V11" i="1"/>
  <c r="V7" i="1"/>
  <c r="U7" i="1"/>
  <c r="U9" i="1"/>
  <c r="U11" i="1"/>
  <c r="V6" i="1"/>
  <c r="V8" i="1"/>
  <c r="V9" i="1"/>
  <c r="V10" i="1"/>
  <c r="K9" i="2"/>
  <c r="K6" i="2"/>
  <c r="K7" i="2"/>
  <c r="K8" i="2"/>
  <c r="K10" i="2"/>
  <c r="I7" i="1" l="1"/>
  <c r="I8" i="1"/>
  <c r="I9" i="1"/>
  <c r="I10" i="1"/>
  <c r="I11" i="1"/>
  <c r="I6" i="1"/>
  <c r="G7" i="1"/>
  <c r="G8" i="1"/>
  <c r="G9" i="1"/>
  <c r="G10" i="1"/>
  <c r="G11" i="1"/>
  <c r="G6" i="1"/>
  <c r="E7" i="1"/>
  <c r="E8" i="1"/>
  <c r="K8" i="1" s="1"/>
  <c r="E9" i="1"/>
  <c r="E10" i="1"/>
  <c r="E11" i="1"/>
  <c r="E6" i="1"/>
  <c r="K6" i="1" s="1"/>
  <c r="K11" i="1" l="1"/>
  <c r="K7" i="1"/>
  <c r="J9" i="1"/>
  <c r="K10" i="1"/>
  <c r="J8" i="1"/>
  <c r="K9" i="1"/>
  <c r="J11" i="1"/>
  <c r="J7" i="1"/>
  <c r="J10" i="1"/>
</calcChain>
</file>

<file path=xl/sharedStrings.xml><?xml version="1.0" encoding="utf-8"?>
<sst xmlns="http://schemas.openxmlformats.org/spreadsheetml/2006/main" count="72" uniqueCount="23">
  <si>
    <t>concentration</t>
  </si>
  <si>
    <t>λ=540 nm</t>
  </si>
  <si>
    <t>λ=655 nm</t>
  </si>
  <si>
    <r>
      <t>MoS</t>
    </r>
    <r>
      <rPr>
        <b/>
        <vertAlign val="subscript"/>
        <sz val="11"/>
        <color rgb="FF7030A0"/>
        <rFont val="Calibri"/>
        <family val="2"/>
        <scheme val="minor"/>
      </rPr>
      <t>2</t>
    </r>
  </si>
  <si>
    <r>
      <t>WS</t>
    </r>
    <r>
      <rPr>
        <b/>
        <vertAlign val="subscript"/>
        <sz val="11"/>
        <color rgb="FF7030A0"/>
        <rFont val="Calibri"/>
        <family val="2"/>
        <scheme val="minor"/>
      </rPr>
      <t>2</t>
    </r>
  </si>
  <si>
    <t>PBS</t>
  </si>
  <si>
    <t>5fM</t>
  </si>
  <si>
    <t>50fM</t>
  </si>
  <si>
    <t>5pM</t>
  </si>
  <si>
    <t>50pM</t>
  </si>
  <si>
    <t>5nM</t>
  </si>
  <si>
    <t>50nM</t>
  </si>
  <si>
    <t>intensity at λmax_1</t>
  </si>
  <si>
    <t>intensity at λmax_2</t>
  </si>
  <si>
    <t>intensity at λmax_3</t>
  </si>
  <si>
    <t>D-C</t>
  </si>
  <si>
    <t>F-C</t>
  </si>
  <si>
    <t>H-C</t>
  </si>
  <si>
    <t>SEM</t>
  </si>
  <si>
    <t>mean value</t>
  </si>
  <si>
    <t>O-N</t>
  </si>
  <si>
    <t>Q-N</t>
  </si>
  <si>
    <t>S-N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</si>
</sst>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bscript"/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0" fontId="1" fillId="0" borderId="0" xfId="0" applyFont="1" applyFill="1"/>
    <xf numFmtId="0" fontId="1" fillId="3" borderId="0" xfId="0" applyFont="1" applyFill="1" applyAlignment="1">
      <alignment horizontal="center"/>
    </xf>
    <xf numFmtId="0" fontId="2" fillId="5" borderId="0" xfId="0" applyFont="1" applyFill="1"/>
    <xf numFmtId="0" fontId="0" fillId="0" borderId="0" xfId="0" applyFill="1"/>
    <xf numFmtId="0" fontId="1" fillId="6" borderId="0" xfId="0" applyFont="1" applyFill="1" applyAlignment="1">
      <alignment horizontal="center"/>
    </xf>
    <xf numFmtId="0" fontId="4" fillId="6" borderId="0" xfId="0" applyFont="1" applyFill="1"/>
    <xf numFmtId="0" fontId="0" fillId="6" borderId="0" xfId="0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A2" sqref="A2"/>
    </sheetView>
  </sheetViews>
  <sheetFormatPr defaultRowHeight="14.5" x14ac:dyDescent="0.35"/>
  <cols>
    <col min="1" max="1" width="5.1796875" bestFit="1" customWidth="1"/>
    <col min="2" max="2" width="12.54296875" style="3" bestFit="1" customWidth="1"/>
    <col min="3" max="3" width="7.81640625" style="3" bestFit="1" customWidth="1"/>
    <col min="4" max="4" width="17.453125" bestFit="1" customWidth="1"/>
    <col min="5" max="5" width="8.81640625" bestFit="1" customWidth="1"/>
    <col min="6" max="6" width="17.453125" customWidth="1"/>
    <col min="7" max="7" width="8.81640625" bestFit="1" customWidth="1"/>
    <col min="8" max="8" width="17.453125" customWidth="1"/>
    <col min="9" max="9" width="8.81640625" bestFit="1" customWidth="1"/>
    <col min="10" max="11" width="11.81640625" bestFit="1" customWidth="1"/>
    <col min="13" max="13" width="12.54296875" bestFit="1" customWidth="1"/>
    <col min="14" max="14" width="7.81640625" bestFit="1" customWidth="1"/>
    <col min="15" max="15" width="17.453125" bestFit="1" customWidth="1"/>
    <col min="16" max="16" width="8.81640625" bestFit="1" customWidth="1"/>
    <col min="17" max="17" width="17.453125" customWidth="1"/>
    <col min="18" max="18" width="8.81640625" bestFit="1" customWidth="1"/>
    <col min="19" max="19" width="17.453125" customWidth="1"/>
    <col min="20" max="20" width="8.81640625" bestFit="1" customWidth="1"/>
    <col min="21" max="22" width="11.81640625" bestFit="1" customWidth="1"/>
  </cols>
  <sheetData>
    <row r="1" spans="1:22" ht="16.5" hidden="1" customHeight="1" x14ac:dyDescent="0.45">
      <c r="A1" s="5" t="s">
        <v>3</v>
      </c>
    </row>
    <row r="2" spans="1:22" ht="16.5" customHeight="1" x14ac:dyDescent="0.45">
      <c r="A2" s="9" t="s">
        <v>3</v>
      </c>
    </row>
    <row r="3" spans="1:22" x14ac:dyDescent="0.35">
      <c r="B3" s="1" t="s">
        <v>1</v>
      </c>
      <c r="C3" s="7"/>
      <c r="F3" s="7"/>
      <c r="G3" s="7"/>
      <c r="H3" s="7"/>
      <c r="I3" s="7"/>
      <c r="J3" s="7"/>
      <c r="K3" s="7"/>
      <c r="M3" s="2" t="s">
        <v>2</v>
      </c>
      <c r="N3" s="7"/>
    </row>
    <row r="5" spans="1:22" s="4" customFormat="1" x14ac:dyDescent="0.35">
      <c r="B5" s="8" t="s">
        <v>0</v>
      </c>
      <c r="C5" s="8" t="s">
        <v>5</v>
      </c>
      <c r="D5" s="8" t="s">
        <v>12</v>
      </c>
      <c r="E5" s="8" t="s">
        <v>15</v>
      </c>
      <c r="F5" s="8" t="s">
        <v>13</v>
      </c>
      <c r="G5" s="8" t="s">
        <v>16</v>
      </c>
      <c r="H5" s="8" t="s">
        <v>14</v>
      </c>
      <c r="I5" s="8" t="s">
        <v>17</v>
      </c>
      <c r="J5" s="11" t="s">
        <v>19</v>
      </c>
      <c r="K5" s="11" t="s">
        <v>18</v>
      </c>
      <c r="M5" s="14" t="s">
        <v>0</v>
      </c>
      <c r="N5" s="14" t="s">
        <v>5</v>
      </c>
      <c r="O5" s="14" t="s">
        <v>12</v>
      </c>
      <c r="P5" s="14" t="s">
        <v>20</v>
      </c>
      <c r="Q5" s="14" t="s">
        <v>13</v>
      </c>
      <c r="R5" s="14" t="s">
        <v>21</v>
      </c>
      <c r="S5" s="14" t="s">
        <v>14</v>
      </c>
      <c r="T5" s="14" t="s">
        <v>22</v>
      </c>
      <c r="U5" s="11" t="s">
        <v>19</v>
      </c>
      <c r="V5" s="11" t="s">
        <v>18</v>
      </c>
    </row>
    <row r="6" spans="1:22" x14ac:dyDescent="0.35">
      <c r="B6" s="3" t="s">
        <v>6</v>
      </c>
      <c r="C6">
        <v>2879.44</v>
      </c>
      <c r="D6" s="6">
        <v>6115.23</v>
      </c>
      <c r="E6" s="6">
        <f>D6-C6</f>
        <v>3235.7899999999995</v>
      </c>
      <c r="F6" s="6">
        <v>6159.79</v>
      </c>
      <c r="G6" s="6">
        <f>F6-C6</f>
        <v>3280.35</v>
      </c>
      <c r="H6" s="6">
        <v>6089.95</v>
      </c>
      <c r="I6" s="6">
        <f>H6-C6</f>
        <v>3210.5099999999998</v>
      </c>
      <c r="J6" s="12">
        <f>AVERAGE(E6,G6,I6)</f>
        <v>3242.2166666666667</v>
      </c>
      <c r="K6" s="13">
        <f>((STDEV(E6,G6,I6))/(SQRT(COUNT(E6,G6,I6))))</f>
        <v>20.415540921345034</v>
      </c>
      <c r="M6" s="3" t="s">
        <v>6</v>
      </c>
      <c r="N6">
        <v>2858.55</v>
      </c>
      <c r="O6" s="6">
        <v>9355.1200000000008</v>
      </c>
      <c r="P6" s="6">
        <f>O6-N6</f>
        <v>6496.5700000000006</v>
      </c>
      <c r="Q6" s="6">
        <v>9386.2000000000007</v>
      </c>
      <c r="R6" s="6">
        <f>Q6-N6</f>
        <v>6527.6500000000005</v>
      </c>
      <c r="S6" s="6">
        <v>9327.08</v>
      </c>
      <c r="T6" s="6">
        <f>S6-N6</f>
        <v>6468.53</v>
      </c>
      <c r="U6" s="12">
        <f>AVERAGE(P6,R6,T6)</f>
        <v>6497.583333333333</v>
      </c>
      <c r="V6" s="13">
        <f>((STDEV(P6,R6,T6))/(SQRT(COUNT(P6,R6,T6))))</f>
        <v>17.073993219058398</v>
      </c>
    </row>
    <row r="7" spans="1:22" x14ac:dyDescent="0.35">
      <c r="B7" s="3" t="s">
        <v>7</v>
      </c>
      <c r="C7">
        <v>2879.44</v>
      </c>
      <c r="D7" s="6">
        <v>9970.74</v>
      </c>
      <c r="E7" s="6">
        <f t="shared" ref="E7:E11" si="0">D7-C7</f>
        <v>7091.2999999999993</v>
      </c>
      <c r="F7" s="6">
        <v>9996.56</v>
      </c>
      <c r="G7" s="6">
        <f t="shared" ref="G7:G11" si="1">F7-C7</f>
        <v>7117.119999999999</v>
      </c>
      <c r="H7" s="6">
        <v>9947.48</v>
      </c>
      <c r="I7" s="6">
        <f t="shared" ref="I7:I11" si="2">H7-C7</f>
        <v>7068.0399999999991</v>
      </c>
      <c r="J7" s="12">
        <f t="shared" ref="J7:J11" si="3">AVERAGE(E7,G7,I7)</f>
        <v>7092.1533333333327</v>
      </c>
      <c r="K7" s="13">
        <f t="shared" ref="K7:K11" si="4">((STDEV(E7,G7,I7))/(SQRT(COUNT(E7,G7,I7))))</f>
        <v>14.174598563784578</v>
      </c>
      <c r="M7" s="3" t="s">
        <v>7</v>
      </c>
      <c r="N7">
        <v>2858.55</v>
      </c>
      <c r="O7" s="6">
        <v>16440.68</v>
      </c>
      <c r="P7" s="6">
        <f t="shared" ref="P7:P11" si="5">O7-N7</f>
        <v>13582.130000000001</v>
      </c>
      <c r="Q7" s="6">
        <v>16476.93</v>
      </c>
      <c r="R7" s="6">
        <f t="shared" ref="R7:R11" si="6">Q7-N7</f>
        <v>13618.380000000001</v>
      </c>
      <c r="S7" s="6">
        <v>16411.62</v>
      </c>
      <c r="T7" s="6">
        <f t="shared" ref="T7:T11" si="7">S7-N7</f>
        <v>13553.07</v>
      </c>
      <c r="U7" s="12">
        <f t="shared" ref="U7:U11" si="8">AVERAGE(P7,R7,T7)</f>
        <v>13584.526666666667</v>
      </c>
      <c r="V7" s="13">
        <f t="shared" ref="V7:V11" si="9">((STDEV(P7,R7,T7))/(SQRT(COUNT(P7,R7,T7))))</f>
        <v>18.891418098644461</v>
      </c>
    </row>
    <row r="8" spans="1:22" x14ac:dyDescent="0.35">
      <c r="B8" s="3" t="s">
        <v>8</v>
      </c>
      <c r="C8">
        <v>2879.44</v>
      </c>
      <c r="D8" s="6">
        <v>14531.57</v>
      </c>
      <c r="E8" s="6">
        <f t="shared" si="0"/>
        <v>11652.13</v>
      </c>
      <c r="F8" s="6">
        <v>14508.13</v>
      </c>
      <c r="G8" s="6">
        <f t="shared" si="1"/>
        <v>11628.689999999999</v>
      </c>
      <c r="H8" s="6">
        <v>14566.07</v>
      </c>
      <c r="I8" s="6">
        <f t="shared" si="2"/>
        <v>11686.63</v>
      </c>
      <c r="J8" s="12">
        <f t="shared" si="3"/>
        <v>11655.816666666666</v>
      </c>
      <c r="K8" s="13">
        <f t="shared" si="4"/>
        <v>16.827106439049935</v>
      </c>
      <c r="M8" s="3" t="s">
        <v>8</v>
      </c>
      <c r="N8">
        <v>2858.55</v>
      </c>
      <c r="O8" s="6">
        <v>26217.69</v>
      </c>
      <c r="P8" s="6">
        <f t="shared" si="5"/>
        <v>23359.14</v>
      </c>
      <c r="Q8" s="6">
        <v>26244.32</v>
      </c>
      <c r="R8" s="6">
        <f t="shared" si="6"/>
        <v>23385.77</v>
      </c>
      <c r="S8" s="6">
        <v>26183.64</v>
      </c>
      <c r="T8" s="6">
        <f t="shared" si="7"/>
        <v>23325.09</v>
      </c>
      <c r="U8" s="12">
        <f t="shared" si="8"/>
        <v>23356.666666666668</v>
      </c>
      <c r="V8" s="13">
        <f t="shared" si="9"/>
        <v>17.560406537941542</v>
      </c>
    </row>
    <row r="9" spans="1:22" x14ac:dyDescent="0.35">
      <c r="B9" s="3" t="s">
        <v>9</v>
      </c>
      <c r="C9">
        <v>2879.44</v>
      </c>
      <c r="D9" s="6">
        <v>17245.740000000002</v>
      </c>
      <c r="E9" s="6">
        <f t="shared" si="0"/>
        <v>14366.300000000001</v>
      </c>
      <c r="F9" s="6">
        <v>17222.240000000002</v>
      </c>
      <c r="G9" s="6">
        <f t="shared" si="1"/>
        <v>14342.800000000001</v>
      </c>
      <c r="H9" s="6">
        <v>17273.98</v>
      </c>
      <c r="I9" s="6">
        <f t="shared" si="2"/>
        <v>14394.539999999999</v>
      </c>
      <c r="J9" s="12">
        <f t="shared" si="3"/>
        <v>14367.88</v>
      </c>
      <c r="K9" s="13">
        <f t="shared" si="4"/>
        <v>14.956929274865052</v>
      </c>
      <c r="M9" s="3" t="s">
        <v>9</v>
      </c>
      <c r="N9">
        <v>2858.55</v>
      </c>
      <c r="O9" s="6">
        <v>30360.11</v>
      </c>
      <c r="P9" s="6">
        <f t="shared" si="5"/>
        <v>27501.56</v>
      </c>
      <c r="Q9" s="6">
        <v>30319.96</v>
      </c>
      <c r="R9" s="6">
        <f t="shared" si="6"/>
        <v>27461.41</v>
      </c>
      <c r="S9" s="6">
        <v>30383.55</v>
      </c>
      <c r="T9" s="6">
        <f t="shared" si="7"/>
        <v>27525</v>
      </c>
      <c r="U9" s="12">
        <f t="shared" si="8"/>
        <v>27495.99</v>
      </c>
      <c r="V9" s="13">
        <f t="shared" si="9"/>
        <v>18.56691232632226</v>
      </c>
    </row>
    <row r="10" spans="1:22" x14ac:dyDescent="0.35">
      <c r="B10" s="3" t="s">
        <v>10</v>
      </c>
      <c r="C10">
        <v>2879.44</v>
      </c>
      <c r="D10" s="6">
        <v>21674.47</v>
      </c>
      <c r="E10" s="6">
        <f t="shared" si="0"/>
        <v>18795.030000000002</v>
      </c>
      <c r="F10" s="6">
        <v>21691.09</v>
      </c>
      <c r="G10" s="6">
        <f t="shared" si="1"/>
        <v>18811.650000000001</v>
      </c>
      <c r="H10" s="6">
        <v>21643.17</v>
      </c>
      <c r="I10" s="6">
        <f t="shared" si="2"/>
        <v>18763.73</v>
      </c>
      <c r="J10" s="12">
        <f t="shared" si="3"/>
        <v>18790.136666666669</v>
      </c>
      <c r="K10" s="13">
        <f t="shared" si="4"/>
        <v>14.048014489995712</v>
      </c>
      <c r="M10" s="3" t="s">
        <v>10</v>
      </c>
      <c r="N10">
        <v>2858.55</v>
      </c>
      <c r="O10" s="6">
        <v>39916.550000000003</v>
      </c>
      <c r="P10" s="6">
        <f t="shared" si="5"/>
        <v>37058</v>
      </c>
      <c r="Q10" s="6">
        <v>39939.79</v>
      </c>
      <c r="R10" s="6">
        <f t="shared" si="6"/>
        <v>37081.24</v>
      </c>
      <c r="S10" s="6">
        <v>39889.65</v>
      </c>
      <c r="T10" s="6">
        <f t="shared" si="7"/>
        <v>37031.1</v>
      </c>
      <c r="U10" s="12">
        <f t="shared" si="8"/>
        <v>37056.78</v>
      </c>
      <c r="V10" s="13">
        <f t="shared" si="9"/>
        <v>14.487019477219224</v>
      </c>
    </row>
    <row r="11" spans="1:22" x14ac:dyDescent="0.35">
      <c r="B11" s="3" t="s">
        <v>11</v>
      </c>
      <c r="C11">
        <v>2879.44</v>
      </c>
      <c r="D11" s="6">
        <v>24694.61</v>
      </c>
      <c r="E11" s="6">
        <f t="shared" si="0"/>
        <v>21815.170000000002</v>
      </c>
      <c r="F11" s="6">
        <v>24718.27</v>
      </c>
      <c r="G11" s="6">
        <f t="shared" si="1"/>
        <v>21838.83</v>
      </c>
      <c r="H11" s="6">
        <v>24663.42</v>
      </c>
      <c r="I11" s="6">
        <f t="shared" si="2"/>
        <v>21783.98</v>
      </c>
      <c r="J11" s="12">
        <f t="shared" si="3"/>
        <v>21812.66</v>
      </c>
      <c r="K11" s="13">
        <f t="shared" si="4"/>
        <v>15.883489331168839</v>
      </c>
      <c r="M11" s="3" t="s">
        <v>11</v>
      </c>
      <c r="N11">
        <v>2858.55</v>
      </c>
      <c r="O11" s="6">
        <v>48742.89</v>
      </c>
      <c r="P11" s="6">
        <f t="shared" si="5"/>
        <v>45884.34</v>
      </c>
      <c r="Q11" s="6">
        <v>48763.18</v>
      </c>
      <c r="R11" s="6">
        <f t="shared" si="6"/>
        <v>45904.63</v>
      </c>
      <c r="S11" s="6">
        <v>48719.12</v>
      </c>
      <c r="T11" s="6">
        <f t="shared" si="7"/>
        <v>45860.57</v>
      </c>
      <c r="U11" s="12">
        <f t="shared" si="8"/>
        <v>45883.18</v>
      </c>
      <c r="V11" s="13">
        <f t="shared" si="9"/>
        <v>12.73224384518752</v>
      </c>
    </row>
    <row r="12" spans="1:22" x14ac:dyDescent="0.35">
      <c r="K12" s="10"/>
    </row>
    <row r="13" spans="1:22" x14ac:dyDescent="0.35">
      <c r="K13" s="10"/>
    </row>
    <row r="14" spans="1:22" x14ac:dyDescent="0.35">
      <c r="K14" s="10"/>
    </row>
    <row r="15" spans="1:22" x14ac:dyDescent="0.35">
      <c r="K15" s="10"/>
    </row>
    <row r="16" spans="1:22" x14ac:dyDescent="0.35">
      <c r="K16" s="10"/>
    </row>
    <row r="17" spans="11:11" x14ac:dyDescent="0.35">
      <c r="K17" s="10"/>
    </row>
    <row r="18" spans="11:11" x14ac:dyDescent="0.35">
      <c r="K18" s="10"/>
    </row>
    <row r="19" spans="11:11" x14ac:dyDescent="0.35">
      <c r="K19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A2" workbookViewId="0">
      <selection activeCell="A2" sqref="A2"/>
    </sheetView>
  </sheetViews>
  <sheetFormatPr defaultRowHeight="14.5" x14ac:dyDescent="0.35"/>
  <cols>
    <col min="1" max="1" width="5.1796875" bestFit="1" customWidth="1"/>
    <col min="2" max="2" width="12.54296875" style="3" bestFit="1" customWidth="1"/>
    <col min="3" max="3" width="7.81640625" style="3" bestFit="1" customWidth="1"/>
    <col min="4" max="4" width="17.453125" bestFit="1" customWidth="1"/>
    <col min="5" max="5" width="8.81640625" bestFit="1" customWidth="1"/>
    <col min="6" max="6" width="17.453125" customWidth="1"/>
    <col min="7" max="7" width="8.81640625" bestFit="1" customWidth="1"/>
    <col min="8" max="8" width="17.453125" customWidth="1"/>
    <col min="9" max="9" width="8.81640625" bestFit="1" customWidth="1"/>
    <col min="10" max="11" width="11.81640625" bestFit="1" customWidth="1"/>
    <col min="13" max="13" width="12.54296875" bestFit="1" customWidth="1"/>
    <col min="14" max="14" width="7.81640625" bestFit="1" customWidth="1"/>
    <col min="15" max="15" width="17.453125" bestFit="1" customWidth="1"/>
    <col min="16" max="16" width="8.81640625" bestFit="1" customWidth="1"/>
    <col min="17" max="17" width="17.453125" customWidth="1"/>
    <col min="18" max="18" width="8.81640625" bestFit="1" customWidth="1"/>
    <col min="19" max="19" width="17.453125" customWidth="1"/>
    <col min="20" max="20" width="8.81640625" bestFit="1" customWidth="1"/>
    <col min="21" max="22" width="11.81640625" bestFit="1" customWidth="1"/>
  </cols>
  <sheetData>
    <row r="1" spans="1:22" ht="16.5" hidden="1" customHeight="1" x14ac:dyDescent="0.45">
      <c r="A1" s="5" t="s">
        <v>3</v>
      </c>
    </row>
    <row r="2" spans="1:22" ht="16.5" customHeight="1" x14ac:dyDescent="0.45">
      <c r="A2" s="9" t="s">
        <v>4</v>
      </c>
    </row>
    <row r="3" spans="1:22" x14ac:dyDescent="0.35">
      <c r="B3" s="1" t="s">
        <v>1</v>
      </c>
      <c r="C3" s="7"/>
      <c r="F3" s="7"/>
      <c r="G3" s="7"/>
      <c r="H3" s="7"/>
      <c r="I3" s="7"/>
      <c r="J3" s="7"/>
      <c r="K3" s="7"/>
      <c r="M3" s="2" t="s">
        <v>2</v>
      </c>
      <c r="N3" s="7"/>
    </row>
    <row r="5" spans="1:22" s="4" customFormat="1" x14ac:dyDescent="0.35">
      <c r="B5" s="8" t="s">
        <v>0</v>
      </c>
      <c r="C5" s="8" t="s">
        <v>5</v>
      </c>
      <c r="D5" s="8" t="s">
        <v>12</v>
      </c>
      <c r="E5" s="8" t="s">
        <v>15</v>
      </c>
      <c r="F5" s="8" t="s">
        <v>13</v>
      </c>
      <c r="G5" s="8" t="s">
        <v>16</v>
      </c>
      <c r="H5" s="8" t="s">
        <v>14</v>
      </c>
      <c r="I5" s="8" t="s">
        <v>17</v>
      </c>
      <c r="J5" s="11" t="s">
        <v>19</v>
      </c>
      <c r="K5" s="11" t="s">
        <v>18</v>
      </c>
      <c r="M5" s="14" t="s">
        <v>0</v>
      </c>
      <c r="N5" s="14" t="s">
        <v>5</v>
      </c>
      <c r="O5" s="14" t="s">
        <v>12</v>
      </c>
      <c r="P5" s="14" t="s">
        <v>20</v>
      </c>
      <c r="Q5" s="14" t="s">
        <v>13</v>
      </c>
      <c r="R5" s="14" t="s">
        <v>21</v>
      </c>
      <c r="S5" s="14" t="s">
        <v>14</v>
      </c>
      <c r="T5" s="14" t="s">
        <v>22</v>
      </c>
      <c r="U5" s="11" t="s">
        <v>19</v>
      </c>
      <c r="V5" s="11" t="s">
        <v>18</v>
      </c>
    </row>
    <row r="6" spans="1:22" x14ac:dyDescent="0.35">
      <c r="B6" s="3" t="s">
        <v>6</v>
      </c>
      <c r="C6">
        <v>2879.44</v>
      </c>
      <c r="D6" s="6">
        <v>5227.6499999999996</v>
      </c>
      <c r="E6" s="6">
        <f>D6-C6</f>
        <v>2348.2099999999996</v>
      </c>
      <c r="F6" s="6">
        <v>5261.23</v>
      </c>
      <c r="G6" s="6">
        <f>F6-C6</f>
        <v>2381.7899999999995</v>
      </c>
      <c r="H6" s="6">
        <v>5187.88</v>
      </c>
      <c r="I6" s="6">
        <f>H6-C6</f>
        <v>2308.44</v>
      </c>
      <c r="J6" s="12">
        <f>AVERAGE(E6,G6,I6)</f>
        <v>2346.1466666666661</v>
      </c>
      <c r="K6" s="12">
        <f>((STDEV(E6,G6,I6))/(SQRT(COUNT(E6,G6,I6))))</f>
        <v>21.199438933875218</v>
      </c>
      <c r="M6" s="3" t="s">
        <v>6</v>
      </c>
      <c r="N6">
        <v>2858.55</v>
      </c>
      <c r="O6" s="6">
        <v>7626.02</v>
      </c>
      <c r="P6" s="6">
        <f>O6-N6</f>
        <v>4767.47</v>
      </c>
      <c r="Q6" s="6">
        <v>7644.32</v>
      </c>
      <c r="R6" s="6">
        <f>Q6-N6</f>
        <v>4785.7699999999995</v>
      </c>
      <c r="S6" s="6">
        <v>7593.77</v>
      </c>
      <c r="T6" s="6">
        <f>S6-N6</f>
        <v>4735.22</v>
      </c>
      <c r="U6" s="12">
        <f>AVERAGE(P6,R6,T6)</f>
        <v>4762.82</v>
      </c>
      <c r="V6" s="12">
        <f>((STDEV(P6,R6,T6))/(SQRT(COUNT(P6,R6,T6))))</f>
        <v>14.776586209270208</v>
      </c>
    </row>
    <row r="7" spans="1:22" x14ac:dyDescent="0.35">
      <c r="B7" s="3" t="s">
        <v>7</v>
      </c>
      <c r="C7">
        <v>2879.44</v>
      </c>
      <c r="D7" s="6">
        <v>7301.21</v>
      </c>
      <c r="E7" s="6">
        <f t="shared" ref="E7:E11" si="0">D7-C7</f>
        <v>4421.7700000000004</v>
      </c>
      <c r="F7" s="6">
        <v>7279.65</v>
      </c>
      <c r="G7" s="6">
        <f t="shared" ref="G7:G11" si="1">F7-C7</f>
        <v>4400.2099999999991</v>
      </c>
      <c r="H7" s="6">
        <v>7336.36</v>
      </c>
      <c r="I7" s="6">
        <f t="shared" ref="I7:I11" si="2">H7-C7</f>
        <v>4456.92</v>
      </c>
      <c r="J7" s="12">
        <f t="shared" ref="J7:J11" si="3">AVERAGE(E7,G7,I7)</f>
        <v>4426.3</v>
      </c>
      <c r="K7" s="12">
        <f t="shared" ref="K7:K11" si="4">((STDEV(E7,G7,I7))/(SQRT(COUNT(E7,G7,I7))))</f>
        <v>16.526712720118937</v>
      </c>
      <c r="M7" s="3" t="s">
        <v>7</v>
      </c>
      <c r="N7">
        <v>2858.55</v>
      </c>
      <c r="O7" s="6">
        <v>11571.43</v>
      </c>
      <c r="P7" s="6">
        <f t="shared" ref="P7:P11" si="5">O7-N7</f>
        <v>8712.880000000001</v>
      </c>
      <c r="Q7" s="6">
        <v>11550.9</v>
      </c>
      <c r="R7" s="6">
        <f t="shared" ref="R7:R11" si="6">Q7-N7</f>
        <v>8692.3499999999985</v>
      </c>
      <c r="S7" s="6">
        <v>11591.05</v>
      </c>
      <c r="T7" s="6">
        <f t="shared" ref="T7:T11" si="7">S7-N7</f>
        <v>8732.5</v>
      </c>
      <c r="U7" s="12">
        <f t="shared" ref="U7:U11" si="8">AVERAGE(P7,R7,T7)</f>
        <v>8712.5766666666659</v>
      </c>
      <c r="V7" s="12">
        <f t="shared" ref="V7:V11" si="9">((STDEV(P7,R7,T7))/(SQRT(COUNT(P7,R7,T7))))</f>
        <v>11.59129893977034</v>
      </c>
    </row>
    <row r="8" spans="1:22" x14ac:dyDescent="0.35">
      <c r="B8" s="3" t="s">
        <v>8</v>
      </c>
      <c r="C8">
        <v>2879.44</v>
      </c>
      <c r="D8" s="6">
        <v>11630.41</v>
      </c>
      <c r="E8" s="6">
        <f t="shared" si="0"/>
        <v>8750.9699999999993</v>
      </c>
      <c r="F8" s="6">
        <v>11671.03</v>
      </c>
      <c r="G8" s="6">
        <f t="shared" si="1"/>
        <v>8791.59</v>
      </c>
      <c r="H8" s="6">
        <v>11609.43</v>
      </c>
      <c r="I8" s="6">
        <f t="shared" si="2"/>
        <v>8729.99</v>
      </c>
      <c r="J8" s="12">
        <f t="shared" si="3"/>
        <v>8757.5166666666646</v>
      </c>
      <c r="K8" s="12">
        <f t="shared" si="4"/>
        <v>18.081151634905602</v>
      </c>
      <c r="M8" s="3" t="s">
        <v>8</v>
      </c>
      <c r="N8">
        <v>2858.55</v>
      </c>
      <c r="O8" s="6">
        <v>20767.43</v>
      </c>
      <c r="P8" s="6">
        <f t="shared" si="5"/>
        <v>17908.88</v>
      </c>
      <c r="Q8" s="6">
        <v>20735.98</v>
      </c>
      <c r="R8" s="6">
        <f t="shared" si="6"/>
        <v>17877.43</v>
      </c>
      <c r="S8" s="6">
        <v>20794.38</v>
      </c>
      <c r="T8" s="6">
        <f t="shared" si="7"/>
        <v>17935.830000000002</v>
      </c>
      <c r="U8" s="12">
        <f t="shared" si="8"/>
        <v>17907.38</v>
      </c>
      <c r="V8" s="12">
        <f t="shared" si="9"/>
        <v>16.875302466425531</v>
      </c>
    </row>
    <row r="9" spans="1:22" x14ac:dyDescent="0.35">
      <c r="B9" s="3" t="s">
        <v>9</v>
      </c>
      <c r="C9">
        <v>2879.44</v>
      </c>
      <c r="D9" s="6">
        <v>16812.59</v>
      </c>
      <c r="E9" s="6">
        <f t="shared" si="0"/>
        <v>13933.15</v>
      </c>
      <c r="F9" s="6">
        <v>16783.22</v>
      </c>
      <c r="G9" s="6">
        <f t="shared" si="1"/>
        <v>13903.78</v>
      </c>
      <c r="H9" s="6">
        <v>16838.73</v>
      </c>
      <c r="I9" s="6">
        <f t="shared" si="2"/>
        <v>13959.289999999999</v>
      </c>
      <c r="J9" s="12">
        <f t="shared" si="3"/>
        <v>13932.073333333334</v>
      </c>
      <c r="K9" s="12">
        <f t="shared" si="4"/>
        <v>16.033396742770893</v>
      </c>
      <c r="M9" s="3" t="s">
        <v>9</v>
      </c>
      <c r="N9">
        <v>2858.55</v>
      </c>
      <c r="O9" s="6">
        <v>32284.79</v>
      </c>
      <c r="P9" s="6">
        <f t="shared" si="5"/>
        <v>29426.240000000002</v>
      </c>
      <c r="Q9" s="6">
        <v>32243.03</v>
      </c>
      <c r="R9" s="6">
        <f t="shared" si="6"/>
        <v>29384.48</v>
      </c>
      <c r="S9" s="6">
        <v>32300.04</v>
      </c>
      <c r="T9" s="6">
        <f t="shared" si="7"/>
        <v>29441.49</v>
      </c>
      <c r="U9" s="12">
        <f t="shared" si="8"/>
        <v>29417.403333333335</v>
      </c>
      <c r="V9" s="12">
        <f t="shared" si="9"/>
        <v>17.040148995176075</v>
      </c>
    </row>
    <row r="10" spans="1:22" x14ac:dyDescent="0.35">
      <c r="B10" s="3" t="s">
        <v>10</v>
      </c>
      <c r="C10">
        <v>2879.44</v>
      </c>
      <c r="D10" s="6">
        <v>21736.12</v>
      </c>
      <c r="E10" s="6">
        <f t="shared" si="0"/>
        <v>18856.68</v>
      </c>
      <c r="F10" s="6">
        <v>21709.45</v>
      </c>
      <c r="G10" s="6">
        <f t="shared" si="1"/>
        <v>18830.010000000002</v>
      </c>
      <c r="H10" s="6">
        <v>21762.22</v>
      </c>
      <c r="I10" s="6">
        <f t="shared" si="2"/>
        <v>18882.780000000002</v>
      </c>
      <c r="J10" s="12">
        <f t="shared" si="3"/>
        <v>18856.490000000002</v>
      </c>
      <c r="K10" s="12">
        <f t="shared" si="4"/>
        <v>15.233683074030512</v>
      </c>
      <c r="M10" s="3" t="s">
        <v>10</v>
      </c>
      <c r="N10">
        <v>2858.55</v>
      </c>
      <c r="O10" s="6">
        <v>40201.22</v>
      </c>
      <c r="P10" s="6">
        <f t="shared" si="5"/>
        <v>37342.67</v>
      </c>
      <c r="Q10" s="6">
        <v>40240.99</v>
      </c>
      <c r="R10" s="6">
        <f t="shared" si="6"/>
        <v>37382.439999999995</v>
      </c>
      <c r="S10" s="6">
        <v>40193.67</v>
      </c>
      <c r="T10" s="6">
        <f t="shared" si="7"/>
        <v>37335.119999999995</v>
      </c>
      <c r="U10" s="12">
        <f t="shared" si="8"/>
        <v>37353.409999999996</v>
      </c>
      <c r="V10" s="12">
        <f t="shared" si="9"/>
        <v>14.677718941760677</v>
      </c>
    </row>
    <row r="11" spans="1:22" x14ac:dyDescent="0.35">
      <c r="B11" s="3" t="s">
        <v>11</v>
      </c>
      <c r="C11">
        <v>2879.44</v>
      </c>
      <c r="D11" s="6">
        <v>25858.47</v>
      </c>
      <c r="E11" s="6">
        <f t="shared" si="0"/>
        <v>22979.030000000002</v>
      </c>
      <c r="F11" s="6">
        <v>25883.77</v>
      </c>
      <c r="G11" s="6">
        <f t="shared" si="1"/>
        <v>23004.33</v>
      </c>
      <c r="H11" s="6">
        <v>25827.19</v>
      </c>
      <c r="I11" s="6">
        <f t="shared" si="2"/>
        <v>22947.75</v>
      </c>
      <c r="J11" s="12">
        <f t="shared" si="3"/>
        <v>22977.036666666667</v>
      </c>
      <c r="K11" s="12">
        <f t="shared" si="4"/>
        <v>16.363619539834762</v>
      </c>
      <c r="M11" s="3" t="s">
        <v>11</v>
      </c>
      <c r="N11">
        <v>2858.55</v>
      </c>
      <c r="O11" s="6">
        <v>48982.5</v>
      </c>
      <c r="P11" s="6">
        <f t="shared" si="5"/>
        <v>46123.95</v>
      </c>
      <c r="Q11" s="6">
        <v>48967.09</v>
      </c>
      <c r="R11" s="6">
        <f t="shared" si="6"/>
        <v>46108.539999999994</v>
      </c>
      <c r="S11" s="6">
        <v>48995.72</v>
      </c>
      <c r="T11" s="6">
        <f t="shared" si="7"/>
        <v>46137.17</v>
      </c>
      <c r="U11" s="12">
        <f t="shared" si="8"/>
        <v>46123.219999999994</v>
      </c>
      <c r="V11" s="12">
        <f t="shared" si="9"/>
        <v>8.2728249910992222</v>
      </c>
    </row>
    <row r="12" spans="1:22" x14ac:dyDescent="0.35">
      <c r="K12" s="10"/>
      <c r="T12" s="6"/>
    </row>
    <row r="13" spans="1:22" x14ac:dyDescent="0.35">
      <c r="K13" s="10"/>
    </row>
    <row r="14" spans="1:22" x14ac:dyDescent="0.35">
      <c r="K14" s="10"/>
    </row>
    <row r="15" spans="1:22" x14ac:dyDescent="0.35">
      <c r="K15" s="10"/>
    </row>
    <row r="16" spans="1:22" x14ac:dyDescent="0.35">
      <c r="K16" s="10"/>
    </row>
    <row r="17" spans="11:11" x14ac:dyDescent="0.35">
      <c r="K17" s="10"/>
    </row>
    <row r="18" spans="11:11" x14ac:dyDescent="0.35">
      <c r="K18" s="10"/>
    </row>
    <row r="19" spans="11:11" x14ac:dyDescent="0.35">
      <c r="K19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MoS2</vt:lpstr>
      <vt:lpstr>WS2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Alexaki K.</dc:creator>
  <cp:lastModifiedBy>Alexaki K.</cp:lastModifiedBy>
  <dcterms:created xsi:type="dcterms:W3CDTF">2020-08-18T22:07:11Z</dcterms:created>
  <dcterms:modified xsi:type="dcterms:W3CDTF">2020-08-29T18:56:19Z</dcterms:modified>
</cp:coreProperties>
</file>