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hysicsandAstronomyResearch\Private\qlm\kanaras\shared\Personal folders\PhD Students\Marilena_Konstantina\2D-UCNPs project\Manuscript\paper figures\Figure 2\"/>
    </mc:Choice>
  </mc:AlternateContent>
  <bookViews>
    <workbookView xWindow="0" yWindow="0" windowWidth="28800" windowHeight="12450"/>
  </bookViews>
  <sheets>
    <sheet name="MoS2" sheetId="1" r:id="rId1"/>
    <sheet name="WS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3" l="1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U7" i="3"/>
  <c r="U6" i="3"/>
  <c r="U19" i="3"/>
  <c r="U18" i="3"/>
  <c r="U17" i="3"/>
  <c r="U16" i="3"/>
  <c r="U15" i="3"/>
  <c r="U14" i="3"/>
  <c r="U13" i="3"/>
  <c r="U12" i="3"/>
  <c r="U11" i="3"/>
  <c r="U10" i="3"/>
  <c r="U9" i="3"/>
  <c r="U8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6" i="3"/>
  <c r="K19" i="3"/>
  <c r="K6" i="3"/>
  <c r="K18" i="3"/>
  <c r="K17" i="3"/>
  <c r="K16" i="3"/>
  <c r="K15" i="3"/>
  <c r="K14" i="3"/>
  <c r="K13" i="3"/>
  <c r="K12" i="3"/>
  <c r="K11" i="3"/>
  <c r="K10" i="3"/>
  <c r="K9" i="3"/>
  <c r="K8" i="3"/>
  <c r="K7" i="3"/>
  <c r="J19" i="3"/>
  <c r="J18" i="3"/>
  <c r="J6" i="3"/>
  <c r="J17" i="3"/>
  <c r="J16" i="3"/>
  <c r="J15" i="3"/>
  <c r="J14" i="3"/>
  <c r="J13" i="3"/>
  <c r="J12" i="3"/>
  <c r="J11" i="3"/>
  <c r="J10" i="3"/>
  <c r="J9" i="3"/>
  <c r="J8" i="3"/>
  <c r="J7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6" i="3"/>
  <c r="V6" i="1"/>
  <c r="V18" i="1"/>
  <c r="V17" i="1"/>
  <c r="V16" i="1"/>
  <c r="V15" i="1"/>
  <c r="V14" i="1"/>
  <c r="V13" i="1"/>
  <c r="V12" i="1"/>
  <c r="V11" i="1"/>
  <c r="V10" i="1"/>
  <c r="V9" i="1"/>
  <c r="V8" i="1"/>
  <c r="V7" i="1"/>
  <c r="U6" i="1"/>
  <c r="J6" i="1"/>
  <c r="U18" i="1"/>
  <c r="U17" i="1"/>
  <c r="U16" i="1"/>
  <c r="U15" i="1"/>
  <c r="U14" i="1"/>
  <c r="U13" i="1"/>
  <c r="U12" i="1"/>
  <c r="U11" i="1"/>
  <c r="U10" i="1"/>
  <c r="U9" i="1"/>
  <c r="U8" i="1"/>
  <c r="U7" i="1"/>
  <c r="T7" i="1"/>
  <c r="T8" i="1"/>
  <c r="T9" i="1"/>
  <c r="T10" i="1"/>
  <c r="T11" i="1"/>
  <c r="T12" i="1"/>
  <c r="T13" i="1"/>
  <c r="T14" i="1"/>
  <c r="T15" i="1"/>
  <c r="T16" i="1"/>
  <c r="T17" i="1"/>
  <c r="T18" i="1"/>
  <c r="T6" i="1"/>
  <c r="R7" i="1"/>
  <c r="R8" i="1"/>
  <c r="R9" i="1"/>
  <c r="R10" i="1"/>
  <c r="R11" i="1"/>
  <c r="R12" i="1"/>
  <c r="R13" i="1"/>
  <c r="R14" i="1"/>
  <c r="R15" i="1"/>
  <c r="R16" i="1"/>
  <c r="R17" i="1"/>
  <c r="R18" i="1"/>
  <c r="R6" i="1"/>
  <c r="P7" i="1"/>
  <c r="P8" i="1"/>
  <c r="P9" i="1"/>
  <c r="P10" i="1"/>
  <c r="P11" i="1"/>
  <c r="P12" i="1"/>
  <c r="P13" i="1"/>
  <c r="P14" i="1"/>
  <c r="P15" i="1"/>
  <c r="P16" i="1"/>
  <c r="P17" i="1"/>
  <c r="P18" i="1"/>
  <c r="P6" i="1"/>
  <c r="I7" i="1" l="1"/>
  <c r="I8" i="1"/>
  <c r="I9" i="1"/>
  <c r="I10" i="1"/>
  <c r="I11" i="1"/>
  <c r="I12" i="1"/>
  <c r="I13" i="1"/>
  <c r="I14" i="1"/>
  <c r="I15" i="1"/>
  <c r="I16" i="1"/>
  <c r="I17" i="1"/>
  <c r="I18" i="1"/>
  <c r="I6" i="1"/>
  <c r="G7" i="1"/>
  <c r="G8" i="1"/>
  <c r="G9" i="1"/>
  <c r="G10" i="1"/>
  <c r="G11" i="1"/>
  <c r="G12" i="1"/>
  <c r="G13" i="1"/>
  <c r="G14" i="1"/>
  <c r="G15" i="1"/>
  <c r="G16" i="1"/>
  <c r="G17" i="1"/>
  <c r="G18" i="1"/>
  <c r="G6" i="1"/>
  <c r="E7" i="1"/>
  <c r="E8" i="1"/>
  <c r="E9" i="1"/>
  <c r="E10" i="1"/>
  <c r="E11" i="1"/>
  <c r="E12" i="1"/>
  <c r="E13" i="1"/>
  <c r="E14" i="1"/>
  <c r="E15" i="1"/>
  <c r="E16" i="1"/>
  <c r="E17" i="1"/>
  <c r="E18" i="1"/>
  <c r="E6" i="1"/>
  <c r="K12" i="1" l="1"/>
  <c r="J12" i="1"/>
  <c r="K6" i="1"/>
  <c r="K15" i="1"/>
  <c r="J15" i="1"/>
  <c r="K11" i="1"/>
  <c r="J11" i="1"/>
  <c r="K7" i="1"/>
  <c r="J7" i="1"/>
  <c r="K8" i="1"/>
  <c r="J8" i="1"/>
  <c r="K18" i="1"/>
  <c r="J18" i="1"/>
  <c r="K10" i="1"/>
  <c r="J10" i="1"/>
  <c r="K17" i="1"/>
  <c r="J17" i="1"/>
  <c r="K13" i="1"/>
  <c r="J13" i="1"/>
  <c r="K9" i="1"/>
  <c r="J9" i="1"/>
  <c r="K16" i="1"/>
  <c r="J16" i="1"/>
  <c r="K14" i="1"/>
  <c r="J14" i="1"/>
</calcChain>
</file>

<file path=xl/sharedStrings.xml><?xml version="1.0" encoding="utf-8"?>
<sst xmlns="http://schemas.openxmlformats.org/spreadsheetml/2006/main" count="48" uniqueCount="17">
  <si>
    <t>concentration</t>
  </si>
  <si>
    <t>λ=540 nm</t>
  </si>
  <si>
    <t>λ=655 nm</t>
  </si>
  <si>
    <r>
      <t>MoS</t>
    </r>
    <r>
      <rPr>
        <b/>
        <vertAlign val="subscript"/>
        <sz val="11"/>
        <color rgb="FF7030A0"/>
        <rFont val="Calibri"/>
        <family val="2"/>
        <scheme val="minor"/>
      </rPr>
      <t>2</t>
    </r>
  </si>
  <si>
    <r>
      <t>WS</t>
    </r>
    <r>
      <rPr>
        <b/>
        <vertAlign val="subscript"/>
        <sz val="11"/>
        <color rgb="FF7030A0"/>
        <rFont val="Calibri"/>
        <family val="2"/>
        <scheme val="minor"/>
      </rPr>
      <t>2</t>
    </r>
  </si>
  <si>
    <t>PBS</t>
  </si>
  <si>
    <t>intensity at λmax_1</t>
  </si>
  <si>
    <t>intensity at λmax_3</t>
  </si>
  <si>
    <t>intensity at λmax_2</t>
  </si>
  <si>
    <t>mean value</t>
  </si>
  <si>
    <t>SEM</t>
  </si>
  <si>
    <t>D-C</t>
  </si>
  <si>
    <t>F-C</t>
  </si>
  <si>
    <t>H-C</t>
  </si>
  <si>
    <t>O-N</t>
  </si>
  <si>
    <t>Q-N</t>
  </si>
  <si>
    <t>S-N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</si>
</sst>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vertAlign val="subscript"/>
      <sz val="11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4" borderId="0" xfId="0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0" fillId="5" borderId="0" xfId="0" applyFill="1"/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6" borderId="0" xfId="0" applyFont="1" applyFill="1"/>
    <xf numFmtId="0" fontId="0" fillId="0" borderId="0" xfId="0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topLeftCell="A2" workbookViewId="0">
      <selection activeCell="A2" sqref="A2"/>
    </sheetView>
  </sheetViews>
  <sheetFormatPr defaultRowHeight="14.5" x14ac:dyDescent="0.35"/>
  <cols>
    <col min="1" max="1" width="5.1796875" bestFit="1" customWidth="1"/>
    <col min="2" max="2" width="12.54296875" style="4" bestFit="1" customWidth="1"/>
    <col min="3" max="3" width="7.81640625" style="4" bestFit="1" customWidth="1"/>
    <col min="4" max="4" width="17.453125" bestFit="1" customWidth="1"/>
    <col min="5" max="5" width="8.81640625" bestFit="1" customWidth="1"/>
    <col min="6" max="6" width="17.453125" customWidth="1"/>
    <col min="7" max="7" width="8.81640625" bestFit="1" customWidth="1"/>
    <col min="8" max="8" width="17.453125" bestFit="1" customWidth="1"/>
    <col min="9" max="9" width="8.81640625" bestFit="1" customWidth="1"/>
    <col min="10" max="11" width="11.81640625" style="13" bestFit="1" customWidth="1"/>
    <col min="12" max="12" width="7.81640625" customWidth="1"/>
    <col min="13" max="13" width="12.54296875" style="4" bestFit="1" customWidth="1"/>
    <col min="14" max="14" width="7.81640625" bestFit="1" customWidth="1"/>
    <col min="15" max="15" width="17.453125" bestFit="1" customWidth="1"/>
    <col min="16" max="16" width="8.81640625" bestFit="1" customWidth="1"/>
    <col min="17" max="17" width="17.453125" bestFit="1" customWidth="1"/>
    <col min="18" max="18" width="8.81640625" bestFit="1" customWidth="1"/>
    <col min="19" max="19" width="17.453125" customWidth="1"/>
    <col min="20" max="20" width="8.81640625" bestFit="1" customWidth="1"/>
    <col min="21" max="22" width="11.81640625" style="13" bestFit="1" customWidth="1"/>
  </cols>
  <sheetData>
    <row r="1" spans="1:22" ht="16.5" hidden="1" customHeight="1" x14ac:dyDescent="0.45">
      <c r="A1" s="6" t="s">
        <v>3</v>
      </c>
    </row>
    <row r="2" spans="1:22" ht="16.5" customHeight="1" x14ac:dyDescent="0.45">
      <c r="A2" s="12" t="s">
        <v>3</v>
      </c>
    </row>
    <row r="3" spans="1:22" x14ac:dyDescent="0.35">
      <c r="B3" s="2" t="s">
        <v>1</v>
      </c>
      <c r="D3" s="7"/>
      <c r="E3" s="7"/>
      <c r="F3" s="7"/>
      <c r="G3" s="7"/>
      <c r="H3" s="7"/>
      <c r="I3" s="7"/>
      <c r="J3" s="7"/>
      <c r="K3" s="7"/>
      <c r="M3" s="3" t="s">
        <v>2</v>
      </c>
      <c r="O3" s="7"/>
      <c r="P3" s="7"/>
      <c r="Q3" s="7"/>
      <c r="R3" s="7"/>
      <c r="S3" s="7"/>
      <c r="T3" s="7"/>
      <c r="U3" s="7"/>
      <c r="V3" s="7"/>
    </row>
    <row r="4" spans="1:22" x14ac:dyDescent="0.35">
      <c r="L4" s="1"/>
    </row>
    <row r="5" spans="1:22" s="5" customFormat="1" x14ac:dyDescent="0.35">
      <c r="B5" s="10" t="s">
        <v>0</v>
      </c>
      <c r="C5" s="10" t="s">
        <v>5</v>
      </c>
      <c r="D5" s="10" t="s">
        <v>6</v>
      </c>
      <c r="E5" s="10" t="s">
        <v>11</v>
      </c>
      <c r="F5" s="10" t="s">
        <v>8</v>
      </c>
      <c r="G5" s="10" t="s">
        <v>12</v>
      </c>
      <c r="H5" s="10" t="s">
        <v>7</v>
      </c>
      <c r="I5" s="10" t="s">
        <v>13</v>
      </c>
      <c r="J5" s="9" t="s">
        <v>9</v>
      </c>
      <c r="K5" s="9" t="s">
        <v>10</v>
      </c>
      <c r="M5" s="11" t="s">
        <v>0</v>
      </c>
      <c r="N5" s="11" t="s">
        <v>5</v>
      </c>
      <c r="O5" s="11" t="s">
        <v>6</v>
      </c>
      <c r="P5" s="11" t="s">
        <v>14</v>
      </c>
      <c r="Q5" s="11" t="s">
        <v>8</v>
      </c>
      <c r="R5" s="11" t="s">
        <v>15</v>
      </c>
      <c r="S5" s="11" t="s">
        <v>7</v>
      </c>
      <c r="T5" s="11" t="s">
        <v>16</v>
      </c>
      <c r="U5" s="9" t="s">
        <v>9</v>
      </c>
      <c r="V5" s="9" t="s">
        <v>10</v>
      </c>
    </row>
    <row r="6" spans="1:22" x14ac:dyDescent="0.35">
      <c r="B6" s="4">
        <v>0</v>
      </c>
      <c r="C6">
        <v>2879.44</v>
      </c>
      <c r="D6">
        <v>28005.360000000001</v>
      </c>
      <c r="E6">
        <f>D6-C6</f>
        <v>25125.920000000002</v>
      </c>
      <c r="F6">
        <v>28055.68</v>
      </c>
      <c r="G6">
        <f>F6-C6</f>
        <v>25176.240000000002</v>
      </c>
      <c r="H6">
        <v>27995.38</v>
      </c>
      <c r="I6">
        <f>H6-C6</f>
        <v>25115.940000000002</v>
      </c>
      <c r="J6" s="8">
        <f>AVERAGE(E6,G6,I6)</f>
        <v>25139.366666666669</v>
      </c>
      <c r="K6" s="8">
        <f>((STDEV(E6,G6,I6))/(SQRT(COUNT(E6,G6,I6))))</f>
        <v>18.660404902121069</v>
      </c>
      <c r="M6" s="4">
        <v>0</v>
      </c>
      <c r="N6">
        <v>2858.55</v>
      </c>
      <c r="O6">
        <v>53908.89</v>
      </c>
      <c r="P6">
        <f>O6-N6</f>
        <v>51050.34</v>
      </c>
      <c r="Q6">
        <v>53978.12</v>
      </c>
      <c r="R6">
        <f>Q6-N6</f>
        <v>51119.57</v>
      </c>
      <c r="S6">
        <v>53878.03</v>
      </c>
      <c r="T6">
        <f>S6-N6</f>
        <v>51019.479999999996</v>
      </c>
      <c r="U6" s="8">
        <f>AVERAGE(P6,R6,T6)</f>
        <v>51063.130000000005</v>
      </c>
      <c r="V6" s="8">
        <f>((STDEV(P6,R6,T6))/(SQRT(COUNT(P6,R6,T6))))</f>
        <v>29.59273615827712</v>
      </c>
    </row>
    <row r="7" spans="1:22" x14ac:dyDescent="0.35">
      <c r="B7" s="4">
        <v>0.1</v>
      </c>
      <c r="C7">
        <v>2879.44</v>
      </c>
      <c r="D7">
        <v>25304.09</v>
      </c>
      <c r="E7">
        <f t="shared" ref="E7:E18" si="0">D7-C7</f>
        <v>22424.65</v>
      </c>
      <c r="F7">
        <v>25393.98</v>
      </c>
      <c r="G7">
        <f t="shared" ref="G7:G18" si="1">F7-C7</f>
        <v>22514.54</v>
      </c>
      <c r="H7">
        <v>25289.03</v>
      </c>
      <c r="I7">
        <f t="shared" ref="I7:I18" si="2">H7-C7</f>
        <v>22409.59</v>
      </c>
      <c r="J7" s="8">
        <f t="shared" ref="J7:J18" si="3">AVERAGE(E7,G7,I7)</f>
        <v>22449.593333333334</v>
      </c>
      <c r="K7" s="8">
        <f t="shared" ref="K7:K18" si="4">((STDEV(E7,G7,I7))/(SQRT(COUNT(E7,G7,I7))))</f>
        <v>32.763053547827056</v>
      </c>
      <c r="M7" s="4">
        <v>0.1</v>
      </c>
      <c r="N7">
        <v>2858.55</v>
      </c>
      <c r="O7">
        <v>47301.52</v>
      </c>
      <c r="P7">
        <f t="shared" ref="P7:P18" si="5">O7-N7</f>
        <v>44442.969999999994</v>
      </c>
      <c r="Q7">
        <v>47271.27</v>
      </c>
      <c r="R7">
        <f t="shared" ref="R7:R18" si="6">Q7-N7</f>
        <v>44412.719999999994</v>
      </c>
      <c r="S7">
        <v>47354.98</v>
      </c>
      <c r="T7">
        <f t="shared" ref="T7:T18" si="7">S7-N7</f>
        <v>44496.43</v>
      </c>
      <c r="U7" s="8">
        <f t="shared" ref="U7:U18" si="8">AVERAGE(P7,R7,T7)</f>
        <v>44450.706666666665</v>
      </c>
      <c r="V7" s="8">
        <f t="shared" ref="V7:V18" si="9">((STDEV(P7,R7,T7))/(SQRT(COUNT(P7,R7,T7))))</f>
        <v>24.472658439801933</v>
      </c>
    </row>
    <row r="8" spans="1:22" x14ac:dyDescent="0.35">
      <c r="B8" s="4">
        <v>0.2</v>
      </c>
      <c r="C8">
        <v>2879.44</v>
      </c>
      <c r="D8">
        <v>22697.64</v>
      </c>
      <c r="E8">
        <f t="shared" si="0"/>
        <v>19818.2</v>
      </c>
      <c r="F8">
        <v>22667.33</v>
      </c>
      <c r="G8">
        <f t="shared" si="1"/>
        <v>19787.890000000003</v>
      </c>
      <c r="H8">
        <v>22709.67</v>
      </c>
      <c r="I8">
        <f t="shared" si="2"/>
        <v>19830.23</v>
      </c>
      <c r="J8" s="8">
        <f t="shared" si="3"/>
        <v>19812.10666666667</v>
      </c>
      <c r="K8" s="8">
        <f t="shared" si="4"/>
        <v>12.596499954792414</v>
      </c>
      <c r="M8" s="4">
        <v>0.2</v>
      </c>
      <c r="N8">
        <v>2858.55</v>
      </c>
      <c r="O8">
        <v>41905.54</v>
      </c>
      <c r="P8">
        <f t="shared" si="5"/>
        <v>39046.99</v>
      </c>
      <c r="Q8">
        <v>41888.36</v>
      </c>
      <c r="R8">
        <f t="shared" si="6"/>
        <v>39029.81</v>
      </c>
      <c r="S8">
        <v>41923.96</v>
      </c>
      <c r="T8">
        <f t="shared" si="7"/>
        <v>39065.409999999996</v>
      </c>
      <c r="U8" s="8">
        <f t="shared" si="8"/>
        <v>39047.403333333328</v>
      </c>
      <c r="V8" s="8">
        <f t="shared" si="9"/>
        <v>10.278912610020367</v>
      </c>
    </row>
    <row r="9" spans="1:22" x14ac:dyDescent="0.35">
      <c r="B9" s="4">
        <v>0.3</v>
      </c>
      <c r="C9">
        <v>2879.44</v>
      </c>
      <c r="D9">
        <v>19950.900000000001</v>
      </c>
      <c r="E9">
        <f t="shared" si="0"/>
        <v>17071.460000000003</v>
      </c>
      <c r="F9">
        <v>19900.23</v>
      </c>
      <c r="G9">
        <f t="shared" si="1"/>
        <v>17020.79</v>
      </c>
      <c r="H9">
        <v>19990.11</v>
      </c>
      <c r="I9">
        <f t="shared" si="2"/>
        <v>17110.670000000002</v>
      </c>
      <c r="J9" s="8">
        <f t="shared" si="3"/>
        <v>17067.64</v>
      </c>
      <c r="K9" s="8">
        <f t="shared" si="4"/>
        <v>26.016327565588828</v>
      </c>
      <c r="M9" s="4">
        <v>0.3</v>
      </c>
      <c r="N9">
        <v>2858.55</v>
      </c>
      <c r="O9">
        <v>36295.949999999997</v>
      </c>
      <c r="P9">
        <f t="shared" si="5"/>
        <v>33437.399999999994</v>
      </c>
      <c r="Q9">
        <v>36269.050000000003</v>
      </c>
      <c r="R9">
        <f t="shared" si="6"/>
        <v>33410.5</v>
      </c>
      <c r="S9">
        <v>36313.870000000003</v>
      </c>
      <c r="T9">
        <f t="shared" si="7"/>
        <v>33455.32</v>
      </c>
      <c r="U9" s="8">
        <f t="shared" si="8"/>
        <v>33434.406666666669</v>
      </c>
      <c r="V9" s="8">
        <f t="shared" si="9"/>
        <v>13.024696200338161</v>
      </c>
    </row>
    <row r="10" spans="1:22" x14ac:dyDescent="0.35">
      <c r="B10" s="4">
        <v>0.4</v>
      </c>
      <c r="C10">
        <v>2879.44</v>
      </c>
      <c r="D10">
        <v>15912.1</v>
      </c>
      <c r="E10">
        <f t="shared" si="0"/>
        <v>13032.66</v>
      </c>
      <c r="F10">
        <v>15969.65</v>
      </c>
      <c r="G10">
        <f t="shared" si="1"/>
        <v>13090.21</v>
      </c>
      <c r="H10">
        <v>15892.97</v>
      </c>
      <c r="I10">
        <f t="shared" si="2"/>
        <v>13013.529999999999</v>
      </c>
      <c r="J10" s="8">
        <f t="shared" si="3"/>
        <v>13045.466666666665</v>
      </c>
      <c r="K10" s="8">
        <f t="shared" si="4"/>
        <v>23.043174212286331</v>
      </c>
      <c r="M10" s="4">
        <v>0.4</v>
      </c>
      <c r="N10">
        <v>2858.55</v>
      </c>
      <c r="O10">
        <v>28775.8</v>
      </c>
      <c r="P10">
        <f t="shared" si="5"/>
        <v>25917.25</v>
      </c>
      <c r="Q10">
        <v>28739.279999999999</v>
      </c>
      <c r="R10">
        <f t="shared" si="6"/>
        <v>25880.73</v>
      </c>
      <c r="S10">
        <v>28791.31</v>
      </c>
      <c r="T10">
        <f t="shared" si="7"/>
        <v>25932.760000000002</v>
      </c>
      <c r="U10" s="8">
        <f t="shared" si="8"/>
        <v>25910.246666666662</v>
      </c>
      <c r="V10" s="8">
        <f t="shared" si="9"/>
        <v>15.422550949106876</v>
      </c>
    </row>
    <row r="11" spans="1:22" x14ac:dyDescent="0.35">
      <c r="B11" s="4">
        <v>0.5</v>
      </c>
      <c r="C11">
        <v>2879.44</v>
      </c>
      <c r="D11">
        <v>12344.75</v>
      </c>
      <c r="E11">
        <f t="shared" si="0"/>
        <v>9465.31</v>
      </c>
      <c r="F11">
        <v>12365.26</v>
      </c>
      <c r="G11">
        <f t="shared" si="1"/>
        <v>9485.82</v>
      </c>
      <c r="H11">
        <v>12307.98</v>
      </c>
      <c r="I11">
        <f t="shared" si="2"/>
        <v>9428.5399999999991</v>
      </c>
      <c r="J11" s="8">
        <f t="shared" si="3"/>
        <v>9459.89</v>
      </c>
      <c r="K11" s="8">
        <f t="shared" si="4"/>
        <v>16.755913384036688</v>
      </c>
      <c r="M11" s="4">
        <v>0.5</v>
      </c>
      <c r="N11">
        <v>2858.55</v>
      </c>
      <c r="O11">
        <v>23047.02</v>
      </c>
      <c r="P11">
        <f t="shared" si="5"/>
        <v>20188.47</v>
      </c>
      <c r="Q11">
        <v>23000.99</v>
      </c>
      <c r="R11">
        <f t="shared" si="6"/>
        <v>20142.440000000002</v>
      </c>
      <c r="S11">
        <v>23179.33</v>
      </c>
      <c r="T11">
        <f t="shared" si="7"/>
        <v>20320.780000000002</v>
      </c>
      <c r="U11" s="8">
        <f t="shared" si="8"/>
        <v>20217.23</v>
      </c>
      <c r="V11" s="8">
        <f t="shared" si="9"/>
        <v>53.452914170635722</v>
      </c>
    </row>
    <row r="12" spans="1:22" x14ac:dyDescent="0.35">
      <c r="B12" s="4">
        <v>0.6</v>
      </c>
      <c r="C12">
        <v>2879.44</v>
      </c>
      <c r="D12">
        <v>9950.67</v>
      </c>
      <c r="E12">
        <f t="shared" si="0"/>
        <v>7071.23</v>
      </c>
      <c r="F12">
        <v>9923.8700000000008</v>
      </c>
      <c r="G12">
        <f t="shared" si="1"/>
        <v>7044.43</v>
      </c>
      <c r="H12">
        <v>9961.76</v>
      </c>
      <c r="I12">
        <f t="shared" si="2"/>
        <v>7082.32</v>
      </c>
      <c r="J12" s="8">
        <f t="shared" si="3"/>
        <v>7065.9933333333329</v>
      </c>
      <c r="K12" s="8">
        <f t="shared" si="4"/>
        <v>11.246925999776119</v>
      </c>
      <c r="M12" s="4">
        <v>0.6</v>
      </c>
      <c r="N12">
        <v>2858.55</v>
      </c>
      <c r="O12">
        <v>16759.14</v>
      </c>
      <c r="P12">
        <f t="shared" si="5"/>
        <v>13900.59</v>
      </c>
      <c r="Q12">
        <v>16799.759999999998</v>
      </c>
      <c r="R12">
        <f t="shared" si="6"/>
        <v>13941.21</v>
      </c>
      <c r="S12">
        <v>16726.439999999999</v>
      </c>
      <c r="T12">
        <f t="shared" si="7"/>
        <v>13867.89</v>
      </c>
      <c r="U12" s="8">
        <f t="shared" si="8"/>
        <v>13903.230000000001</v>
      </c>
      <c r="V12" s="8">
        <f t="shared" si="9"/>
        <v>21.206781934088813</v>
      </c>
    </row>
    <row r="13" spans="1:22" x14ac:dyDescent="0.35">
      <c r="B13" s="4">
        <v>0.7</v>
      </c>
      <c r="C13">
        <v>2879.44</v>
      </c>
      <c r="D13">
        <v>6400.72</v>
      </c>
      <c r="E13">
        <f t="shared" si="0"/>
        <v>3521.28</v>
      </c>
      <c r="F13">
        <v>6390.38</v>
      </c>
      <c r="G13">
        <f t="shared" si="1"/>
        <v>3510.94</v>
      </c>
      <c r="H13">
        <v>6420.84</v>
      </c>
      <c r="I13">
        <f t="shared" si="2"/>
        <v>3541.4</v>
      </c>
      <c r="J13" s="8">
        <f t="shared" si="3"/>
        <v>3524.5400000000004</v>
      </c>
      <c r="K13" s="8">
        <f t="shared" si="4"/>
        <v>8.9428481667382336</v>
      </c>
      <c r="M13" s="4">
        <v>0.7</v>
      </c>
      <c r="N13">
        <v>2858.55</v>
      </c>
      <c r="O13">
        <v>10005.56</v>
      </c>
      <c r="P13">
        <f t="shared" si="5"/>
        <v>7147.0099999999993</v>
      </c>
      <c r="Q13">
        <v>10056.65</v>
      </c>
      <c r="R13">
        <f t="shared" si="6"/>
        <v>7198.0999999999995</v>
      </c>
      <c r="S13">
        <v>10022.280000000001</v>
      </c>
      <c r="T13">
        <f t="shared" si="7"/>
        <v>7163.7300000000005</v>
      </c>
      <c r="U13" s="8">
        <f t="shared" si="8"/>
        <v>7169.6133333333337</v>
      </c>
      <c r="V13" s="8">
        <f t="shared" si="9"/>
        <v>15.038918770236672</v>
      </c>
    </row>
    <row r="14" spans="1:22" x14ac:dyDescent="0.35">
      <c r="B14" s="4">
        <v>0.8</v>
      </c>
      <c r="C14">
        <v>2879.44</v>
      </c>
      <c r="D14">
        <v>4983.53</v>
      </c>
      <c r="E14">
        <f t="shared" si="0"/>
        <v>2104.0899999999997</v>
      </c>
      <c r="F14">
        <v>4991.5200000000004</v>
      </c>
      <c r="G14">
        <f t="shared" si="1"/>
        <v>2112.0800000000004</v>
      </c>
      <c r="H14">
        <v>4958.3599999999997</v>
      </c>
      <c r="I14">
        <f t="shared" si="2"/>
        <v>2078.9199999999996</v>
      </c>
      <c r="J14" s="8">
        <f t="shared" si="3"/>
        <v>2098.3633333333332</v>
      </c>
      <c r="K14" s="8">
        <f t="shared" si="4"/>
        <v>9.9915369744156344</v>
      </c>
      <c r="M14" s="4">
        <v>0.8</v>
      </c>
      <c r="N14">
        <v>2858.55</v>
      </c>
      <c r="O14">
        <v>7105.84</v>
      </c>
      <c r="P14">
        <f t="shared" si="5"/>
        <v>4247.29</v>
      </c>
      <c r="Q14">
        <v>7177.21</v>
      </c>
      <c r="R14">
        <f t="shared" si="6"/>
        <v>4318.66</v>
      </c>
      <c r="S14">
        <v>7088.08</v>
      </c>
      <c r="T14">
        <f t="shared" si="7"/>
        <v>4229.53</v>
      </c>
      <c r="U14" s="8">
        <f t="shared" si="8"/>
        <v>4265.16</v>
      </c>
      <c r="V14" s="8">
        <f t="shared" si="9"/>
        <v>27.236873902854576</v>
      </c>
    </row>
    <row r="15" spans="1:22" x14ac:dyDescent="0.35">
      <c r="B15" s="4">
        <v>0.9</v>
      </c>
      <c r="C15">
        <v>2879.44</v>
      </c>
      <c r="D15">
        <v>4184.41</v>
      </c>
      <c r="E15">
        <f t="shared" si="0"/>
        <v>1304.9699999999998</v>
      </c>
      <c r="F15">
        <v>4168.54</v>
      </c>
      <c r="G15">
        <f t="shared" si="1"/>
        <v>1289.0999999999999</v>
      </c>
      <c r="H15">
        <v>4199.1499999999996</v>
      </c>
      <c r="I15">
        <f t="shared" si="2"/>
        <v>1319.7099999999996</v>
      </c>
      <c r="J15" s="8">
        <f t="shared" si="3"/>
        <v>1304.593333333333</v>
      </c>
      <c r="K15" s="8">
        <f t="shared" si="4"/>
        <v>8.8383526619939836</v>
      </c>
      <c r="M15" s="4">
        <v>0.9</v>
      </c>
      <c r="N15">
        <v>2858.55</v>
      </c>
      <c r="O15">
        <v>5504.33</v>
      </c>
      <c r="P15">
        <f t="shared" si="5"/>
        <v>2645.7799999999997</v>
      </c>
      <c r="Q15">
        <v>5537.13</v>
      </c>
      <c r="R15">
        <f t="shared" si="6"/>
        <v>2678.58</v>
      </c>
      <c r="S15">
        <v>5486.06</v>
      </c>
      <c r="T15">
        <f t="shared" si="7"/>
        <v>2627.51</v>
      </c>
      <c r="U15" s="8">
        <f t="shared" si="8"/>
        <v>2650.6233333333334</v>
      </c>
      <c r="V15" s="8">
        <f t="shared" si="9"/>
        <v>14.940210098180543</v>
      </c>
    </row>
    <row r="16" spans="1:22" x14ac:dyDescent="0.35">
      <c r="B16" s="4">
        <v>1</v>
      </c>
      <c r="C16">
        <v>2879.44</v>
      </c>
      <c r="D16">
        <v>3522.51</v>
      </c>
      <c r="E16">
        <f t="shared" si="0"/>
        <v>643.07000000000016</v>
      </c>
      <c r="F16">
        <v>3507.76</v>
      </c>
      <c r="G16">
        <f t="shared" si="1"/>
        <v>628.32000000000016</v>
      </c>
      <c r="H16">
        <v>3540.01</v>
      </c>
      <c r="I16">
        <f t="shared" si="2"/>
        <v>660.57000000000016</v>
      </c>
      <c r="J16" s="8">
        <f t="shared" si="3"/>
        <v>643.98666666666679</v>
      </c>
      <c r="K16" s="8">
        <f t="shared" si="4"/>
        <v>9.3210484627237324</v>
      </c>
      <c r="M16" s="4">
        <v>1</v>
      </c>
      <c r="N16">
        <v>2858.55</v>
      </c>
      <c r="O16">
        <v>4223.9399999999996</v>
      </c>
      <c r="P16">
        <f t="shared" si="5"/>
        <v>1365.3899999999994</v>
      </c>
      <c r="Q16">
        <v>4257.4799999999996</v>
      </c>
      <c r="R16">
        <f t="shared" si="6"/>
        <v>1398.9299999999994</v>
      </c>
      <c r="S16">
        <v>4209.1099999999997</v>
      </c>
      <c r="T16">
        <f t="shared" si="7"/>
        <v>1350.5599999999995</v>
      </c>
      <c r="U16" s="8">
        <f t="shared" si="8"/>
        <v>1371.6266666666661</v>
      </c>
      <c r="V16" s="8">
        <f t="shared" si="9"/>
        <v>14.307180403947884</v>
      </c>
    </row>
    <row r="17" spans="2:22" x14ac:dyDescent="0.35">
      <c r="B17" s="4">
        <v>1.1000000000000001</v>
      </c>
      <c r="C17">
        <v>2879.44</v>
      </c>
      <c r="D17">
        <v>3521.07</v>
      </c>
      <c r="E17">
        <f t="shared" si="0"/>
        <v>641.63000000000011</v>
      </c>
      <c r="F17">
        <v>3537.79</v>
      </c>
      <c r="G17">
        <f t="shared" si="1"/>
        <v>658.34999999999991</v>
      </c>
      <c r="H17">
        <v>3511.58</v>
      </c>
      <c r="I17">
        <f t="shared" si="2"/>
        <v>632.13999999999987</v>
      </c>
      <c r="J17" s="8">
        <f t="shared" si="3"/>
        <v>644.04</v>
      </c>
      <c r="K17" s="8">
        <f t="shared" si="4"/>
        <v>7.6615294382605699</v>
      </c>
      <c r="M17" s="4">
        <v>1.1000000000000001</v>
      </c>
      <c r="N17">
        <v>2858.55</v>
      </c>
      <c r="O17">
        <v>4188.51</v>
      </c>
      <c r="P17">
        <f t="shared" si="5"/>
        <v>1329.96</v>
      </c>
      <c r="Q17">
        <v>4206.67</v>
      </c>
      <c r="R17">
        <f t="shared" si="6"/>
        <v>1348.12</v>
      </c>
      <c r="S17">
        <v>4129.09</v>
      </c>
      <c r="T17">
        <f t="shared" si="7"/>
        <v>1270.54</v>
      </c>
      <c r="U17" s="8">
        <f t="shared" si="8"/>
        <v>1316.2066666666667</v>
      </c>
      <c r="V17" s="8">
        <f t="shared" si="9"/>
        <v>23.427403706865256</v>
      </c>
    </row>
    <row r="18" spans="2:22" x14ac:dyDescent="0.35">
      <c r="B18" s="4">
        <v>1.2</v>
      </c>
      <c r="C18">
        <v>2879.44</v>
      </c>
      <c r="D18">
        <v>3027.72</v>
      </c>
      <c r="E18">
        <f t="shared" si="0"/>
        <v>148.27999999999975</v>
      </c>
      <c r="F18">
        <v>3040.09</v>
      </c>
      <c r="G18">
        <f t="shared" si="1"/>
        <v>160.65000000000009</v>
      </c>
      <c r="H18">
        <v>3012.74</v>
      </c>
      <c r="I18">
        <f t="shared" si="2"/>
        <v>133.29999999999973</v>
      </c>
      <c r="J18" s="8">
        <f t="shared" si="3"/>
        <v>147.40999999999985</v>
      </c>
      <c r="K18" s="8">
        <f t="shared" si="4"/>
        <v>7.9072392991065445</v>
      </c>
      <c r="M18" s="4">
        <v>1.2</v>
      </c>
      <c r="N18">
        <v>2858.55</v>
      </c>
      <c r="O18">
        <v>3083.22</v>
      </c>
      <c r="P18">
        <f t="shared" si="5"/>
        <v>224.66999999999962</v>
      </c>
      <c r="Q18">
        <v>3067.92</v>
      </c>
      <c r="R18">
        <f t="shared" si="6"/>
        <v>209.36999999999989</v>
      </c>
      <c r="S18">
        <v>3133.32</v>
      </c>
      <c r="T18">
        <f t="shared" si="7"/>
        <v>274.77</v>
      </c>
      <c r="U18" s="8">
        <f t="shared" si="8"/>
        <v>236.26999999999984</v>
      </c>
      <c r="V18" s="8">
        <f t="shared" si="9"/>
        <v>19.750189872505079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opLeftCell="A2" workbookViewId="0">
      <selection activeCell="A2" sqref="A2"/>
    </sheetView>
  </sheetViews>
  <sheetFormatPr defaultRowHeight="14.5" x14ac:dyDescent="0.35"/>
  <cols>
    <col min="1" max="1" width="4.1796875" bestFit="1" customWidth="1"/>
    <col min="2" max="2" width="12.54296875" style="4" bestFit="1" customWidth="1"/>
    <col min="3" max="3" width="7.81640625" bestFit="1" customWidth="1"/>
    <col min="4" max="4" width="17.453125" bestFit="1" customWidth="1"/>
    <col min="5" max="5" width="8.81640625" bestFit="1" customWidth="1"/>
    <col min="6" max="6" width="17.453125" bestFit="1" customWidth="1"/>
    <col min="7" max="7" width="8.81640625" bestFit="1" customWidth="1"/>
    <col min="8" max="8" width="17.453125" bestFit="1" customWidth="1"/>
    <col min="9" max="9" width="8.81640625" bestFit="1" customWidth="1"/>
    <col min="10" max="10" width="10.453125" bestFit="1" customWidth="1"/>
    <col min="11" max="11" width="11.81640625" bestFit="1" customWidth="1"/>
    <col min="13" max="13" width="12.54296875" bestFit="1" customWidth="1"/>
    <col min="14" max="14" width="7.81640625" bestFit="1" customWidth="1"/>
    <col min="15" max="15" width="17.453125" bestFit="1" customWidth="1"/>
    <col min="16" max="16" width="8.81640625" bestFit="1" customWidth="1"/>
    <col min="17" max="17" width="17.453125" bestFit="1" customWidth="1"/>
    <col min="18" max="18" width="8.81640625" bestFit="1" customWidth="1"/>
    <col min="19" max="19" width="17.453125" bestFit="1" customWidth="1"/>
    <col min="20" max="20" width="8.81640625" bestFit="1" customWidth="1"/>
    <col min="21" max="22" width="11.81640625" bestFit="1" customWidth="1"/>
  </cols>
  <sheetData>
    <row r="1" spans="1:22" ht="16.5" hidden="1" customHeight="1" x14ac:dyDescent="0.45">
      <c r="A1" s="6" t="s">
        <v>4</v>
      </c>
    </row>
    <row r="2" spans="1:22" ht="16.5" customHeight="1" x14ac:dyDescent="0.45">
      <c r="A2" s="12" t="s">
        <v>4</v>
      </c>
    </row>
    <row r="3" spans="1:22" x14ac:dyDescent="0.35">
      <c r="B3" s="2" t="s">
        <v>1</v>
      </c>
      <c r="C3" s="4"/>
      <c r="D3" s="7"/>
      <c r="E3" s="7"/>
      <c r="F3" s="7"/>
      <c r="G3" s="7"/>
      <c r="H3" s="7"/>
      <c r="I3" s="7"/>
      <c r="J3" s="7"/>
      <c r="K3" s="7"/>
      <c r="M3" s="3" t="s">
        <v>2</v>
      </c>
      <c r="O3" s="7"/>
      <c r="P3" s="7"/>
      <c r="Q3" s="7"/>
      <c r="R3" s="7"/>
      <c r="S3" s="7"/>
      <c r="T3" s="7"/>
      <c r="U3" s="7"/>
      <c r="V3" s="7"/>
    </row>
    <row r="4" spans="1:22" ht="16.5" customHeight="1" x14ac:dyDescent="0.35">
      <c r="A4" s="14"/>
    </row>
    <row r="5" spans="1:22" s="5" customFormat="1" x14ac:dyDescent="0.35">
      <c r="B5" s="10" t="s">
        <v>0</v>
      </c>
      <c r="C5" s="10" t="s">
        <v>5</v>
      </c>
      <c r="D5" s="10" t="s">
        <v>6</v>
      </c>
      <c r="E5" s="10" t="s">
        <v>11</v>
      </c>
      <c r="F5" s="10" t="s">
        <v>8</v>
      </c>
      <c r="G5" s="10" t="s">
        <v>12</v>
      </c>
      <c r="H5" s="10" t="s">
        <v>7</v>
      </c>
      <c r="I5" s="10" t="s">
        <v>13</v>
      </c>
      <c r="J5" s="9" t="s">
        <v>9</v>
      </c>
      <c r="K5" s="9" t="s">
        <v>10</v>
      </c>
      <c r="M5" s="11" t="s">
        <v>0</v>
      </c>
      <c r="N5" s="11" t="s">
        <v>5</v>
      </c>
      <c r="O5" s="11" t="s">
        <v>6</v>
      </c>
      <c r="P5" s="11" t="s">
        <v>14</v>
      </c>
      <c r="Q5" s="11" t="s">
        <v>8</v>
      </c>
      <c r="R5" s="11" t="s">
        <v>15</v>
      </c>
      <c r="S5" s="11" t="s">
        <v>7</v>
      </c>
      <c r="T5" s="11" t="s">
        <v>16</v>
      </c>
      <c r="U5" s="9" t="s">
        <v>9</v>
      </c>
      <c r="V5" s="9" t="s">
        <v>10</v>
      </c>
    </row>
    <row r="6" spans="1:22" ht="16.5" customHeight="1" x14ac:dyDescent="0.35">
      <c r="A6" s="14"/>
      <c r="B6" s="4">
        <v>0</v>
      </c>
      <c r="C6">
        <v>2879.44</v>
      </c>
      <c r="D6">
        <v>27733.59</v>
      </c>
      <c r="E6">
        <f>D6-C6</f>
        <v>24854.15</v>
      </c>
      <c r="F6">
        <v>27693.13</v>
      </c>
      <c r="G6">
        <f>F6-C6</f>
        <v>24813.690000000002</v>
      </c>
      <c r="H6">
        <v>27789.45</v>
      </c>
      <c r="I6">
        <f>H6-C6</f>
        <v>24910.010000000002</v>
      </c>
      <c r="J6" s="8">
        <f>AVERAGE(E6,G6,I6)</f>
        <v>24859.283333333336</v>
      </c>
      <c r="K6" s="8">
        <f>((STDEV(E6,G6,I6))/(SQRT(COUNT(E6,G6,I6))))</f>
        <v>27.923400779831738</v>
      </c>
      <c r="M6" s="4">
        <v>0</v>
      </c>
      <c r="N6">
        <v>2858.55</v>
      </c>
      <c r="O6">
        <v>51766.3</v>
      </c>
      <c r="P6">
        <f>O6-N6</f>
        <v>48907.75</v>
      </c>
      <c r="Q6">
        <v>51719.73</v>
      </c>
      <c r="R6">
        <f>Q6-N6</f>
        <v>48861.18</v>
      </c>
      <c r="S6">
        <v>51785.98</v>
      </c>
      <c r="T6">
        <f>S6-N6</f>
        <v>48927.43</v>
      </c>
      <c r="U6" s="8">
        <f>AVERAGE(P6,R6,T6)</f>
        <v>48898.78666666666</v>
      </c>
      <c r="V6" s="8">
        <f>((STDEV(P6,R6,T6))/(SQRT(COUNT(P6,R6,T6))))</f>
        <v>19.642824248168683</v>
      </c>
    </row>
    <row r="7" spans="1:22" ht="16.5" customHeight="1" x14ac:dyDescent="0.35">
      <c r="A7" s="14"/>
      <c r="B7" s="4">
        <v>0.1</v>
      </c>
      <c r="C7">
        <v>2879.44</v>
      </c>
      <c r="D7">
        <v>24775.919999999998</v>
      </c>
      <c r="E7">
        <f t="shared" ref="E7:E19" si="0">D7-C7</f>
        <v>21896.48</v>
      </c>
      <c r="F7">
        <v>24727.22</v>
      </c>
      <c r="G7">
        <f t="shared" ref="G7:G19" si="1">F7-C7</f>
        <v>21847.780000000002</v>
      </c>
      <c r="H7">
        <v>24807.72</v>
      </c>
      <c r="I7">
        <f t="shared" ref="I7:I19" si="2">H7-C7</f>
        <v>21928.280000000002</v>
      </c>
      <c r="J7" s="8">
        <f t="shared" ref="J7:J17" si="3">AVERAGE(E7,G7,I7)</f>
        <v>21890.846666666668</v>
      </c>
      <c r="K7" s="8">
        <f t="shared" ref="K7:K18" si="4">((STDEV(E7,G7,I7))/(SQRT(COUNT(E7,G7,I7))))</f>
        <v>23.408426782772885</v>
      </c>
      <c r="M7" s="4">
        <v>0.1</v>
      </c>
      <c r="N7">
        <v>2858.55</v>
      </c>
      <c r="O7">
        <v>46628.36</v>
      </c>
      <c r="P7">
        <f t="shared" ref="P7:P19" si="5">O7-N7</f>
        <v>43769.81</v>
      </c>
      <c r="Q7">
        <v>46660.07</v>
      </c>
      <c r="R7">
        <f t="shared" ref="R7:R19" si="6">Q7-N7</f>
        <v>43801.52</v>
      </c>
      <c r="S7">
        <v>46589.96</v>
      </c>
      <c r="T7">
        <f t="shared" ref="T7:T19" si="7">S7-N7</f>
        <v>43731.409999999996</v>
      </c>
      <c r="U7" s="8">
        <f>AVERAGE(P7,R7,T7)</f>
        <v>43767.579999999994</v>
      </c>
      <c r="V7" s="8">
        <f t="shared" ref="V7:V18" si="8">((STDEV(P7,R7,T7))/(SQRT(COUNT(P7,R7,T7))))</f>
        <v>20.269703993892158</v>
      </c>
    </row>
    <row r="8" spans="1:22" ht="16.5" customHeight="1" x14ac:dyDescent="0.35">
      <c r="A8" s="14"/>
      <c r="B8" s="4">
        <v>0.2</v>
      </c>
      <c r="C8">
        <v>2879.44</v>
      </c>
      <c r="D8">
        <v>22154.31</v>
      </c>
      <c r="E8">
        <f t="shared" si="0"/>
        <v>19274.870000000003</v>
      </c>
      <c r="F8">
        <v>22188.17</v>
      </c>
      <c r="G8">
        <f t="shared" si="1"/>
        <v>19308.73</v>
      </c>
      <c r="H8">
        <v>22109.32</v>
      </c>
      <c r="I8">
        <f t="shared" si="2"/>
        <v>19229.88</v>
      </c>
      <c r="J8" s="8">
        <f t="shared" si="3"/>
        <v>19271.160000000003</v>
      </c>
      <c r="K8" s="8">
        <f t="shared" si="4"/>
        <v>22.837496214193823</v>
      </c>
      <c r="M8" s="4">
        <v>0.2</v>
      </c>
      <c r="N8">
        <v>2858.55</v>
      </c>
      <c r="O8">
        <v>41778.36</v>
      </c>
      <c r="P8">
        <f t="shared" si="5"/>
        <v>38919.81</v>
      </c>
      <c r="Q8">
        <v>41726.239999999998</v>
      </c>
      <c r="R8">
        <f t="shared" si="6"/>
        <v>38867.689999999995</v>
      </c>
      <c r="S8">
        <v>41791.11</v>
      </c>
      <c r="T8">
        <f t="shared" si="7"/>
        <v>38932.559999999998</v>
      </c>
      <c r="U8" s="8">
        <f t="shared" ref="U8:U17" si="9">AVERAGE(P8,R8,T8)</f>
        <v>38906.686666666668</v>
      </c>
      <c r="V8" s="8">
        <f t="shared" si="8"/>
        <v>19.84267819065289</v>
      </c>
    </row>
    <row r="9" spans="1:22" ht="16.5" customHeight="1" x14ac:dyDescent="0.35">
      <c r="A9" s="14"/>
      <c r="B9" s="4">
        <v>0.3</v>
      </c>
      <c r="C9">
        <v>2879.44</v>
      </c>
      <c r="D9">
        <v>19066.18</v>
      </c>
      <c r="E9">
        <f t="shared" si="0"/>
        <v>16186.74</v>
      </c>
      <c r="F9">
        <v>19123.84</v>
      </c>
      <c r="G9">
        <f t="shared" si="1"/>
        <v>16244.4</v>
      </c>
      <c r="H9">
        <v>19009.34</v>
      </c>
      <c r="I9">
        <f t="shared" si="2"/>
        <v>16129.9</v>
      </c>
      <c r="J9" s="8">
        <f t="shared" si="3"/>
        <v>16187.013333333334</v>
      </c>
      <c r="K9" s="8">
        <f t="shared" si="4"/>
        <v>33.053585450161243</v>
      </c>
      <c r="M9" s="4">
        <v>0.3</v>
      </c>
      <c r="N9">
        <v>2858.55</v>
      </c>
      <c r="O9">
        <v>34639.75</v>
      </c>
      <c r="P9">
        <f t="shared" si="5"/>
        <v>31781.200000000001</v>
      </c>
      <c r="Q9">
        <v>34606.65</v>
      </c>
      <c r="R9">
        <f t="shared" si="6"/>
        <v>31748.100000000002</v>
      </c>
      <c r="S9">
        <v>34678.129999999997</v>
      </c>
      <c r="T9">
        <f t="shared" si="7"/>
        <v>31819.579999999998</v>
      </c>
      <c r="U9" s="8">
        <f t="shared" si="9"/>
        <v>31782.960000000003</v>
      </c>
      <c r="V9" s="8">
        <f t="shared" si="8"/>
        <v>20.653254787884755</v>
      </c>
    </row>
    <row r="10" spans="1:22" ht="16.5" customHeight="1" x14ac:dyDescent="0.35">
      <c r="A10" s="14"/>
      <c r="B10" s="4">
        <v>0.4</v>
      </c>
      <c r="C10">
        <v>2879.44</v>
      </c>
      <c r="D10">
        <v>15861.11</v>
      </c>
      <c r="E10">
        <f t="shared" si="0"/>
        <v>12981.67</v>
      </c>
      <c r="F10">
        <v>15811.22</v>
      </c>
      <c r="G10">
        <f t="shared" si="1"/>
        <v>12931.779999999999</v>
      </c>
      <c r="H10">
        <v>15888.09</v>
      </c>
      <c r="I10">
        <f t="shared" si="2"/>
        <v>13008.65</v>
      </c>
      <c r="J10" s="8">
        <f t="shared" si="3"/>
        <v>12974.033333333333</v>
      </c>
      <c r="K10" s="8">
        <f t="shared" si="4"/>
        <v>22.516573402225085</v>
      </c>
      <c r="M10" s="4">
        <v>0.4</v>
      </c>
      <c r="N10">
        <v>2858.55</v>
      </c>
      <c r="O10">
        <v>29236.19</v>
      </c>
      <c r="P10">
        <f t="shared" si="5"/>
        <v>26377.64</v>
      </c>
      <c r="Q10">
        <v>29063.88</v>
      </c>
      <c r="R10">
        <f t="shared" si="6"/>
        <v>26205.33</v>
      </c>
      <c r="S10">
        <v>29596.97</v>
      </c>
      <c r="T10">
        <f t="shared" si="7"/>
        <v>26738.420000000002</v>
      </c>
      <c r="U10" s="8">
        <f t="shared" si="9"/>
        <v>26440.463333333333</v>
      </c>
      <c r="V10" s="8">
        <f t="shared" si="8"/>
        <v>157.06295492926134</v>
      </c>
    </row>
    <row r="11" spans="1:22" ht="16.5" customHeight="1" x14ac:dyDescent="0.35">
      <c r="A11" s="14"/>
      <c r="B11" s="4">
        <v>0.5</v>
      </c>
      <c r="C11">
        <v>2879.44</v>
      </c>
      <c r="D11">
        <v>13714.63</v>
      </c>
      <c r="E11">
        <f t="shared" si="0"/>
        <v>10835.189999999999</v>
      </c>
      <c r="F11">
        <v>13686.76</v>
      </c>
      <c r="G11">
        <f t="shared" si="1"/>
        <v>10807.32</v>
      </c>
      <c r="H11">
        <v>13760.05</v>
      </c>
      <c r="I11">
        <f t="shared" si="2"/>
        <v>10880.609999999999</v>
      </c>
      <c r="J11" s="8">
        <f t="shared" si="3"/>
        <v>10841.039999999999</v>
      </c>
      <c r="K11" s="8">
        <f t="shared" si="4"/>
        <v>21.358237286817225</v>
      </c>
      <c r="M11" s="4">
        <v>0.5</v>
      </c>
      <c r="N11">
        <v>2858.55</v>
      </c>
      <c r="O11">
        <v>25981.97</v>
      </c>
      <c r="P11">
        <f t="shared" si="5"/>
        <v>23123.420000000002</v>
      </c>
      <c r="Q11">
        <v>25936.7</v>
      </c>
      <c r="R11">
        <f t="shared" si="6"/>
        <v>23078.15</v>
      </c>
      <c r="S11">
        <v>25999.57</v>
      </c>
      <c r="T11">
        <f t="shared" si="7"/>
        <v>23141.02</v>
      </c>
      <c r="U11" s="8">
        <f t="shared" si="9"/>
        <v>23114.19666666667</v>
      </c>
      <c r="V11" s="8">
        <f t="shared" si="8"/>
        <v>18.725754398094889</v>
      </c>
    </row>
    <row r="12" spans="1:22" ht="16.5" customHeight="1" x14ac:dyDescent="0.35">
      <c r="A12" s="14"/>
      <c r="B12" s="4">
        <v>0.6</v>
      </c>
      <c r="C12">
        <v>2879.44</v>
      </c>
      <c r="D12">
        <v>11827.02</v>
      </c>
      <c r="E12">
        <f t="shared" si="0"/>
        <v>8947.58</v>
      </c>
      <c r="F12">
        <v>11876.25</v>
      </c>
      <c r="G12">
        <f t="shared" si="1"/>
        <v>8996.81</v>
      </c>
      <c r="H12">
        <v>11793.99</v>
      </c>
      <c r="I12">
        <f t="shared" si="2"/>
        <v>8914.5499999999993</v>
      </c>
      <c r="J12" s="8">
        <f t="shared" si="3"/>
        <v>8952.98</v>
      </c>
      <c r="K12" s="8">
        <f t="shared" si="4"/>
        <v>23.899420495066448</v>
      </c>
      <c r="M12" s="4">
        <v>0.6</v>
      </c>
      <c r="N12">
        <v>2858.55</v>
      </c>
      <c r="O12">
        <v>20289.64</v>
      </c>
      <c r="P12">
        <f t="shared" si="5"/>
        <v>17431.09</v>
      </c>
      <c r="Q12">
        <v>20317.439999999999</v>
      </c>
      <c r="R12">
        <f t="shared" si="6"/>
        <v>17458.89</v>
      </c>
      <c r="S12">
        <v>20266.87</v>
      </c>
      <c r="T12">
        <f t="shared" si="7"/>
        <v>17408.32</v>
      </c>
      <c r="U12" s="8">
        <f t="shared" si="9"/>
        <v>17432.766666666666</v>
      </c>
      <c r="V12" s="8">
        <f t="shared" si="8"/>
        <v>14.62235313180161</v>
      </c>
    </row>
    <row r="13" spans="1:22" ht="16.5" customHeight="1" x14ac:dyDescent="0.35">
      <c r="A13" s="14"/>
      <c r="B13" s="4">
        <v>0.7</v>
      </c>
      <c r="C13">
        <v>2879.44</v>
      </c>
      <c r="D13">
        <v>8351</v>
      </c>
      <c r="E13">
        <f t="shared" si="0"/>
        <v>5471.5599999999995</v>
      </c>
      <c r="F13">
        <v>8305.43</v>
      </c>
      <c r="G13">
        <f t="shared" si="1"/>
        <v>5425.99</v>
      </c>
      <c r="H13">
        <v>8384.0499999999993</v>
      </c>
      <c r="I13">
        <f t="shared" si="2"/>
        <v>5504.6099999999988</v>
      </c>
      <c r="J13" s="8">
        <f t="shared" si="3"/>
        <v>5467.3866666666654</v>
      </c>
      <c r="K13" s="8">
        <f t="shared" si="4"/>
        <v>22.791362642700811</v>
      </c>
      <c r="M13" s="4">
        <v>0.7</v>
      </c>
      <c r="N13">
        <v>2858.55</v>
      </c>
      <c r="O13">
        <v>14568.43</v>
      </c>
      <c r="P13">
        <f t="shared" si="5"/>
        <v>11709.880000000001</v>
      </c>
      <c r="Q13">
        <v>14533.46</v>
      </c>
      <c r="R13">
        <f t="shared" si="6"/>
        <v>11674.91</v>
      </c>
      <c r="S13">
        <v>14587.31</v>
      </c>
      <c r="T13">
        <f t="shared" si="7"/>
        <v>11728.759999999998</v>
      </c>
      <c r="U13" s="8">
        <f t="shared" si="9"/>
        <v>11704.516666666668</v>
      </c>
      <c r="V13" s="8">
        <f t="shared" si="8"/>
        <v>15.77476500969512</v>
      </c>
    </row>
    <row r="14" spans="1:22" ht="16.5" customHeight="1" x14ac:dyDescent="0.35">
      <c r="A14" s="14"/>
      <c r="B14" s="4">
        <v>0.8</v>
      </c>
      <c r="C14">
        <v>2879.44</v>
      </c>
      <c r="D14">
        <v>6390.89</v>
      </c>
      <c r="E14">
        <f t="shared" si="0"/>
        <v>3511.4500000000003</v>
      </c>
      <c r="F14">
        <v>6430.13</v>
      </c>
      <c r="G14">
        <f t="shared" si="1"/>
        <v>3550.69</v>
      </c>
      <c r="H14">
        <v>6373.08</v>
      </c>
      <c r="I14">
        <f t="shared" si="2"/>
        <v>3493.64</v>
      </c>
      <c r="J14" s="8">
        <f t="shared" si="3"/>
        <v>3518.5933333333337</v>
      </c>
      <c r="K14" s="8">
        <f t="shared" si="4"/>
        <v>16.851765815816222</v>
      </c>
      <c r="M14" s="4">
        <v>0.8</v>
      </c>
      <c r="N14">
        <v>2858.55</v>
      </c>
      <c r="O14">
        <v>9962.75</v>
      </c>
      <c r="P14">
        <f t="shared" si="5"/>
        <v>7104.2</v>
      </c>
      <c r="Q14">
        <v>9986.48</v>
      </c>
      <c r="R14">
        <f t="shared" si="6"/>
        <v>7127.9299999999994</v>
      </c>
      <c r="S14">
        <v>9937.18</v>
      </c>
      <c r="T14">
        <f t="shared" si="7"/>
        <v>7078.63</v>
      </c>
      <c r="U14" s="8">
        <f t="shared" si="9"/>
        <v>7103.5866666666661</v>
      </c>
      <c r="V14" s="8">
        <f t="shared" si="8"/>
        <v>14.234987803920728</v>
      </c>
    </row>
    <row r="15" spans="1:22" ht="16.5" customHeight="1" x14ac:dyDescent="0.35">
      <c r="A15" s="14"/>
      <c r="B15" s="4">
        <v>0.9</v>
      </c>
      <c r="C15">
        <v>2879.44</v>
      </c>
      <c r="D15">
        <v>5377.56</v>
      </c>
      <c r="E15">
        <f t="shared" si="0"/>
        <v>2498.1200000000003</v>
      </c>
      <c r="F15">
        <v>5336.31</v>
      </c>
      <c r="G15">
        <f t="shared" si="1"/>
        <v>2456.8700000000003</v>
      </c>
      <c r="H15">
        <v>5398.76</v>
      </c>
      <c r="I15">
        <f t="shared" si="2"/>
        <v>2519.3200000000002</v>
      </c>
      <c r="J15" s="8">
        <f t="shared" si="3"/>
        <v>2491.436666666667</v>
      </c>
      <c r="K15" s="8">
        <f t="shared" si="4"/>
        <v>18.334855997374042</v>
      </c>
      <c r="M15" s="4">
        <v>0.9</v>
      </c>
      <c r="N15">
        <v>2858.55</v>
      </c>
      <c r="O15">
        <v>7940.38</v>
      </c>
      <c r="P15">
        <f t="shared" si="5"/>
        <v>5081.83</v>
      </c>
      <c r="Q15">
        <v>7926.96</v>
      </c>
      <c r="R15">
        <f t="shared" si="6"/>
        <v>5068.41</v>
      </c>
      <c r="S15">
        <v>7967.4</v>
      </c>
      <c r="T15">
        <f t="shared" si="7"/>
        <v>5108.8499999999995</v>
      </c>
      <c r="U15" s="8">
        <f t="shared" si="9"/>
        <v>5086.3633333333337</v>
      </c>
      <c r="V15" s="8">
        <f t="shared" si="8"/>
        <v>11.892038419790557</v>
      </c>
    </row>
    <row r="16" spans="1:22" ht="16.5" customHeight="1" x14ac:dyDescent="0.35">
      <c r="A16" s="14"/>
      <c r="B16" s="4">
        <v>1</v>
      </c>
      <c r="C16">
        <v>2879.44</v>
      </c>
      <c r="D16">
        <v>4569.84</v>
      </c>
      <c r="E16">
        <f t="shared" si="0"/>
        <v>1690.4</v>
      </c>
      <c r="F16">
        <v>4597.3900000000003</v>
      </c>
      <c r="G16">
        <f t="shared" si="1"/>
        <v>1717.9500000000003</v>
      </c>
      <c r="H16">
        <v>4548.41</v>
      </c>
      <c r="I16">
        <f t="shared" si="2"/>
        <v>1668.9699999999998</v>
      </c>
      <c r="J16" s="8">
        <f t="shared" si="3"/>
        <v>1692.4399999999998</v>
      </c>
      <c r="K16" s="8">
        <f t="shared" si="4"/>
        <v>14.176051401336592</v>
      </c>
      <c r="M16" s="4">
        <v>1</v>
      </c>
      <c r="N16">
        <v>2858.55</v>
      </c>
      <c r="O16">
        <v>6270.47</v>
      </c>
      <c r="P16">
        <f t="shared" si="5"/>
        <v>3411.92</v>
      </c>
      <c r="Q16">
        <v>6299.98</v>
      </c>
      <c r="R16">
        <f t="shared" si="6"/>
        <v>3441.4299999999994</v>
      </c>
      <c r="S16">
        <v>6254.55</v>
      </c>
      <c r="T16">
        <f t="shared" si="7"/>
        <v>3396</v>
      </c>
      <c r="U16" s="8">
        <f t="shared" si="9"/>
        <v>3416.4499999999994</v>
      </c>
      <c r="V16" s="8">
        <f t="shared" si="8"/>
        <v>13.308667601729637</v>
      </c>
    </row>
    <row r="17" spans="1:22" ht="16.5" customHeight="1" x14ac:dyDescent="0.35">
      <c r="A17" s="14"/>
      <c r="B17" s="4">
        <v>1.1000000000000001</v>
      </c>
      <c r="C17">
        <v>2879.44</v>
      </c>
      <c r="D17">
        <v>4250.76</v>
      </c>
      <c r="E17">
        <f t="shared" si="0"/>
        <v>1371.3200000000002</v>
      </c>
      <c r="F17">
        <v>4231.62</v>
      </c>
      <c r="G17">
        <f t="shared" si="1"/>
        <v>1352.1799999999998</v>
      </c>
      <c r="H17">
        <v>4273.87</v>
      </c>
      <c r="I17">
        <f t="shared" si="2"/>
        <v>1394.4299999999998</v>
      </c>
      <c r="J17" s="8">
        <f t="shared" si="3"/>
        <v>1372.6433333333334</v>
      </c>
      <c r="K17" s="8">
        <f t="shared" si="4"/>
        <v>12.214459100226707</v>
      </c>
      <c r="M17" s="4">
        <v>1.1000000000000001</v>
      </c>
      <c r="N17">
        <v>2858.55</v>
      </c>
      <c r="O17">
        <v>5512.31</v>
      </c>
      <c r="P17">
        <f t="shared" si="5"/>
        <v>2653.76</v>
      </c>
      <c r="Q17">
        <v>5503.22</v>
      </c>
      <c r="R17">
        <f t="shared" si="6"/>
        <v>2644.67</v>
      </c>
      <c r="S17">
        <v>5563.41</v>
      </c>
      <c r="T17">
        <f t="shared" si="7"/>
        <v>2704.8599999999997</v>
      </c>
      <c r="U17" s="8">
        <f t="shared" si="9"/>
        <v>2667.7633333333333</v>
      </c>
      <c r="V17" s="8">
        <f t="shared" si="8"/>
        <v>18.733028170705314</v>
      </c>
    </row>
    <row r="18" spans="1:22" ht="16.5" customHeight="1" x14ac:dyDescent="0.35">
      <c r="A18" s="14"/>
      <c r="B18" s="4">
        <v>1.2</v>
      </c>
      <c r="C18">
        <v>2879.44</v>
      </c>
      <c r="D18">
        <v>3409.25</v>
      </c>
      <c r="E18">
        <f t="shared" si="0"/>
        <v>529.80999999999995</v>
      </c>
      <c r="F18">
        <v>3422.53</v>
      </c>
      <c r="G18">
        <f t="shared" si="1"/>
        <v>543.09000000000015</v>
      </c>
      <c r="H18">
        <v>3392.22</v>
      </c>
      <c r="I18">
        <f t="shared" si="2"/>
        <v>512.77999999999975</v>
      </c>
      <c r="J18" s="8">
        <f>AVERAGE(E18,G18,I18)</f>
        <v>528.55999999999995</v>
      </c>
      <c r="K18" s="8">
        <f t="shared" si="4"/>
        <v>8.7720370116259403</v>
      </c>
      <c r="M18" s="4">
        <v>1.2</v>
      </c>
      <c r="N18">
        <v>2858.55</v>
      </c>
      <c r="O18">
        <v>3963.43</v>
      </c>
      <c r="P18">
        <f t="shared" si="5"/>
        <v>1104.8799999999997</v>
      </c>
      <c r="Q18">
        <v>3917.89</v>
      </c>
      <c r="R18">
        <f t="shared" si="6"/>
        <v>1059.3399999999997</v>
      </c>
      <c r="S18">
        <v>3979.97</v>
      </c>
      <c r="T18">
        <f t="shared" si="7"/>
        <v>1121.4199999999996</v>
      </c>
      <c r="U18" s="8">
        <f>AVERAGE(P18,R18,T18)</f>
        <v>1095.2133333333329</v>
      </c>
      <c r="V18" s="8">
        <f t="shared" si="8"/>
        <v>18.561294255639709</v>
      </c>
    </row>
    <row r="19" spans="1:22" ht="16.5" customHeight="1" x14ac:dyDescent="0.35">
      <c r="A19" s="14"/>
      <c r="B19" s="4">
        <v>1.3</v>
      </c>
      <c r="C19">
        <v>2879.44</v>
      </c>
      <c r="D19">
        <v>2960.34</v>
      </c>
      <c r="E19">
        <f t="shared" si="0"/>
        <v>80.900000000000091</v>
      </c>
      <c r="F19">
        <v>2981.63</v>
      </c>
      <c r="G19">
        <f t="shared" si="1"/>
        <v>102.19000000000005</v>
      </c>
      <c r="H19">
        <v>2947.98</v>
      </c>
      <c r="I19">
        <f t="shared" si="2"/>
        <v>68.539999999999964</v>
      </c>
      <c r="J19" s="8">
        <f>AVERAGE(E19,G19,I19)</f>
        <v>83.876666666666708</v>
      </c>
      <c r="K19" s="8">
        <f>((STDEV(E19,G19,I19))/(SQRT(COUNT(E19,G19,I19))))</f>
        <v>9.8272755351849863</v>
      </c>
      <c r="M19" s="4">
        <v>1.3</v>
      </c>
      <c r="N19">
        <v>2858.55</v>
      </c>
      <c r="O19">
        <v>2960.34</v>
      </c>
      <c r="P19">
        <f t="shared" si="5"/>
        <v>101.78999999999996</v>
      </c>
      <c r="Q19">
        <v>2939.66</v>
      </c>
      <c r="R19">
        <f t="shared" si="6"/>
        <v>81.109999999999673</v>
      </c>
      <c r="S19">
        <v>2989.69</v>
      </c>
      <c r="T19">
        <f t="shared" si="7"/>
        <v>131.13999999999987</v>
      </c>
      <c r="U19" s="8">
        <f>AVERAGE(P19,R19,T19)</f>
        <v>104.67999999999984</v>
      </c>
      <c r="V19" s="8">
        <f>((STDEV(P19,R19,T19))/(SQRT(COUNT(P19,R19,T19))))</f>
        <v>14.514524908977746</v>
      </c>
    </row>
    <row r="20" spans="1:22" ht="16.5" customHeight="1" x14ac:dyDescent="0.35">
      <c r="A20" s="14"/>
    </row>
    <row r="21" spans="1:22" ht="16.5" customHeight="1" x14ac:dyDescent="0.35">
      <c r="A21" s="1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MoS2</vt:lpstr>
      <vt:lpstr>WS2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Alexaki K.</dc:creator>
  <cp:lastModifiedBy>Alexaki K.</cp:lastModifiedBy>
  <dcterms:created xsi:type="dcterms:W3CDTF">2020-08-18T22:07:11Z</dcterms:created>
  <dcterms:modified xsi:type="dcterms:W3CDTF">2020-08-29T17:32:08Z</dcterms:modified>
</cp:coreProperties>
</file>