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wallington/Documents/PhD/Year Three/"/>
    </mc:Choice>
  </mc:AlternateContent>
  <xr:revisionPtr revIDLastSave="0" documentId="13_ncr:1_{65E464C1-6D47-FB48-ADCA-37A6721A2CBE}" xr6:coauthVersionLast="36" xr6:coauthVersionMax="45" xr10:uidLastSave="{00000000-0000-0000-0000-000000000000}"/>
  <bookViews>
    <workbookView xWindow="3260" yWindow="520" windowWidth="23060" windowHeight="15300" firstSheet="1" activeTab="7" xr2:uid="{00000000-000D-0000-FFFF-FFFF00000000}"/>
  </bookViews>
  <sheets>
    <sheet name="Biographical info" sheetId="1" r:id="rId1"/>
    <sheet name="AJT_L2" sheetId="2" r:id="rId2"/>
    <sheet name="AJT_NS" sheetId="3" r:id="rId3"/>
    <sheet name="Subset1_Sem" sheetId="4" r:id="rId4"/>
    <sheet name="OrderSeen_NS" sheetId="5" r:id="rId5"/>
    <sheet name="OrderSeen_PreYA" sheetId="6" r:id="rId6"/>
    <sheet name="OrderSeen_PostYA" sheetId="7" r:id="rId7"/>
    <sheet name="LongFormw_LEQ" sheetId="8" r:id="rId8"/>
  </sheets>
  <calcPr calcId="181029"/>
</workbook>
</file>

<file path=xl/calcChain.xml><?xml version="1.0" encoding="utf-8"?>
<calcChain xmlns="http://schemas.openxmlformats.org/spreadsheetml/2006/main">
  <c r="K73" i="7" l="1"/>
  <c r="K58" i="6"/>
  <c r="H54" i="5"/>
  <c r="BA19" i="3"/>
  <c r="BL56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AR66" i="2"/>
  <c r="E55" i="3"/>
  <c r="L35" i="3"/>
  <c r="K35" i="3"/>
  <c r="H35" i="3"/>
  <c r="G35" i="3"/>
  <c r="D35" i="3"/>
  <c r="C35" i="3"/>
  <c r="B55" i="3"/>
  <c r="M41" i="3"/>
  <c r="J41" i="3"/>
  <c r="I41" i="3"/>
  <c r="F41" i="3"/>
  <c r="E41" i="3"/>
  <c r="D23" i="3"/>
  <c r="E23" i="3"/>
  <c r="F23" i="3"/>
  <c r="G23" i="3"/>
  <c r="H23" i="3"/>
  <c r="I23" i="3"/>
  <c r="J23" i="3"/>
  <c r="K23" i="3"/>
  <c r="L23" i="3"/>
  <c r="M23" i="3"/>
  <c r="B53" i="3"/>
  <c r="B41" i="3"/>
  <c r="B23" i="3"/>
  <c r="AM59" i="3" l="1"/>
  <c r="AN59" i="3"/>
  <c r="AO59" i="3"/>
  <c r="AP59" i="3"/>
  <c r="AQ59" i="3"/>
  <c r="H63" i="3" s="1"/>
  <c r="AF59" i="3"/>
  <c r="AG59" i="3"/>
  <c r="AH59" i="3"/>
  <c r="AI59" i="3"/>
  <c r="AJ59" i="3"/>
  <c r="AK59" i="3"/>
  <c r="AL59" i="3"/>
  <c r="AA59" i="3"/>
  <c r="AB59" i="3"/>
  <c r="AC59" i="3"/>
  <c r="AD59" i="3"/>
  <c r="AE59" i="3"/>
  <c r="E62" i="3" s="1"/>
  <c r="Q59" i="3"/>
  <c r="R59" i="3"/>
  <c r="S59" i="3"/>
  <c r="T59" i="3"/>
  <c r="U59" i="3"/>
  <c r="V59" i="3"/>
  <c r="W59" i="3"/>
  <c r="X59" i="3"/>
  <c r="Y59" i="3"/>
  <c r="Z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B59" i="3"/>
  <c r="B105" i="2"/>
  <c r="AB42" i="4"/>
  <c r="AI42" i="4" s="1"/>
  <c r="AB46" i="4"/>
  <c r="AI46" i="4" s="1"/>
  <c r="AB51" i="4"/>
  <c r="AI51" i="4" s="1"/>
  <c r="AB52" i="4"/>
  <c r="AI52" i="4" s="1"/>
  <c r="AB53" i="4"/>
  <c r="AI53" i="4" s="1"/>
  <c r="AB54" i="4"/>
  <c r="AI54" i="4" s="1"/>
  <c r="AB58" i="4"/>
  <c r="AI58" i="4" s="1"/>
  <c r="AB60" i="4"/>
  <c r="AI60" i="4" s="1"/>
  <c r="AB63" i="4"/>
  <c r="AI63" i="4" s="1"/>
  <c r="AB41" i="4"/>
  <c r="AI41" i="4" s="1"/>
  <c r="AG42" i="4"/>
  <c r="AG43" i="4"/>
  <c r="AB43" i="4" s="1"/>
  <c r="AI43" i="4" s="1"/>
  <c r="AG44" i="4"/>
  <c r="AB44" i="4" s="1"/>
  <c r="AI44" i="4" s="1"/>
  <c r="AG45" i="4"/>
  <c r="AB45" i="4" s="1"/>
  <c r="AI45" i="4" s="1"/>
  <c r="AG46" i="4"/>
  <c r="AG47" i="4"/>
  <c r="AB47" i="4" s="1"/>
  <c r="AI47" i="4" s="1"/>
  <c r="AG48" i="4"/>
  <c r="AB48" i="4" s="1"/>
  <c r="AI48" i="4" s="1"/>
  <c r="AG49" i="4"/>
  <c r="AB49" i="4" s="1"/>
  <c r="AI49" i="4" s="1"/>
  <c r="AG50" i="4"/>
  <c r="AB50" i="4" s="1"/>
  <c r="AI50" i="4" s="1"/>
  <c r="AG51" i="4"/>
  <c r="AG52" i="4"/>
  <c r="AG53" i="4"/>
  <c r="AG54" i="4"/>
  <c r="AG55" i="4"/>
  <c r="AB55" i="4" s="1"/>
  <c r="AI55" i="4" s="1"/>
  <c r="AG56" i="4"/>
  <c r="AB56" i="4" s="1"/>
  <c r="AI56" i="4" s="1"/>
  <c r="AG57" i="4"/>
  <c r="AB57" i="4" s="1"/>
  <c r="AI57" i="4" s="1"/>
  <c r="AG58" i="4"/>
  <c r="AG59" i="4"/>
  <c r="AB59" i="4" s="1"/>
  <c r="AI59" i="4" s="1"/>
  <c r="AG60" i="4"/>
  <c r="AG61" i="4"/>
  <c r="AB61" i="4" s="1"/>
  <c r="AI61" i="4" s="1"/>
  <c r="AG62" i="4"/>
  <c r="AB62" i="4" s="1"/>
  <c r="AI62" i="4" s="1"/>
  <c r="AG63" i="4"/>
  <c r="AG41" i="4"/>
  <c r="AG38" i="4"/>
  <c r="AB38" i="4"/>
  <c r="AI38" i="4" s="1"/>
  <c r="AG37" i="4"/>
  <c r="AB37" i="4" s="1"/>
  <c r="AI37" i="4" s="1"/>
  <c r="AG36" i="4"/>
  <c r="AB36" i="4" s="1"/>
  <c r="AI36" i="4" s="1"/>
  <c r="AG35" i="4"/>
  <c r="AB35" i="4" s="1"/>
  <c r="AI35" i="4" s="1"/>
  <c r="AG34" i="4"/>
  <c r="AB34" i="4" s="1"/>
  <c r="AI34" i="4" s="1"/>
  <c r="AG33" i="4"/>
  <c r="AB33" i="4"/>
  <c r="AI33" i="4" s="1"/>
  <c r="AG32" i="4"/>
  <c r="AB32" i="4"/>
  <c r="AI32" i="4" s="1"/>
  <c r="AG31" i="4"/>
  <c r="AB31" i="4" s="1"/>
  <c r="AI31" i="4" s="1"/>
  <c r="AG30" i="4"/>
  <c r="AB30" i="4" s="1"/>
  <c r="AI30" i="4" s="1"/>
  <c r="AG29" i="4"/>
  <c r="AB29" i="4" s="1"/>
  <c r="AI29" i="4" s="1"/>
  <c r="AG28" i="4"/>
  <c r="AB28" i="4"/>
  <c r="AI28" i="4" s="1"/>
  <c r="AG27" i="4"/>
  <c r="AB27" i="4" s="1"/>
  <c r="AI27" i="4" s="1"/>
  <c r="AG26" i="4"/>
  <c r="AB26" i="4" s="1"/>
  <c r="AI26" i="4" s="1"/>
  <c r="AG25" i="4"/>
  <c r="AB25" i="4" s="1"/>
  <c r="AI25" i="4" s="1"/>
  <c r="AG24" i="4"/>
  <c r="AB24" i="4" s="1"/>
  <c r="AI24" i="4" s="1"/>
  <c r="AG23" i="4"/>
  <c r="AB23" i="4" s="1"/>
  <c r="AI23" i="4" s="1"/>
  <c r="AG22" i="4"/>
  <c r="AB22" i="4" s="1"/>
  <c r="AI22" i="4" s="1"/>
  <c r="AG21" i="4"/>
  <c r="AB21" i="4" s="1"/>
  <c r="AI21" i="4" s="1"/>
  <c r="AG18" i="4"/>
  <c r="AB18" i="4"/>
  <c r="AI18" i="4" s="1"/>
  <c r="AG17" i="4"/>
  <c r="AB17" i="4"/>
  <c r="AI17" i="4" s="1"/>
  <c r="AG16" i="4"/>
  <c r="AB16" i="4"/>
  <c r="AI16" i="4" s="1"/>
  <c r="AG15" i="4"/>
  <c r="AB15" i="4"/>
  <c r="AI15" i="4" s="1"/>
  <c r="AG14" i="4"/>
  <c r="AB14" i="4"/>
  <c r="AI14" i="4" s="1"/>
  <c r="AG13" i="4"/>
  <c r="AB13" i="4"/>
  <c r="AI13" i="4" s="1"/>
  <c r="AG12" i="4"/>
  <c r="AB12" i="4"/>
  <c r="AI12" i="4" s="1"/>
  <c r="AG11" i="4"/>
  <c r="AB11" i="4"/>
  <c r="AI11" i="4" s="1"/>
  <c r="AG10" i="4"/>
  <c r="AB10" i="4"/>
  <c r="AI10" i="4" s="1"/>
  <c r="AG9" i="4"/>
  <c r="AB9" i="4"/>
  <c r="AI9" i="4" s="1"/>
  <c r="AG8" i="4"/>
  <c r="AB8" i="4"/>
  <c r="AI8" i="4" s="1"/>
  <c r="AG7" i="4"/>
  <c r="AG6" i="4"/>
  <c r="AB7" i="4"/>
  <c r="AI7" i="4" s="1"/>
  <c r="AB6" i="4"/>
  <c r="AI6" i="4" s="1"/>
  <c r="AB5" i="4"/>
  <c r="AI5" i="4" s="1"/>
  <c r="AG5" i="4"/>
  <c r="AB4" i="4"/>
  <c r="AI4" i="4" s="1"/>
  <c r="AG4" i="4"/>
  <c r="AI3" i="4"/>
  <c r="AB3" i="4"/>
  <c r="AG3" i="4"/>
  <c r="AB2" i="4"/>
  <c r="AI2" i="4" s="1"/>
  <c r="AG2" i="4"/>
  <c r="K66" i="3" l="1"/>
  <c r="B62" i="3"/>
  <c r="E63" i="3"/>
  <c r="K63" i="3"/>
  <c r="B66" i="3"/>
  <c r="B65" i="3"/>
  <c r="H66" i="3"/>
  <c r="B63" i="3"/>
  <c r="E65" i="3"/>
  <c r="H65" i="3"/>
  <c r="E66" i="3"/>
  <c r="AK65" i="4"/>
  <c r="AI65" i="4"/>
  <c r="AK40" i="4"/>
  <c r="AI40" i="4"/>
  <c r="AN21" i="4"/>
  <c r="AN20" i="4"/>
  <c r="AI20" i="4"/>
  <c r="H62" i="3"/>
  <c r="K62" i="3"/>
  <c r="K65" i="3"/>
  <c r="AK20" i="4"/>
  <c r="AQ38" i="3"/>
  <c r="AQ41" i="3" s="1"/>
  <c r="AP32" i="3"/>
  <c r="AP35" i="3" s="1"/>
  <c r="AO32" i="3"/>
  <c r="AO35" i="3" s="1"/>
  <c r="AN38" i="3"/>
  <c r="AN41" i="3" s="1"/>
  <c r="AM38" i="3"/>
  <c r="AM41" i="3" s="1"/>
  <c r="AL50" i="3"/>
  <c r="AL53" i="3" s="1"/>
  <c r="AM50" i="3"/>
  <c r="AM53" i="3" s="1"/>
  <c r="AN50" i="3"/>
  <c r="AN53" i="3" s="1"/>
  <c r="AO50" i="3"/>
  <c r="AO53" i="3" s="1"/>
  <c r="AP50" i="3"/>
  <c r="AP53" i="3" s="1"/>
  <c r="AQ50" i="3"/>
  <c r="AQ53" i="3" s="1"/>
  <c r="AL32" i="3"/>
  <c r="AK32" i="3"/>
  <c r="AK35" i="3" s="1"/>
  <c r="AJ38" i="3"/>
  <c r="AJ41" i="3" s="1"/>
  <c r="AI38" i="3"/>
  <c r="AI41" i="3" s="1"/>
  <c r="AH32" i="3"/>
  <c r="AH35" i="3" s="1"/>
  <c r="AG32" i="3"/>
  <c r="AG35" i="3" s="1"/>
  <c r="AF38" i="3"/>
  <c r="AF41" i="3" s="1"/>
  <c r="AD50" i="3"/>
  <c r="AD53" i="3" s="1"/>
  <c r="AE50" i="3"/>
  <c r="AE53" i="3" s="1"/>
  <c r="AF50" i="3"/>
  <c r="AF53" i="3" s="1"/>
  <c r="AG50" i="3"/>
  <c r="AG53" i="3" s="1"/>
  <c r="AH50" i="3"/>
  <c r="AH53" i="3" s="1"/>
  <c r="AI50" i="3"/>
  <c r="AI53" i="3" s="1"/>
  <c r="AJ50" i="3"/>
  <c r="AJ53" i="3" s="1"/>
  <c r="AK50" i="3"/>
  <c r="AK53" i="3" s="1"/>
  <c r="AD32" i="3"/>
  <c r="AD35" i="3" s="1"/>
  <c r="AE38" i="3"/>
  <c r="AE41" i="3" s="1"/>
  <c r="AC44" i="3"/>
  <c r="AC47" i="3" s="1"/>
  <c r="AB26" i="3"/>
  <c r="AB29" i="3" s="1"/>
  <c r="AA26" i="3"/>
  <c r="AA29" i="3" s="1"/>
  <c r="Z44" i="3"/>
  <c r="Z47" i="3" s="1"/>
  <c r="Y44" i="3"/>
  <c r="Y47" i="3" s="1"/>
  <c r="Y50" i="3"/>
  <c r="Y53" i="3" s="1"/>
  <c r="Z50" i="3"/>
  <c r="Z53" i="3" s="1"/>
  <c r="AA50" i="3"/>
  <c r="AA53" i="3" s="1"/>
  <c r="AB50" i="3"/>
  <c r="AB53" i="3" s="1"/>
  <c r="AC50" i="3"/>
  <c r="AC53" i="3" s="1"/>
  <c r="X50" i="3"/>
  <c r="X53" i="3" s="1"/>
  <c r="X26" i="3"/>
  <c r="X29" i="3" s="1"/>
  <c r="W26" i="3"/>
  <c r="V44" i="3"/>
  <c r="V47" i="3" s="1"/>
  <c r="U26" i="3"/>
  <c r="T44" i="3"/>
  <c r="T47" i="3" s="1"/>
  <c r="S44" i="3"/>
  <c r="S47" i="3" s="1"/>
  <c r="R26" i="3"/>
  <c r="R29" i="3" s="1"/>
  <c r="Q26" i="3"/>
  <c r="P44" i="3"/>
  <c r="P47" i="3" s="1"/>
  <c r="O44" i="3"/>
  <c r="O47" i="3" s="1"/>
  <c r="O50" i="3"/>
  <c r="O53" i="3" s="1"/>
  <c r="P50" i="3"/>
  <c r="P53" i="3" s="1"/>
  <c r="Q50" i="3"/>
  <c r="Q53" i="3" s="1"/>
  <c r="R50" i="3"/>
  <c r="R53" i="3" s="1"/>
  <c r="S50" i="3"/>
  <c r="S53" i="3" s="1"/>
  <c r="T50" i="3"/>
  <c r="T53" i="3" s="1"/>
  <c r="U50" i="3"/>
  <c r="U53" i="3" s="1"/>
  <c r="V50" i="3"/>
  <c r="V53" i="3" s="1"/>
  <c r="W50" i="3"/>
  <c r="W53" i="3" s="1"/>
  <c r="N50" i="3"/>
  <c r="N53" i="3" s="1"/>
  <c r="N26" i="3"/>
  <c r="N29" i="3" l="1"/>
  <c r="U29" i="3"/>
  <c r="W29" i="3"/>
  <c r="AL35" i="3"/>
  <c r="Q29" i="3"/>
  <c r="C53" i="3"/>
  <c r="D53" i="3"/>
  <c r="E53" i="3"/>
  <c r="F53" i="3"/>
  <c r="G53" i="3"/>
  <c r="H53" i="3"/>
  <c r="I53" i="3"/>
  <c r="J53" i="3"/>
  <c r="K53" i="3"/>
  <c r="L53" i="3"/>
  <c r="M53" i="3"/>
  <c r="AT23" i="3"/>
  <c r="AT24" i="3" s="1"/>
  <c r="AU23" i="3"/>
  <c r="AU24" i="3" s="1"/>
  <c r="AV23" i="3"/>
  <c r="AV24" i="3" s="1"/>
  <c r="AS23" i="3"/>
  <c r="AS24" i="3" s="1"/>
  <c r="AT20" i="3"/>
  <c r="AT21" i="3" s="1"/>
  <c r="AU20" i="3"/>
  <c r="AU21" i="3" s="1"/>
  <c r="AV20" i="3"/>
  <c r="AV21" i="3" s="1"/>
  <c r="AS20" i="3"/>
  <c r="AS21" i="3" s="1"/>
  <c r="AW18" i="3"/>
  <c r="AW17" i="3"/>
  <c r="AW16" i="3"/>
  <c r="AW15" i="3"/>
  <c r="AW14" i="3"/>
  <c r="AW13" i="3"/>
  <c r="AW12" i="3"/>
  <c r="AW11" i="3"/>
  <c r="AR11" i="3"/>
  <c r="AR12" i="3"/>
  <c r="AR13" i="3"/>
  <c r="AR14" i="3"/>
  <c r="AR15" i="3"/>
  <c r="AR16" i="3"/>
  <c r="AR17" i="3"/>
  <c r="AR18" i="3"/>
  <c r="AW10" i="3"/>
  <c r="AR10" i="3"/>
  <c r="AW9" i="3"/>
  <c r="AR9" i="3"/>
  <c r="AW8" i="3"/>
  <c r="AR8" i="3"/>
  <c r="AR7" i="3"/>
  <c r="AW7" i="3"/>
  <c r="AW6" i="3"/>
  <c r="AR6" i="3"/>
  <c r="AR5" i="3"/>
  <c r="AW5" i="3"/>
  <c r="AR4" i="3"/>
  <c r="AW4" i="3"/>
  <c r="AR3" i="3"/>
  <c r="AW3" i="3"/>
  <c r="AR2" i="3"/>
  <c r="AW2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6" i="3"/>
  <c r="L44" i="3"/>
  <c r="K44" i="3"/>
  <c r="J29" i="3"/>
  <c r="I26" i="3"/>
  <c r="H44" i="3"/>
  <c r="G47" i="3"/>
  <c r="F29" i="3"/>
  <c r="E26" i="3"/>
  <c r="D44" i="3"/>
  <c r="B26" i="3"/>
  <c r="C132" i="2"/>
  <c r="V106" i="2"/>
  <c r="G142" i="2" s="1"/>
  <c r="W106" i="2"/>
  <c r="G155" i="2" s="1"/>
  <c r="X106" i="2"/>
  <c r="H155" i="2" s="1"/>
  <c r="Y106" i="2"/>
  <c r="H142" i="2" s="1"/>
  <c r="Z106" i="2"/>
  <c r="I142" i="2" s="1"/>
  <c r="AA106" i="2"/>
  <c r="I155" i="2" s="1"/>
  <c r="AB106" i="2"/>
  <c r="J155" i="2" s="1"/>
  <c r="AC106" i="2"/>
  <c r="J142" i="2" s="1"/>
  <c r="AD106" i="2"/>
  <c r="C153" i="2" s="1"/>
  <c r="AE106" i="2"/>
  <c r="C140" i="2" s="1"/>
  <c r="AF106" i="2"/>
  <c r="D140" i="2" s="1"/>
  <c r="AG106" i="2"/>
  <c r="D153" i="2" s="1"/>
  <c r="AH106" i="2"/>
  <c r="E153" i="2" s="1"/>
  <c r="AI106" i="2"/>
  <c r="E140" i="2" s="1"/>
  <c r="AJ106" i="2"/>
  <c r="F140" i="2" s="1"/>
  <c r="AK106" i="2"/>
  <c r="F153" i="2" s="1"/>
  <c r="AL106" i="2"/>
  <c r="AM106" i="2"/>
  <c r="C141" i="2" s="1"/>
  <c r="AN106" i="2"/>
  <c r="D141" i="2" s="1"/>
  <c r="AO106" i="2"/>
  <c r="D154" i="2" s="1"/>
  <c r="AP106" i="2"/>
  <c r="E154" i="2" s="1"/>
  <c r="AQ106" i="2"/>
  <c r="E141" i="2" s="1"/>
  <c r="C106" i="2"/>
  <c r="C152" i="2" s="1"/>
  <c r="D106" i="2"/>
  <c r="D152" i="2" s="1"/>
  <c r="E106" i="2"/>
  <c r="D139" i="2" s="1"/>
  <c r="F106" i="2"/>
  <c r="E139" i="2" s="1"/>
  <c r="G106" i="2"/>
  <c r="E152" i="2" s="1"/>
  <c r="H106" i="2"/>
  <c r="F152" i="2" s="1"/>
  <c r="I106" i="2"/>
  <c r="F139" i="2" s="1"/>
  <c r="J106" i="2"/>
  <c r="G139" i="2" s="1"/>
  <c r="K106" i="2"/>
  <c r="G152" i="2" s="1"/>
  <c r="L106" i="2"/>
  <c r="H152" i="2" s="1"/>
  <c r="M106" i="2"/>
  <c r="H139" i="2" s="1"/>
  <c r="N106" i="2"/>
  <c r="C155" i="2" s="1"/>
  <c r="O106" i="2"/>
  <c r="C142" i="2" s="1"/>
  <c r="P106" i="2"/>
  <c r="D142" i="2" s="1"/>
  <c r="Q106" i="2"/>
  <c r="D155" i="2" s="1"/>
  <c r="R106" i="2"/>
  <c r="E155" i="2" s="1"/>
  <c r="S106" i="2"/>
  <c r="E142" i="2" s="1"/>
  <c r="T106" i="2"/>
  <c r="F142" i="2" s="1"/>
  <c r="U106" i="2"/>
  <c r="F155" i="2" s="1"/>
  <c r="C105" i="2"/>
  <c r="D105" i="2"/>
  <c r="D146" i="2" s="1"/>
  <c r="E105" i="2"/>
  <c r="D132" i="2" s="1"/>
  <c r="F105" i="2"/>
  <c r="G105" i="2"/>
  <c r="E146" i="2" s="1"/>
  <c r="H105" i="2"/>
  <c r="F146" i="2" s="1"/>
  <c r="I105" i="2"/>
  <c r="F132" i="2" s="1"/>
  <c r="J105" i="2"/>
  <c r="G132" i="2" s="1"/>
  <c r="K105" i="2"/>
  <c r="G146" i="2" s="1"/>
  <c r="L105" i="2"/>
  <c r="H146" i="2" s="1"/>
  <c r="M105" i="2"/>
  <c r="H132" i="2" s="1"/>
  <c r="N105" i="2"/>
  <c r="O105" i="2"/>
  <c r="P105" i="2"/>
  <c r="D135" i="2" s="1"/>
  <c r="Q105" i="2"/>
  <c r="D149" i="2" s="1"/>
  <c r="R105" i="2"/>
  <c r="E149" i="2" s="1"/>
  <c r="S105" i="2"/>
  <c r="E135" i="2" s="1"/>
  <c r="T105" i="2"/>
  <c r="F135" i="2" s="1"/>
  <c r="U105" i="2"/>
  <c r="F149" i="2" s="1"/>
  <c r="V105" i="2"/>
  <c r="G135" i="2" s="1"/>
  <c r="W105" i="2"/>
  <c r="G149" i="2" s="1"/>
  <c r="X105" i="2"/>
  <c r="H149" i="2" s="1"/>
  <c r="Y105" i="2"/>
  <c r="H135" i="2" s="1"/>
  <c r="Z105" i="2"/>
  <c r="I135" i="2" s="1"/>
  <c r="AA105" i="2"/>
  <c r="I149" i="2" s="1"/>
  <c r="AB105" i="2"/>
  <c r="J149" i="2" s="1"/>
  <c r="AC105" i="2"/>
  <c r="J135" i="2" s="1"/>
  <c r="AD105" i="2"/>
  <c r="C147" i="2" s="1"/>
  <c r="AE105" i="2"/>
  <c r="C133" i="2" s="1"/>
  <c r="AF105" i="2"/>
  <c r="D133" i="2" s="1"/>
  <c r="AG105" i="2"/>
  <c r="D147" i="2" s="1"/>
  <c r="AH105" i="2"/>
  <c r="E147" i="2" s="1"/>
  <c r="AI105" i="2"/>
  <c r="E133" i="2" s="1"/>
  <c r="AJ105" i="2"/>
  <c r="AK105" i="2"/>
  <c r="F147" i="2" s="1"/>
  <c r="AL105" i="2"/>
  <c r="AM105" i="2"/>
  <c r="C134" i="2" s="1"/>
  <c r="AN105" i="2"/>
  <c r="D134" i="2" s="1"/>
  <c r="AO105" i="2"/>
  <c r="D148" i="2" s="1"/>
  <c r="AP105" i="2"/>
  <c r="E148" i="2" s="1"/>
  <c r="AQ105" i="2"/>
  <c r="E134" i="2" s="1"/>
  <c r="B106" i="2"/>
  <c r="AQ76" i="2"/>
  <c r="AQ80" i="2" s="1"/>
  <c r="AQ75" i="2"/>
  <c r="AQ79" i="2" s="1"/>
  <c r="AP68" i="2"/>
  <c r="AP72" i="2" s="1"/>
  <c r="AP67" i="2"/>
  <c r="AP71" i="2" s="1"/>
  <c r="AO68" i="2"/>
  <c r="AO72" i="2" s="1"/>
  <c r="AO67" i="2"/>
  <c r="AO71" i="2" s="1"/>
  <c r="AN76" i="2"/>
  <c r="AN80" i="2" s="1"/>
  <c r="AN75" i="2"/>
  <c r="AN79" i="2" s="1"/>
  <c r="AM76" i="2"/>
  <c r="AM75" i="2"/>
  <c r="AL68" i="2"/>
  <c r="AL67" i="2"/>
  <c r="AK68" i="2"/>
  <c r="AK72" i="2" s="1"/>
  <c r="AK67" i="2"/>
  <c r="AK71" i="2" s="1"/>
  <c r="AJ76" i="2"/>
  <c r="AJ80" i="2" s="1"/>
  <c r="AJ75" i="2"/>
  <c r="AJ79" i="2" s="1"/>
  <c r="AI76" i="2"/>
  <c r="AI80" i="2" s="1"/>
  <c r="AI75" i="2"/>
  <c r="AI79" i="2" s="1"/>
  <c r="AH68" i="2"/>
  <c r="AH72" i="2" s="1"/>
  <c r="AH67" i="2"/>
  <c r="AH71" i="2" s="1"/>
  <c r="AG68" i="2"/>
  <c r="AG72" i="2" s="1"/>
  <c r="AG67" i="2"/>
  <c r="AG71" i="2" s="1"/>
  <c r="AF76" i="2"/>
  <c r="AF80" i="2" s="1"/>
  <c r="AF75" i="2"/>
  <c r="AF79" i="2" s="1"/>
  <c r="AE76" i="2"/>
  <c r="AE75" i="2"/>
  <c r="AD68" i="2"/>
  <c r="AD67" i="2"/>
  <c r="AC84" i="2"/>
  <c r="AC88" i="2" s="1"/>
  <c r="AC83" i="2"/>
  <c r="AC87" i="2" s="1"/>
  <c r="AB60" i="2"/>
  <c r="AB64" i="2" s="1"/>
  <c r="AB59" i="2"/>
  <c r="AB63" i="2" s="1"/>
  <c r="AA60" i="2"/>
  <c r="AA64" i="2" s="1"/>
  <c r="AA59" i="2"/>
  <c r="AA63" i="2" s="1"/>
  <c r="Z84" i="2"/>
  <c r="Z88" i="2" s="1"/>
  <c r="Z83" i="2"/>
  <c r="Z87" i="2" s="1"/>
  <c r="Y84" i="2"/>
  <c r="Y88" i="2" s="1"/>
  <c r="Y83" i="2"/>
  <c r="Y87" i="2" s="1"/>
  <c r="X60" i="2"/>
  <c r="X64" i="2" s="1"/>
  <c r="X59" i="2"/>
  <c r="X63" i="2" s="1"/>
  <c r="W60" i="2"/>
  <c r="W64" i="2" s="1"/>
  <c r="W59" i="2"/>
  <c r="W63" i="2" s="1"/>
  <c r="V84" i="2"/>
  <c r="V88" i="2" s="1"/>
  <c r="V83" i="2"/>
  <c r="V87" i="2" s="1"/>
  <c r="U60" i="2"/>
  <c r="U64" i="2" s="1"/>
  <c r="U59" i="2"/>
  <c r="U63" i="2" s="1"/>
  <c r="T84" i="2"/>
  <c r="T83" i="2"/>
  <c r="S84" i="2"/>
  <c r="S88" i="2" s="1"/>
  <c r="S83" i="2"/>
  <c r="S87" i="2" s="1"/>
  <c r="R60" i="2"/>
  <c r="R64" i="2" s="1"/>
  <c r="R59" i="2"/>
  <c r="R63" i="2" s="1"/>
  <c r="Q60" i="2"/>
  <c r="Q64" i="2" s="1"/>
  <c r="Q59" i="2"/>
  <c r="Q63" i="2" s="1"/>
  <c r="P84" i="2"/>
  <c r="P83" i="2"/>
  <c r="P87" i="2" s="1"/>
  <c r="O84" i="2"/>
  <c r="O83" i="2"/>
  <c r="N60" i="2"/>
  <c r="N59" i="2"/>
  <c r="N63" i="2" s="1"/>
  <c r="M76" i="2"/>
  <c r="M75" i="2"/>
  <c r="M79" i="2" s="1"/>
  <c r="L68" i="2"/>
  <c r="L72" i="2" s="1"/>
  <c r="L67" i="2"/>
  <c r="L71" i="2" s="1"/>
  <c r="K68" i="2"/>
  <c r="K72" i="2" s="1"/>
  <c r="K67" i="2"/>
  <c r="K71" i="2" s="1"/>
  <c r="J76" i="2"/>
  <c r="J80" i="2" s="1"/>
  <c r="J75" i="2"/>
  <c r="J79" i="2" s="1"/>
  <c r="I76" i="2"/>
  <c r="I75" i="2"/>
  <c r="I79" i="2" s="1"/>
  <c r="H68" i="2"/>
  <c r="H72" i="2" s="1"/>
  <c r="H67" i="2"/>
  <c r="F76" i="2"/>
  <c r="F80" i="2" s="1"/>
  <c r="F75" i="2"/>
  <c r="F79" i="2" s="1"/>
  <c r="M80" i="2"/>
  <c r="G68" i="2"/>
  <c r="G72" i="2" s="1"/>
  <c r="G67" i="2"/>
  <c r="G71" i="2" s="1"/>
  <c r="Z92" i="2"/>
  <c r="Z96" i="2" s="1"/>
  <c r="AA92" i="2"/>
  <c r="AA96" i="2" s="1"/>
  <c r="AB92" i="2"/>
  <c r="AB96" i="2" s="1"/>
  <c r="AC92" i="2"/>
  <c r="AC96" i="2" s="1"/>
  <c r="AD92" i="2"/>
  <c r="AD96" i="2" s="1"/>
  <c r="AE92" i="2"/>
  <c r="AE96" i="2" s="1"/>
  <c r="AF92" i="2"/>
  <c r="AF96" i="2" s="1"/>
  <c r="AG92" i="2"/>
  <c r="AG96" i="2" s="1"/>
  <c r="AH92" i="2"/>
  <c r="AH96" i="2" s="1"/>
  <c r="AI92" i="2"/>
  <c r="AI96" i="2" s="1"/>
  <c r="AJ92" i="2"/>
  <c r="AJ96" i="2" s="1"/>
  <c r="AK92" i="2"/>
  <c r="AK96" i="2" s="1"/>
  <c r="AL92" i="2"/>
  <c r="AL96" i="2" s="1"/>
  <c r="AM92" i="2"/>
  <c r="AM96" i="2" s="1"/>
  <c r="AN92" i="2"/>
  <c r="AN96" i="2" s="1"/>
  <c r="AO92" i="2"/>
  <c r="AO96" i="2" s="1"/>
  <c r="AP92" i="2"/>
  <c r="AP96" i="2" s="1"/>
  <c r="AQ92" i="2"/>
  <c r="AQ96" i="2" s="1"/>
  <c r="Z91" i="2"/>
  <c r="Z95" i="2" s="1"/>
  <c r="AA91" i="2"/>
  <c r="AA95" i="2" s="1"/>
  <c r="AB91" i="2"/>
  <c r="AB95" i="2" s="1"/>
  <c r="AC91" i="2"/>
  <c r="AC95" i="2" s="1"/>
  <c r="AD91" i="2"/>
  <c r="AD95" i="2" s="1"/>
  <c r="AE91" i="2"/>
  <c r="AE95" i="2" s="1"/>
  <c r="AF91" i="2"/>
  <c r="AF95" i="2" s="1"/>
  <c r="AG91" i="2"/>
  <c r="AG95" i="2" s="1"/>
  <c r="AH91" i="2"/>
  <c r="AH95" i="2" s="1"/>
  <c r="AI91" i="2"/>
  <c r="AI95" i="2" s="1"/>
  <c r="AJ91" i="2"/>
  <c r="AJ95" i="2" s="1"/>
  <c r="AK91" i="2"/>
  <c r="AK95" i="2" s="1"/>
  <c r="AL91" i="2"/>
  <c r="AL95" i="2" s="1"/>
  <c r="AM91" i="2"/>
  <c r="AM95" i="2" s="1"/>
  <c r="AN91" i="2"/>
  <c r="AN95" i="2" s="1"/>
  <c r="AO91" i="2"/>
  <c r="AO95" i="2" s="1"/>
  <c r="AP91" i="2"/>
  <c r="AP95" i="2" s="1"/>
  <c r="AQ91" i="2"/>
  <c r="AQ95" i="2" s="1"/>
  <c r="N92" i="2"/>
  <c r="N96" i="2" s="1"/>
  <c r="O92" i="2"/>
  <c r="O96" i="2" s="1"/>
  <c r="P92" i="2"/>
  <c r="P96" i="2" s="1"/>
  <c r="Q92" i="2"/>
  <c r="Q96" i="2" s="1"/>
  <c r="R92" i="2"/>
  <c r="R96" i="2" s="1"/>
  <c r="S92" i="2"/>
  <c r="S96" i="2" s="1"/>
  <c r="T92" i="2"/>
  <c r="T96" i="2" s="1"/>
  <c r="U92" i="2"/>
  <c r="U96" i="2" s="1"/>
  <c r="V92" i="2"/>
  <c r="V96" i="2" s="1"/>
  <c r="W92" i="2"/>
  <c r="W96" i="2" s="1"/>
  <c r="X92" i="2"/>
  <c r="X96" i="2" s="1"/>
  <c r="Y92" i="2"/>
  <c r="Y96" i="2" s="1"/>
  <c r="N91" i="2"/>
  <c r="N95" i="2" s="1"/>
  <c r="O91" i="2"/>
  <c r="O95" i="2" s="1"/>
  <c r="P91" i="2"/>
  <c r="P95" i="2" s="1"/>
  <c r="Q91" i="2"/>
  <c r="Q95" i="2" s="1"/>
  <c r="R91" i="2"/>
  <c r="R95" i="2" s="1"/>
  <c r="S91" i="2"/>
  <c r="S95" i="2" s="1"/>
  <c r="T91" i="2"/>
  <c r="T95" i="2" s="1"/>
  <c r="U91" i="2"/>
  <c r="U95" i="2" s="1"/>
  <c r="V91" i="2"/>
  <c r="V95" i="2" s="1"/>
  <c r="W91" i="2"/>
  <c r="W95" i="2" s="1"/>
  <c r="X91" i="2"/>
  <c r="X95" i="2" s="1"/>
  <c r="Y91" i="2"/>
  <c r="Y95" i="2" s="1"/>
  <c r="AQ52" i="2"/>
  <c r="AQ60" i="2" s="1"/>
  <c r="AQ51" i="2"/>
  <c r="AP52" i="2"/>
  <c r="AP84" i="2" s="1"/>
  <c r="AP51" i="2"/>
  <c r="AP83" i="2" s="1"/>
  <c r="AO52" i="2"/>
  <c r="AO51" i="2"/>
  <c r="AO55" i="2" s="1"/>
  <c r="AO87" i="2" s="1"/>
  <c r="AN52" i="2"/>
  <c r="AN60" i="2" s="1"/>
  <c r="AN51" i="2"/>
  <c r="AN59" i="2" s="1"/>
  <c r="AM52" i="2"/>
  <c r="AM60" i="2" s="1"/>
  <c r="AM51" i="2"/>
  <c r="AL52" i="2"/>
  <c r="AL84" i="2" s="1"/>
  <c r="AL51" i="2"/>
  <c r="AL55" i="2" s="1"/>
  <c r="AL87" i="2" s="1"/>
  <c r="AK52" i="2"/>
  <c r="AK51" i="2"/>
  <c r="AJ52" i="2"/>
  <c r="AJ56" i="2" s="1"/>
  <c r="AJ64" i="2" s="1"/>
  <c r="AJ51" i="2"/>
  <c r="AJ59" i="2" s="1"/>
  <c r="AI52" i="2"/>
  <c r="AI60" i="2" s="1"/>
  <c r="AI51" i="2"/>
  <c r="AI59" i="2" s="1"/>
  <c r="AH52" i="2"/>
  <c r="AH84" i="2" s="1"/>
  <c r="AH51" i="2"/>
  <c r="AH83" i="2" s="1"/>
  <c r="AG52" i="2"/>
  <c r="AG51" i="2"/>
  <c r="AF52" i="2"/>
  <c r="AF56" i="2" s="1"/>
  <c r="AF64" i="2" s="1"/>
  <c r="AF51" i="2"/>
  <c r="AF55" i="2" s="1"/>
  <c r="AF63" i="2" s="1"/>
  <c r="AE52" i="2"/>
  <c r="AE60" i="2" s="1"/>
  <c r="AE51" i="2"/>
  <c r="AE59" i="2" s="1"/>
  <c r="AD51" i="2"/>
  <c r="AD55" i="2" s="1"/>
  <c r="AD87" i="2" s="1"/>
  <c r="AD52" i="2"/>
  <c r="AD84" i="2" s="1"/>
  <c r="AC52" i="2"/>
  <c r="AC68" i="2" s="1"/>
  <c r="AC100" i="2" s="1"/>
  <c r="AC51" i="2"/>
  <c r="AB52" i="2"/>
  <c r="AB76" i="2" s="1"/>
  <c r="AB51" i="2"/>
  <c r="AB55" i="2" s="1"/>
  <c r="AB79" i="2" s="1"/>
  <c r="AA52" i="2"/>
  <c r="AA51" i="2"/>
  <c r="AA75" i="2" s="1"/>
  <c r="Z52" i="2"/>
  <c r="Z68" i="2" s="1"/>
  <c r="Z51" i="2"/>
  <c r="Z67" i="2" s="1"/>
  <c r="Y52" i="2"/>
  <c r="Y68" i="2" s="1"/>
  <c r="Y100" i="2" s="1"/>
  <c r="Y51" i="2"/>
  <c r="X52" i="2"/>
  <c r="X76" i="2" s="1"/>
  <c r="X51" i="2"/>
  <c r="X55" i="2" s="1"/>
  <c r="X79" i="2" s="1"/>
  <c r="W52" i="2"/>
  <c r="W76" i="2" s="1"/>
  <c r="W51" i="2"/>
  <c r="V52" i="2"/>
  <c r="V68" i="2" s="1"/>
  <c r="V51" i="2"/>
  <c r="V55" i="2" s="1"/>
  <c r="V71" i="2" s="1"/>
  <c r="U52" i="2"/>
  <c r="U51" i="2"/>
  <c r="U75" i="2" s="1"/>
  <c r="T52" i="2"/>
  <c r="T68" i="2" s="1"/>
  <c r="T100" i="2" s="1"/>
  <c r="T51" i="2"/>
  <c r="T67" i="2" s="1"/>
  <c r="S52" i="2"/>
  <c r="S68" i="2" s="1"/>
  <c r="S100" i="2" s="1"/>
  <c r="S51" i="2"/>
  <c r="R52" i="2"/>
  <c r="R76" i="2" s="1"/>
  <c r="R51" i="2"/>
  <c r="R75" i="2" s="1"/>
  <c r="Q52" i="2"/>
  <c r="Q56" i="2" s="1"/>
  <c r="Q51" i="2"/>
  <c r="Q75" i="2" s="1"/>
  <c r="Q79" i="2" s="1"/>
  <c r="P52" i="2"/>
  <c r="P68" i="2" s="1"/>
  <c r="P51" i="2"/>
  <c r="P55" i="2" s="1"/>
  <c r="P71" i="2" s="1"/>
  <c r="O52" i="2"/>
  <c r="O68" i="2" s="1"/>
  <c r="O51" i="2"/>
  <c r="N52" i="2"/>
  <c r="N56" i="2" s="1"/>
  <c r="N80" i="2" s="1"/>
  <c r="N51" i="2"/>
  <c r="N55" i="2" s="1"/>
  <c r="N79" i="2" s="1"/>
  <c r="E76" i="2"/>
  <c r="E80" i="2" s="1"/>
  <c r="E75" i="2"/>
  <c r="E79" i="2" s="1"/>
  <c r="C84" i="2"/>
  <c r="C83" i="2"/>
  <c r="B76" i="2"/>
  <c r="B75" i="2"/>
  <c r="E91" i="2"/>
  <c r="E95" i="2" s="1"/>
  <c r="F91" i="2"/>
  <c r="F95" i="2" s="1"/>
  <c r="G91" i="2"/>
  <c r="G95" i="2" s="1"/>
  <c r="H91" i="2"/>
  <c r="H95" i="2" s="1"/>
  <c r="I91" i="2"/>
  <c r="I95" i="2" s="1"/>
  <c r="J91" i="2"/>
  <c r="J95" i="2" s="1"/>
  <c r="K91" i="2"/>
  <c r="K95" i="2" s="1"/>
  <c r="L91" i="2"/>
  <c r="L95" i="2" s="1"/>
  <c r="M91" i="2"/>
  <c r="M95" i="2" s="1"/>
  <c r="E92" i="2"/>
  <c r="E96" i="2" s="1"/>
  <c r="F92" i="2"/>
  <c r="F96" i="2" s="1"/>
  <c r="G92" i="2"/>
  <c r="G96" i="2" s="1"/>
  <c r="H92" i="2"/>
  <c r="H96" i="2" s="1"/>
  <c r="I92" i="2"/>
  <c r="I96" i="2" s="1"/>
  <c r="J92" i="2"/>
  <c r="J96" i="2" s="1"/>
  <c r="K92" i="2"/>
  <c r="K96" i="2" s="1"/>
  <c r="L92" i="2"/>
  <c r="L96" i="2" s="1"/>
  <c r="M92" i="2"/>
  <c r="M96" i="2" s="1"/>
  <c r="C92" i="2"/>
  <c r="C96" i="2" s="1"/>
  <c r="C91" i="2"/>
  <c r="C95" i="2" s="1"/>
  <c r="M52" i="2"/>
  <c r="M60" i="2" s="1"/>
  <c r="L52" i="2"/>
  <c r="L84" i="2" s="1"/>
  <c r="K52" i="2"/>
  <c r="J52" i="2"/>
  <c r="J56" i="2" s="1"/>
  <c r="J64" i="2" s="1"/>
  <c r="I52" i="2"/>
  <c r="I56" i="2" s="1"/>
  <c r="I64" i="2" s="1"/>
  <c r="H52" i="2"/>
  <c r="H84" i="2" s="1"/>
  <c r="G52" i="2"/>
  <c r="G84" i="2" s="1"/>
  <c r="F52" i="2"/>
  <c r="F56" i="2" s="1"/>
  <c r="F64" i="2" s="1"/>
  <c r="E52" i="2"/>
  <c r="E56" i="2" s="1"/>
  <c r="E64" i="2" s="1"/>
  <c r="M51" i="2"/>
  <c r="L51" i="2"/>
  <c r="L55" i="2" s="1"/>
  <c r="L87" i="2" s="1"/>
  <c r="K51" i="2"/>
  <c r="K83" i="2" s="1"/>
  <c r="J51" i="2"/>
  <c r="J55" i="2" s="1"/>
  <c r="J63" i="2" s="1"/>
  <c r="I51" i="2"/>
  <c r="H51" i="2"/>
  <c r="H83" i="2" s="1"/>
  <c r="G51" i="2"/>
  <c r="G83" i="2" s="1"/>
  <c r="F51" i="2"/>
  <c r="F55" i="2" s="1"/>
  <c r="F63" i="2" s="1"/>
  <c r="E51" i="2"/>
  <c r="E55" i="2" s="1"/>
  <c r="E63" i="2" s="1"/>
  <c r="D52" i="2"/>
  <c r="D84" i="2"/>
  <c r="D83" i="2"/>
  <c r="D51" i="2"/>
  <c r="C52" i="2"/>
  <c r="C51" i="2"/>
  <c r="B52" i="2"/>
  <c r="B51" i="2"/>
  <c r="B109" i="2" l="1"/>
  <c r="C119" i="2" s="1"/>
  <c r="T99" i="2"/>
  <c r="Z99" i="2"/>
  <c r="H109" i="2"/>
  <c r="D119" i="2" s="1"/>
  <c r="E132" i="2"/>
  <c r="D179" i="2"/>
  <c r="O190" i="2" s="1"/>
  <c r="AI99" i="2"/>
  <c r="M179" i="2"/>
  <c r="P192" i="2" s="1"/>
  <c r="T55" i="2"/>
  <c r="T71" i="2" s="1"/>
  <c r="F59" i="2"/>
  <c r="R179" i="2"/>
  <c r="Q193" i="2" s="1"/>
  <c r="B113" i="2"/>
  <c r="C125" i="2" s="1"/>
  <c r="H55" i="3"/>
  <c r="I55" i="3"/>
  <c r="M55" i="3"/>
  <c r="C23" i="3"/>
  <c r="C47" i="3" s="1"/>
  <c r="AN100" i="2"/>
  <c r="F193" i="2"/>
  <c r="AH56" i="2"/>
  <c r="AH88" i="2" s="1"/>
  <c r="V100" i="2"/>
  <c r="X56" i="2"/>
  <c r="X80" i="2" s="1"/>
  <c r="AI100" i="2"/>
  <c r="AL56" i="2"/>
  <c r="AL88" i="2" s="1"/>
  <c r="E191" i="2"/>
  <c r="B110" i="2"/>
  <c r="C120" i="2" s="1"/>
  <c r="L100" i="2"/>
  <c r="AP56" i="2"/>
  <c r="AP88" i="2" s="1"/>
  <c r="E193" i="2"/>
  <c r="G100" i="2"/>
  <c r="R56" i="2"/>
  <c r="R80" i="2" s="1"/>
  <c r="N76" i="2"/>
  <c r="AE79" i="2"/>
  <c r="H179" i="2"/>
  <c r="O191" i="2" s="1"/>
  <c r="F133" i="2"/>
  <c r="C139" i="2"/>
  <c r="AE56" i="2"/>
  <c r="AE64" i="2" s="1"/>
  <c r="J59" i="2"/>
  <c r="J99" i="2" s="1"/>
  <c r="O87" i="2"/>
  <c r="X100" i="2"/>
  <c r="AB100" i="2"/>
  <c r="AE80" i="2"/>
  <c r="E192" i="2"/>
  <c r="AA55" i="2"/>
  <c r="AA79" i="2" s="1"/>
  <c r="AH99" i="2"/>
  <c r="AD56" i="2"/>
  <c r="AD88" i="2" s="1"/>
  <c r="AQ100" i="2"/>
  <c r="J60" i="2"/>
  <c r="P67" i="2"/>
  <c r="P99" i="2" s="1"/>
  <c r="AF59" i="2"/>
  <c r="G179" i="2" s="1"/>
  <c r="N191" i="2" s="1"/>
  <c r="AO83" i="2"/>
  <c r="AO99" i="2" s="1"/>
  <c r="K109" i="2"/>
  <c r="E119" i="2" s="1"/>
  <c r="E109" i="2"/>
  <c r="F119" i="2" s="1"/>
  <c r="E60" i="2"/>
  <c r="E100" i="2" s="1"/>
  <c r="O100" i="2"/>
  <c r="F194" i="2"/>
  <c r="Z55" i="2"/>
  <c r="Z71" i="2" s="1"/>
  <c r="AN55" i="2"/>
  <c r="AN63" i="2" s="1"/>
  <c r="AF60" i="2"/>
  <c r="K113" i="2"/>
  <c r="E125" i="2" s="1"/>
  <c r="E113" i="2"/>
  <c r="F125" i="2" s="1"/>
  <c r="K114" i="2"/>
  <c r="E126" i="2" s="1"/>
  <c r="AB56" i="2"/>
  <c r="AB80" i="2" s="1"/>
  <c r="AQ56" i="2"/>
  <c r="AQ64" i="2" s="1"/>
  <c r="AL83" i="2"/>
  <c r="AL99" i="2" s="1"/>
  <c r="C135" i="2"/>
  <c r="C154" i="2"/>
  <c r="D55" i="3"/>
  <c r="AM100" i="2"/>
  <c r="D193" i="2"/>
  <c r="AM56" i="2"/>
  <c r="AM64" i="2" s="1"/>
  <c r="O179" i="2"/>
  <c r="N193" i="2" s="1"/>
  <c r="L179" i="2"/>
  <c r="O192" i="2" s="1"/>
  <c r="I60" i="2"/>
  <c r="D194" i="2"/>
  <c r="AJ60" i="2"/>
  <c r="AJ100" i="2" s="1"/>
  <c r="E114" i="2"/>
  <c r="F126" i="2" s="1"/>
  <c r="E110" i="2"/>
  <c r="F120" i="2" s="1"/>
  <c r="C148" i="2"/>
  <c r="AD71" i="2"/>
  <c r="I179" i="2"/>
  <c r="P191" i="2" s="1"/>
  <c r="K55" i="2"/>
  <c r="K87" i="2" s="1"/>
  <c r="G55" i="2"/>
  <c r="G87" i="2" s="1"/>
  <c r="M56" i="2"/>
  <c r="M64" i="2" s="1"/>
  <c r="F60" i="2"/>
  <c r="F100" i="2" s="1"/>
  <c r="O88" i="2"/>
  <c r="G194" i="2"/>
  <c r="AD72" i="2"/>
  <c r="F192" i="2"/>
  <c r="B114" i="2"/>
  <c r="C126" i="2" s="1"/>
  <c r="K110" i="2"/>
  <c r="E120" i="2" s="1"/>
  <c r="C146" i="2"/>
  <c r="L55" i="3"/>
  <c r="AE99" i="2"/>
  <c r="L56" i="2"/>
  <c r="L88" i="2" s="1"/>
  <c r="V56" i="2"/>
  <c r="V72" i="2" s="1"/>
  <c r="AH55" i="2"/>
  <c r="AH87" i="2" s="1"/>
  <c r="N64" i="2"/>
  <c r="AD83" i="2"/>
  <c r="H110" i="2"/>
  <c r="D120" i="2" s="1"/>
  <c r="C149" i="2"/>
  <c r="S56" i="2"/>
  <c r="S72" i="2" s="1"/>
  <c r="N75" i="2"/>
  <c r="H113" i="2"/>
  <c r="D125" i="2" s="1"/>
  <c r="H114" i="2"/>
  <c r="D126" i="2" s="1"/>
  <c r="I29" i="3"/>
  <c r="Q38" i="3"/>
  <c r="Q55" i="3" s="1"/>
  <c r="Q23" i="3"/>
  <c r="Q41" i="3" s="1"/>
  <c r="Y23" i="3"/>
  <c r="Y35" i="3" s="1"/>
  <c r="Y32" i="3"/>
  <c r="Y55" i="3" s="1"/>
  <c r="AK23" i="3"/>
  <c r="AK47" i="3" s="1"/>
  <c r="AK44" i="3"/>
  <c r="AK55" i="3" s="1"/>
  <c r="V32" i="3"/>
  <c r="V55" i="3" s="1"/>
  <c r="V23" i="3"/>
  <c r="V35" i="3" s="1"/>
  <c r="AL44" i="3"/>
  <c r="AL55" i="3" s="1"/>
  <c r="AL23" i="3"/>
  <c r="AL47" i="3" s="1"/>
  <c r="U38" i="3"/>
  <c r="U55" i="3" s="1"/>
  <c r="U23" i="3"/>
  <c r="U41" i="3" s="1"/>
  <c r="AC32" i="3"/>
  <c r="AC55" i="3" s="1"/>
  <c r="AC23" i="3"/>
  <c r="AC35" i="3" s="1"/>
  <c r="AG23" i="3"/>
  <c r="AG47" i="3" s="1"/>
  <c r="AG44" i="3"/>
  <c r="AG55" i="3" s="1"/>
  <c r="AO44" i="3"/>
  <c r="AO55" i="3" s="1"/>
  <c r="AO23" i="3"/>
  <c r="AO47" i="3" s="1"/>
  <c r="N23" i="3"/>
  <c r="N41" i="3" s="1"/>
  <c r="N38" i="3"/>
  <c r="N55" i="3" s="1"/>
  <c r="R23" i="3"/>
  <c r="R41" i="3" s="1"/>
  <c r="R38" i="3"/>
  <c r="R55" i="3" s="1"/>
  <c r="Z32" i="3"/>
  <c r="Z55" i="3" s="1"/>
  <c r="Z23" i="3"/>
  <c r="Z35" i="3" s="1"/>
  <c r="AD44" i="3"/>
  <c r="AD55" i="3" s="1"/>
  <c r="AD23" i="3"/>
  <c r="AD47" i="3" s="1"/>
  <c r="AH23" i="3"/>
  <c r="AH47" i="3" s="1"/>
  <c r="AH44" i="3"/>
  <c r="AH55" i="3" s="1"/>
  <c r="AP44" i="3"/>
  <c r="AP23" i="3"/>
  <c r="E29" i="3"/>
  <c r="O32" i="3"/>
  <c r="O55" i="3" s="1"/>
  <c r="O23" i="3"/>
  <c r="O35" i="3" s="1"/>
  <c r="S23" i="3"/>
  <c r="S35" i="3" s="1"/>
  <c r="S32" i="3"/>
  <c r="S55" i="3" s="1"/>
  <c r="W38" i="3"/>
  <c r="W55" i="3" s="1"/>
  <c r="W23" i="3"/>
  <c r="W41" i="3" s="1"/>
  <c r="AA38" i="3"/>
  <c r="AA55" i="3" s="1"/>
  <c r="AA23" i="3"/>
  <c r="AA41" i="3" s="1"/>
  <c r="AE26" i="3"/>
  <c r="AE55" i="3" s="1"/>
  <c r="AE23" i="3"/>
  <c r="AE29" i="3" s="1"/>
  <c r="AI26" i="3"/>
  <c r="AI55" i="3" s="1"/>
  <c r="AI23" i="3"/>
  <c r="AI29" i="3" s="1"/>
  <c r="AM23" i="3"/>
  <c r="AM29" i="3" s="1"/>
  <c r="AM26" i="3"/>
  <c r="AM55" i="3" s="1"/>
  <c r="AQ23" i="3"/>
  <c r="AQ29" i="3" s="1"/>
  <c r="AQ26" i="3"/>
  <c r="AQ55" i="3" s="1"/>
  <c r="F26" i="3"/>
  <c r="F55" i="3" s="1"/>
  <c r="K55" i="3"/>
  <c r="P32" i="3"/>
  <c r="P55" i="3" s="1"/>
  <c r="P23" i="3"/>
  <c r="P35" i="3" s="1"/>
  <c r="T32" i="3"/>
  <c r="T55" i="3" s="1"/>
  <c r="T23" i="3"/>
  <c r="T35" i="3" s="1"/>
  <c r="X38" i="3"/>
  <c r="X55" i="3" s="1"/>
  <c r="X23" i="3"/>
  <c r="X41" i="3" s="1"/>
  <c r="AB38" i="3"/>
  <c r="AB55" i="3" s="1"/>
  <c r="AB23" i="3"/>
  <c r="AB41" i="3" s="1"/>
  <c r="AF26" i="3"/>
  <c r="AF55" i="3" s="1"/>
  <c r="AF23" i="3"/>
  <c r="AF29" i="3" s="1"/>
  <c r="AJ26" i="3"/>
  <c r="AJ55" i="3" s="1"/>
  <c r="AJ23" i="3"/>
  <c r="AJ29" i="3" s="1"/>
  <c r="AN26" i="3"/>
  <c r="AN55" i="3" s="1"/>
  <c r="AN23" i="3"/>
  <c r="AN29" i="3" s="1"/>
  <c r="AW23" i="3"/>
  <c r="AW24" i="3" s="1"/>
  <c r="AX23" i="3"/>
  <c r="AX24" i="3" s="1"/>
  <c r="M29" i="3"/>
  <c r="G44" i="3"/>
  <c r="G55" i="3" s="1"/>
  <c r="AX20" i="3"/>
  <c r="AX21" i="3" s="1"/>
  <c r="L47" i="3"/>
  <c r="H47" i="3"/>
  <c r="D47" i="3"/>
  <c r="B29" i="3"/>
  <c r="K47" i="3"/>
  <c r="J26" i="3"/>
  <c r="J55" i="3" s="1"/>
  <c r="C44" i="3"/>
  <c r="C55" i="3" s="1"/>
  <c r="AW20" i="3"/>
  <c r="AW21" i="3" s="1"/>
  <c r="AA76" i="2"/>
  <c r="AA100" i="2" s="1"/>
  <c r="AA56" i="2"/>
  <c r="AA80" i="2" s="1"/>
  <c r="R100" i="2"/>
  <c r="AH100" i="2"/>
  <c r="M55" i="2"/>
  <c r="M63" i="2" s="1"/>
  <c r="M59" i="2"/>
  <c r="M99" i="2" s="1"/>
  <c r="AK83" i="2"/>
  <c r="AK99" i="2" s="1"/>
  <c r="AK55" i="2"/>
  <c r="AK87" i="2" s="1"/>
  <c r="AQ59" i="2"/>
  <c r="AQ99" i="2" s="1"/>
  <c r="AQ55" i="2"/>
  <c r="AQ63" i="2" s="1"/>
  <c r="G56" i="2"/>
  <c r="G88" i="2" s="1"/>
  <c r="U76" i="2"/>
  <c r="U100" i="2" s="1"/>
  <c r="U56" i="2"/>
  <c r="U80" i="2" s="1"/>
  <c r="AE100" i="2"/>
  <c r="AG84" i="2"/>
  <c r="G192" i="2" s="1"/>
  <c r="AG56" i="2"/>
  <c r="AG88" i="2" s="1"/>
  <c r="AK84" i="2"/>
  <c r="AK56" i="2"/>
  <c r="AK88" i="2" s="1"/>
  <c r="AO84" i="2"/>
  <c r="AO100" i="2" s="1"/>
  <c r="AO56" i="2"/>
  <c r="AO88" i="2" s="1"/>
  <c r="Q76" i="2"/>
  <c r="Q80" i="2" s="1"/>
  <c r="AF100" i="2"/>
  <c r="K84" i="2"/>
  <c r="G191" i="2" s="1"/>
  <c r="K56" i="2"/>
  <c r="K88" i="2" s="1"/>
  <c r="L83" i="2"/>
  <c r="L99" i="2" s="1"/>
  <c r="Z100" i="2"/>
  <c r="I59" i="2"/>
  <c r="I99" i="2" s="1"/>
  <c r="I55" i="2"/>
  <c r="I63" i="2" s="1"/>
  <c r="H55" i="2"/>
  <c r="H87" i="2" s="1"/>
  <c r="H56" i="2"/>
  <c r="H88" i="2" s="1"/>
  <c r="E59" i="2"/>
  <c r="E99" i="2" s="1"/>
  <c r="O67" i="2"/>
  <c r="O55" i="2"/>
  <c r="O71" i="2" s="1"/>
  <c r="S67" i="2"/>
  <c r="S99" i="2" s="1"/>
  <c r="S55" i="2"/>
  <c r="S71" i="2" s="1"/>
  <c r="W75" i="2"/>
  <c r="W99" i="2" s="1"/>
  <c r="W55" i="2"/>
  <c r="W79" i="2" s="1"/>
  <c r="Q55" i="2"/>
  <c r="Y56" i="2"/>
  <c r="Y72" i="2" s="1"/>
  <c r="AG83" i="2"/>
  <c r="AG99" i="2" s="1"/>
  <c r="AG55" i="2"/>
  <c r="AG87" i="2" s="1"/>
  <c r="AE55" i="2"/>
  <c r="AE63" i="2" s="1"/>
  <c r="AM59" i="2"/>
  <c r="AM55" i="2"/>
  <c r="K99" i="2"/>
  <c r="AL100" i="2"/>
  <c r="G99" i="2"/>
  <c r="U55" i="2"/>
  <c r="U79" i="2" s="1"/>
  <c r="W56" i="2"/>
  <c r="W80" i="2" s="1"/>
  <c r="O56" i="2"/>
  <c r="O72" i="2" s="1"/>
  <c r="Y67" i="2"/>
  <c r="Y99" i="2" s="1"/>
  <c r="Y55" i="2"/>
  <c r="Y71" i="2" s="1"/>
  <c r="AC67" i="2"/>
  <c r="AC99" i="2" s="1"/>
  <c r="AC55" i="2"/>
  <c r="AC71" i="2" s="1"/>
  <c r="AC56" i="2"/>
  <c r="AC72" i="2" s="1"/>
  <c r="AJ99" i="2"/>
  <c r="AI55" i="2"/>
  <c r="AI63" i="2" s="1"/>
  <c r="AI56" i="2"/>
  <c r="AI64" i="2" s="1"/>
  <c r="AM80" i="2"/>
  <c r="R99" i="2"/>
  <c r="AL72" i="2"/>
  <c r="AN99" i="2"/>
  <c r="Q99" i="2"/>
  <c r="U99" i="2"/>
  <c r="V67" i="2"/>
  <c r="V99" i="2" s="1"/>
  <c r="X75" i="2"/>
  <c r="X99" i="2" s="1"/>
  <c r="AA99" i="2"/>
  <c r="AB75" i="2"/>
  <c r="AB99" i="2" s="1"/>
  <c r="AD99" i="2"/>
  <c r="AK100" i="2"/>
  <c r="R55" i="2"/>
  <c r="R79" i="2" s="1"/>
  <c r="T56" i="2"/>
  <c r="T72" i="2" s="1"/>
  <c r="P56" i="2"/>
  <c r="P72" i="2" s="1"/>
  <c r="Z56" i="2"/>
  <c r="Z72" i="2" s="1"/>
  <c r="AJ55" i="2"/>
  <c r="AJ63" i="2" s="1"/>
  <c r="AP55" i="2"/>
  <c r="AP87" i="2" s="1"/>
  <c r="AN56" i="2"/>
  <c r="AN64" i="2" s="1"/>
  <c r="I100" i="2"/>
  <c r="I80" i="2"/>
  <c r="K100" i="2"/>
  <c r="M100" i="2"/>
  <c r="W100" i="2"/>
  <c r="AD100" i="2"/>
  <c r="AP99" i="2"/>
  <c r="H100" i="2"/>
  <c r="N100" i="2"/>
  <c r="P100" i="2"/>
  <c r="AL71" i="2"/>
  <c r="AP100" i="2"/>
  <c r="H99" i="2"/>
  <c r="P88" i="2"/>
  <c r="J100" i="2"/>
  <c r="H71" i="2"/>
  <c r="F99" i="2"/>
  <c r="D92" i="2"/>
  <c r="D96" i="2" s="1"/>
  <c r="D91" i="2"/>
  <c r="D95" i="2" s="1"/>
  <c r="D88" i="2"/>
  <c r="D87" i="2"/>
  <c r="D68" i="2"/>
  <c r="D72" i="2" s="1"/>
  <c r="D67" i="2"/>
  <c r="D56" i="2"/>
  <c r="D55" i="2"/>
  <c r="B92" i="2"/>
  <c r="B96" i="2" s="1"/>
  <c r="B91" i="2"/>
  <c r="B95" i="2" s="1"/>
  <c r="C88" i="2"/>
  <c r="C87" i="2"/>
  <c r="B80" i="2"/>
  <c r="B79" i="2"/>
  <c r="C56" i="2"/>
  <c r="C55" i="2"/>
  <c r="C68" i="2"/>
  <c r="C67" i="2"/>
  <c r="B56" i="2"/>
  <c r="B55" i="2"/>
  <c r="B60" i="2"/>
  <c r="B59" i="2"/>
  <c r="AF99" i="2" l="1"/>
  <c r="G193" i="2"/>
  <c r="E194" i="2"/>
  <c r="C100" i="2"/>
  <c r="F191" i="2"/>
  <c r="AG100" i="2"/>
  <c r="B99" i="2"/>
  <c r="C179" i="2"/>
  <c r="N190" i="2" s="1"/>
  <c r="P179" i="2"/>
  <c r="O193" i="2" s="1"/>
  <c r="B63" i="2"/>
  <c r="F179" i="2"/>
  <c r="Q190" i="2" s="1"/>
  <c r="C99" i="2"/>
  <c r="E179" i="2"/>
  <c r="P190" i="2" s="1"/>
  <c r="O99" i="2"/>
  <c r="Q179" i="2"/>
  <c r="P193" i="2" s="1"/>
  <c r="N99" i="2"/>
  <c r="J179" i="2"/>
  <c r="Q191" i="2" s="1"/>
  <c r="C72" i="2"/>
  <c r="D99" i="2"/>
  <c r="B100" i="2"/>
  <c r="D191" i="2"/>
  <c r="AM99" i="2"/>
  <c r="K179" i="2"/>
  <c r="N192" i="2" s="1"/>
  <c r="D192" i="2"/>
  <c r="N179" i="2"/>
  <c r="Q192" i="2" s="1"/>
  <c r="AP47" i="3"/>
  <c r="AP55" i="3"/>
  <c r="B64" i="2"/>
  <c r="D100" i="2"/>
  <c r="AM79" i="2"/>
  <c r="AM63" i="2"/>
  <c r="C71" i="2"/>
  <c r="D71" i="2"/>
  <c r="Q100" i="2"/>
  <c r="BB48" i="2"/>
  <c r="BB49" i="2" s="1"/>
  <c r="BA48" i="2"/>
  <c r="BA49" i="2" s="1"/>
  <c r="BJ5" i="2" s="1"/>
  <c r="AZ48" i="2"/>
  <c r="AZ49" i="2" s="1"/>
  <c r="BI5" i="2" s="1"/>
  <c r="AY48" i="2"/>
  <c r="AY49" i="2" s="1"/>
  <c r="BH5" i="2" s="1"/>
  <c r="AW49" i="2"/>
  <c r="AR49" i="2" s="1"/>
  <c r="AW48" i="2"/>
  <c r="AR48" i="2"/>
  <c r="AW47" i="2"/>
  <c r="AR47" i="2" s="1"/>
  <c r="AW46" i="2"/>
  <c r="AR46" i="2" s="1"/>
  <c r="AW45" i="2"/>
  <c r="AR45" i="2" s="1"/>
  <c r="AW44" i="2"/>
  <c r="AR44" i="2" s="1"/>
  <c r="AW43" i="2"/>
  <c r="AR43" i="2" s="1"/>
  <c r="AW42" i="2"/>
  <c r="AR42" i="2" s="1"/>
  <c r="AW41" i="2"/>
  <c r="AR41" i="2" s="1"/>
  <c r="AW40" i="2"/>
  <c r="AR40" i="2" s="1"/>
  <c r="AW39" i="2"/>
  <c r="AR39" i="2" s="1"/>
  <c r="AW38" i="2"/>
  <c r="AR38" i="2" s="1"/>
  <c r="AW37" i="2"/>
  <c r="AR37" i="2" s="1"/>
  <c r="AW36" i="2"/>
  <c r="AR36" i="2" s="1"/>
  <c r="AW35" i="2"/>
  <c r="AR35" i="2" s="1"/>
  <c r="AW34" i="2"/>
  <c r="AR34" i="2" s="1"/>
  <c r="AW33" i="2"/>
  <c r="AR33" i="2" s="1"/>
  <c r="AW32" i="2"/>
  <c r="AR32" i="2" s="1"/>
  <c r="BB30" i="2"/>
  <c r="BB31" i="2" s="1"/>
  <c r="BA30" i="2"/>
  <c r="BA31" i="2" s="1"/>
  <c r="AZ30" i="2"/>
  <c r="AZ31" i="2" s="1"/>
  <c r="AY30" i="2"/>
  <c r="AY31" i="2" s="1"/>
  <c r="AW31" i="2"/>
  <c r="AR31" i="2" s="1"/>
  <c r="AW30" i="2"/>
  <c r="AR30" i="2" s="1"/>
  <c r="AW29" i="2"/>
  <c r="AR29" i="2" s="1"/>
  <c r="AW28" i="2"/>
  <c r="AR28" i="2" s="1"/>
  <c r="AW27" i="2"/>
  <c r="AR27" i="2" s="1"/>
  <c r="AW26" i="2"/>
  <c r="AR26" i="2" s="1"/>
  <c r="AW25" i="2"/>
  <c r="BB23" i="2"/>
  <c r="BB24" i="2" s="1"/>
  <c r="BA23" i="2"/>
  <c r="BA24" i="2" s="1"/>
  <c r="BJ6" i="2" s="1"/>
  <c r="AZ23" i="2"/>
  <c r="AZ24" i="2" s="1"/>
  <c r="BI6" i="2" s="1"/>
  <c r="AY23" i="2"/>
  <c r="AY24" i="2" s="1"/>
  <c r="BH6" i="2" s="1"/>
  <c r="AW24" i="2"/>
  <c r="AR24" i="2" s="1"/>
  <c r="AW23" i="2"/>
  <c r="AR23" i="2" s="1"/>
  <c r="AW22" i="2"/>
  <c r="AR22" i="2" s="1"/>
  <c r="AW21" i="2"/>
  <c r="AR21" i="2" s="1"/>
  <c r="AW20" i="2"/>
  <c r="AR20" i="2" s="1"/>
  <c r="AW19" i="2"/>
  <c r="AR19" i="2" s="1"/>
  <c r="AW18" i="2"/>
  <c r="AR18" i="2" s="1"/>
  <c r="AW17" i="2"/>
  <c r="AR17" i="2" s="1"/>
  <c r="AW16" i="2"/>
  <c r="AR16" i="2" s="1"/>
  <c r="AW15" i="2"/>
  <c r="AR15" i="2" s="1"/>
  <c r="AW14" i="2"/>
  <c r="AR14" i="2" s="1"/>
  <c r="AW13" i="2"/>
  <c r="AR13" i="2" s="1"/>
  <c r="AW12" i="2"/>
  <c r="AR12" i="2" s="1"/>
  <c r="AW11" i="2"/>
  <c r="AR11" i="2" s="1"/>
  <c r="AW10" i="2"/>
  <c r="AR10" i="2" s="1"/>
  <c r="AW9" i="2"/>
  <c r="AR9" i="2" s="1"/>
  <c r="AW8" i="2"/>
  <c r="AR8" i="2" s="1"/>
  <c r="AW7" i="2"/>
  <c r="AR7" i="2" s="1"/>
  <c r="AW6" i="2"/>
  <c r="AR6" i="2" s="1"/>
  <c r="AW5" i="2"/>
  <c r="AR5" i="2" s="1"/>
  <c r="AW4" i="2"/>
  <c r="AR4" i="2" s="1"/>
  <c r="AW3" i="2"/>
  <c r="AR3" i="2" s="1"/>
  <c r="AW2" i="2"/>
  <c r="BH9" i="2" l="1"/>
  <c r="BK5" i="2"/>
  <c r="BK6" i="2"/>
  <c r="BI9" i="2"/>
  <c r="BC23" i="2"/>
  <c r="BC24" i="2" s="1"/>
  <c r="BI10" i="2" s="1"/>
  <c r="AR2" i="2"/>
  <c r="BD48" i="2"/>
  <c r="BD49" i="2" s="1"/>
  <c r="BD23" i="2"/>
  <c r="BD24" i="2" s="1"/>
  <c r="BC48" i="2"/>
  <c r="BC49" i="2" s="1"/>
  <c r="BH10" i="2" s="1"/>
  <c r="BC30" i="2"/>
  <c r="BC31" i="2" s="1"/>
  <c r="AR25" i="2"/>
  <c r="BD30" i="2" s="1"/>
  <c r="BD31" i="2" s="1"/>
</calcChain>
</file>

<file path=xl/sharedStrings.xml><?xml version="1.0" encoding="utf-8"?>
<sst xmlns="http://schemas.openxmlformats.org/spreadsheetml/2006/main" count="22110" uniqueCount="677">
  <si>
    <t>Participant ID</t>
  </si>
  <si>
    <t xml:space="preserve">Section 1: About you --  --  --  -- Name:¬† --  --  --  -- (NB: This will only be used to initially link the data from this online task with your oral data - immediately after this your data will be anonymised)¬† --  -- </t>
  </si>
  <si>
    <t xml:space="preserve">Age: --  -- </t>
  </si>
  <si>
    <t xml:space="preserve">Gender: --  -- </t>
  </si>
  <si>
    <t xml:space="preserve">Degree Title: --  -- </t>
  </si>
  <si>
    <t xml:space="preserve">What year of your degree are you in? --  -- </t>
  </si>
  <si>
    <t xml:space="preserve">Section 2:¬†About your languages --  --  --  -- Which language(s) would you consider to be your first, or native, language(s)? --  -- </t>
  </si>
  <si>
    <t xml:space="preserve">Which other language(s) do you speak? --  --  --  -- For each language, please give an indication of proficiency (e.g. beginner/intermediate/advanced, or A1/A2/B1/B2/C1/C2 if known). --  -- </t>
  </si>
  <si>
    <t xml:space="preserve">Of these second/additional¬†languages, which did you learn up to and including¬†a lower school level (GCSE¬†level¬†or equivalent)? --  -- </t>
  </si>
  <si>
    <t xml:space="preserve">Approximately how many hours per week do you estimate you spent learning each of these languages at GCSE level (or equivalent)? --  -- </t>
  </si>
  <si>
    <t xml:space="preserve">Of these second/additional languages, which did you learn at up to and including a higher school level (A-level or equivalent)? --  -- </t>
  </si>
  <si>
    <t xml:space="preserve">Approximately how many hours per week do you estimate you spent learning each of these languages at A-level¬†(or equivalent)? --  -- </t>
  </si>
  <si>
    <t xml:space="preserve">Of these second/additional languages, which do you currently study at university-level? --  -- </t>
  </si>
  <si>
    <t xml:space="preserve">Approximately how many hours per week do you estimate you spend learning¬†each of these languages at university? --  -- </t>
  </si>
  <si>
    <t xml:space="preserve">Any other information about your language learning or background - before or at university - that you think might be relevant? --  -- </t>
  </si>
  <si>
    <t xml:space="preserve">Section 3: About your year abroad --  --  --  -- NB: Please only answer the sub-section ("For final year students" or "For second¬†year students") that is relevant to you, and write "N/A" for the other questions.¬† --  --  --  -- 3.1 For final year students --  --  --  -- Which country did you spend your year abroad in? --  -- </t>
  </si>
  <si>
    <t xml:space="preserve">Which region/city/town?¬†(NB: This data will not be used in a manner that will enable you to be identified) --  -- </t>
  </si>
  <si>
    <t xml:space="preserve">How long did you spend there in total? --  -- </t>
  </si>
  <si>
    <t xml:space="preserve">What type of year abroad placement did you do? --  -- </t>
  </si>
  <si>
    <t xml:space="preserve">How many hours did you attend your assistantship/university/internship on average per week? --  -- </t>
  </si>
  <si>
    <t xml:space="preserve">What type of accommodation did you have? --  -- </t>
  </si>
  <si>
    <t xml:space="preserve">Any other relevant information about your YA that you haven't previously mentioned? --  -- </t>
  </si>
  <si>
    <t xml:space="preserve">3.2 For second year students --  --  --  -- Which country(/ies) have you applied to spend your year abroad in? --  -- </t>
  </si>
  <si>
    <t xml:space="preserve">What kind of year abroad¬†placement is your top choice? --  -- </t>
  </si>
  <si>
    <t xml:space="preserve">Any other relevant information about your YA? --  -- </t>
  </si>
  <si>
    <t>Cara Evans-Gillen</t>
  </si>
  <si>
    <t>Female</t>
  </si>
  <si>
    <t>BA Language &amp; Society</t>
  </si>
  <si>
    <t>Fourth/final year</t>
  </si>
  <si>
    <t>English</t>
  </si>
  <si>
    <t>French - C1/C2_x000D_
Spanish - B2</t>
  </si>
  <si>
    <t>French</t>
  </si>
  <si>
    <t xml:space="preserve">2 or 3 hours a week </t>
  </si>
  <si>
    <t>5 hours a week</t>
  </si>
  <si>
    <t>5 or 6</t>
  </si>
  <si>
    <t xml:space="preserve">I started Spanish from scratch in first year. </t>
  </si>
  <si>
    <t>France</t>
  </si>
  <si>
    <t>Rennes</t>
  </si>
  <si>
    <t>9 months</t>
  </si>
  <si>
    <t>Erasmus university exchange</t>
  </si>
  <si>
    <t>3 or 4</t>
  </si>
  <si>
    <t>Other shared student accommodation</t>
  </si>
  <si>
    <t>N/A</t>
  </si>
  <si>
    <t>Tara Granea</t>
  </si>
  <si>
    <t>BA French, German and Linguistics</t>
  </si>
  <si>
    <t>French - C1_x000D_
German - C1_x000D_
Italian - A2_x000D_
Spanish - A1</t>
  </si>
  <si>
    <t>French and German</t>
  </si>
  <si>
    <t>6 hours</t>
  </si>
  <si>
    <t>15 hours</t>
  </si>
  <si>
    <t>15-20</t>
  </si>
  <si>
    <t>Switzerland</t>
  </si>
  <si>
    <t>Fribourg</t>
  </si>
  <si>
    <t>10 months</t>
  </si>
  <si>
    <t>Lucy Rogers</t>
  </si>
  <si>
    <t>BSc Management sciences and French</t>
  </si>
  <si>
    <t>French C1_x000D_
Spanish A2</t>
  </si>
  <si>
    <t>French and Spanish</t>
  </si>
  <si>
    <t>French 4 hours_x000D_
Spanish 3 hours</t>
  </si>
  <si>
    <t>French 6 hours</t>
  </si>
  <si>
    <t>3 hours</t>
  </si>
  <si>
    <t>Have some relatives who live in France</t>
  </si>
  <si>
    <t>Toulouse</t>
  </si>
  <si>
    <t>10 hours</t>
  </si>
  <si>
    <t>University accommodation</t>
  </si>
  <si>
    <t>Couldn't attend class throughout all of semester 2 due to the university being shut down by protesters and striking</t>
  </si>
  <si>
    <t>Molly</t>
  </si>
  <si>
    <t>Oceanography with French</t>
  </si>
  <si>
    <t>French B2_x000D_
Spanish A2</t>
  </si>
  <si>
    <t>2 each</t>
  </si>
  <si>
    <t>4 each</t>
  </si>
  <si>
    <t>No</t>
  </si>
  <si>
    <t>Bordeaux</t>
  </si>
  <si>
    <t xml:space="preserve"> </t>
  </si>
  <si>
    <t>Amy Lee</t>
  </si>
  <si>
    <t>MLang French and Spanish</t>
  </si>
  <si>
    <t>French - C1_x000D_
Spanish - C1</t>
  </si>
  <si>
    <t>1.5 hours per week</t>
  </si>
  <si>
    <t>3 hours per week</t>
  </si>
  <si>
    <t xml:space="preserve">6-7 hours per week </t>
  </si>
  <si>
    <t>n/a</t>
  </si>
  <si>
    <t>Lyon</t>
  </si>
  <si>
    <t>Studio flat/other solo accommodation</t>
  </si>
  <si>
    <t>Chris Young</t>
  </si>
  <si>
    <t>Male</t>
  </si>
  <si>
    <t>French and German Linguistic Studies</t>
  </si>
  <si>
    <t>French (C1)_x000D_
German (C1)</t>
  </si>
  <si>
    <t>Both</t>
  </si>
  <si>
    <t>Strasbourg</t>
  </si>
  <si>
    <t>Jamie Dennis</t>
  </si>
  <si>
    <t>BA French and Philosophy</t>
  </si>
  <si>
    <t>French - C1</t>
  </si>
  <si>
    <t>During my gap year I spent 3 months studying at the Alliance Francaise in Paris.</t>
  </si>
  <si>
    <t>Paris</t>
  </si>
  <si>
    <t>No.</t>
  </si>
  <si>
    <t>Georgina Youell</t>
  </si>
  <si>
    <t xml:space="preserve">English </t>
  </si>
  <si>
    <t>French- advanced_x000D_
Spanish- advanced</t>
  </si>
  <si>
    <t xml:space="preserve">Both </t>
  </si>
  <si>
    <t>Kate Rowe-Brown</t>
  </si>
  <si>
    <t>BA English and French</t>
  </si>
  <si>
    <t>French, C1</t>
  </si>
  <si>
    <t>Montataire, Hauts-de-France</t>
  </si>
  <si>
    <t>7 months</t>
  </si>
  <si>
    <t>Teaching assistant (e.g. British Council)</t>
  </si>
  <si>
    <t>Shared non-student accommodation</t>
  </si>
  <si>
    <t xml:space="preserve">Lived with a Spanish girl and American man in a lyc√©e </t>
  </si>
  <si>
    <t>Megan Hart</t>
  </si>
  <si>
    <t>English and French</t>
  </si>
  <si>
    <t xml:space="preserve">French - C1 </t>
  </si>
  <si>
    <t>Spanish</t>
  </si>
  <si>
    <t>Used to have French lessons after school at primary school.</t>
  </si>
  <si>
    <t>Aix-en-Provence</t>
  </si>
  <si>
    <t>Serena</t>
  </si>
  <si>
    <t>BA French</t>
  </si>
  <si>
    <t xml:space="preserve">French B2/C1_x000D_
Spanish A2/B1 </t>
  </si>
  <si>
    <t xml:space="preserve">French </t>
  </si>
  <si>
    <t xml:space="preserve">8 months </t>
  </si>
  <si>
    <t>Stephen Neath</t>
  </si>
  <si>
    <t>BA French and History</t>
  </si>
  <si>
    <t>French C1_x000D_
German A1</t>
  </si>
  <si>
    <t>French and beginners' German</t>
  </si>
  <si>
    <t>My mum can speak French fluently too, which meant I could spend extra time on my French at home with her when needed.</t>
  </si>
  <si>
    <t>Nouvelle Aquitaine, La Teste-De-Buch</t>
  </si>
  <si>
    <t>Desiree Fong</t>
  </si>
  <si>
    <t>BA French and Spanish</t>
  </si>
  <si>
    <t>Cantonese Advanced/ Other Navtive lang._x000D_
French C1_x000D_
Spanish C1</t>
  </si>
  <si>
    <t>one hour a week</t>
  </si>
  <si>
    <t xml:space="preserve">5 hours a week </t>
  </si>
  <si>
    <t xml:space="preserve">3 hours a week in class </t>
  </si>
  <si>
    <t xml:space="preserve">my native langs. are Cantonese and English but I am more confident with English than I am with Cantonese </t>
  </si>
  <si>
    <t>N/A I'm not in second year but had to fill in the gap</t>
  </si>
  <si>
    <t>Tash Williamson</t>
  </si>
  <si>
    <t>French- B2/C1</t>
  </si>
  <si>
    <t>5-10 hours</t>
  </si>
  <si>
    <t>5 hours</t>
  </si>
  <si>
    <t>Studied Spanish for half a semester during my year abroad in France</t>
  </si>
  <si>
    <t>12 hours</t>
  </si>
  <si>
    <t>Fleur Baughen</t>
  </si>
  <si>
    <t>French c1</t>
  </si>
  <si>
    <t>7 including classes</t>
  </si>
  <si>
    <t>no</t>
  </si>
  <si>
    <t>Francesca D'Apolito</t>
  </si>
  <si>
    <t>BA MODERN LANGUAGES</t>
  </si>
  <si>
    <t>Italian, English</t>
  </si>
  <si>
    <t>Spanish (advanced)_x000D_
French (advanced)_x000D_
Portuguese (beginner)</t>
  </si>
  <si>
    <t>Spanish and French</t>
  </si>
  <si>
    <t>2 per each language</t>
  </si>
  <si>
    <t>3 per each language</t>
  </si>
  <si>
    <t>5-6 per each language</t>
  </si>
  <si>
    <t>Grenoble</t>
  </si>
  <si>
    <t>12 average</t>
  </si>
  <si>
    <t>France and Belgium</t>
  </si>
  <si>
    <t>Rebecca Leverett</t>
  </si>
  <si>
    <t>BA Modern Languages</t>
  </si>
  <si>
    <t>Mandarin - Intermediate (B2)_x000D_
French - C2_x000D_
German - C2</t>
  </si>
  <si>
    <t>All of them</t>
  </si>
  <si>
    <t>Jacob Ball</t>
  </si>
  <si>
    <t>Mathematics with French</t>
  </si>
  <si>
    <t>French C1, Spanish A1</t>
  </si>
  <si>
    <t>French, Spanish</t>
  </si>
  <si>
    <t>4, 4</t>
  </si>
  <si>
    <t xml:space="preserve">Started Spanish 1A in final year </t>
  </si>
  <si>
    <t>Pippa Bates</t>
  </si>
  <si>
    <t>French b2_x000D_
Spanish b2_x000D_
Chinese b1</t>
  </si>
  <si>
    <t xml:space="preserve">French, Spanish </t>
  </si>
  <si>
    <t>2-3 hours a week each</t>
  </si>
  <si>
    <t>French, spanish</t>
  </si>
  <si>
    <t>5-6 hours a week</t>
  </si>
  <si>
    <t>French,Spanish,chinese</t>
  </si>
  <si>
    <t>N/a</t>
  </si>
  <si>
    <t>Aix en Provence</t>
  </si>
  <si>
    <t>Host family</t>
  </si>
  <si>
    <t xml:space="preserve">I lived with a host family but also two other students, one English, one German but who spoke very good English </t>
  </si>
  <si>
    <t>Brittany Scott-Gunfield</t>
  </si>
  <si>
    <t>French and History BA Hons</t>
  </si>
  <si>
    <t>2 hours a week</t>
  </si>
  <si>
    <t>Spanish ab initio (IB) French higher (IB)</t>
  </si>
  <si>
    <t>5 hours a weekon Spanish_x000D_
7-8 hours for French</t>
  </si>
  <si>
    <t>4 hours per week</t>
  </si>
  <si>
    <t xml:space="preserve">Travelled to France every year since a small child, parents bought French exercise books for us to practice </t>
  </si>
  <si>
    <t>Albi</t>
  </si>
  <si>
    <t>344 days</t>
  </si>
  <si>
    <t>Found it very difficult, little support from university so started to drop out in Second Semester as a result of personal problems, mental health and not achieving very good grades</t>
  </si>
  <si>
    <t>Work internship</t>
  </si>
  <si>
    <t>Rosie Doyle</t>
  </si>
  <si>
    <t>French, B2</t>
  </si>
  <si>
    <t>2 hours</t>
  </si>
  <si>
    <t>3-4 hours</t>
  </si>
  <si>
    <t>3 hours at university, 5 hours in own study time.</t>
  </si>
  <si>
    <t>I took part in three 5 day French exchange placements mainly funded by my college during my A levels (not a private college).</t>
  </si>
  <si>
    <t xml:space="preserve">As part of a module, I also took part in a 3 week placement at a French primary school in Lyon in which I used both French and English to communicate. </t>
  </si>
  <si>
    <t>jennifer</t>
  </si>
  <si>
    <t>BA FRENCH</t>
  </si>
  <si>
    <t>english</t>
  </si>
  <si>
    <t>french c1</t>
  </si>
  <si>
    <t>french</t>
  </si>
  <si>
    <t>family in france</t>
  </si>
  <si>
    <t>france</t>
  </si>
  <si>
    <t>toulouse</t>
  </si>
  <si>
    <t>9  months</t>
  </si>
  <si>
    <t>Daisy Coughlan</t>
  </si>
  <si>
    <t xml:space="preserve">BA French and Spanish </t>
  </si>
  <si>
    <t xml:space="preserve">French and Spanish </t>
  </si>
  <si>
    <t>I had a tutor in Spanish for many years and a French tutor for one</t>
  </si>
  <si>
    <t xml:space="preserve">France </t>
  </si>
  <si>
    <t>9/10 months</t>
  </si>
  <si>
    <t>5 before strikes then 0</t>
  </si>
  <si>
    <t>University was on strike from January, people I lived with spoke in English . Mainly spoke French in bars etc.</t>
  </si>
  <si>
    <t>N//A</t>
  </si>
  <si>
    <t>Amaury MERCIER</t>
  </si>
  <si>
    <t>Aeronautics</t>
  </si>
  <si>
    <t>English (B2-C1)_x000D_
Spanish (intermediate)</t>
  </si>
  <si>
    <t>English and Spanish</t>
  </si>
  <si>
    <t>English : 2h_x000D_
Spanish : 1h</t>
  </si>
  <si>
    <t>English : 3h_x000D_
Spanish : 2h</t>
  </si>
  <si>
    <t>English : 1h30_x000D_
Spanish : 1h30</t>
  </si>
  <si>
    <t>I was in a European section during high school studies : additional hours of English + some lectures of History and Geography in English.</t>
  </si>
  <si>
    <t>Edward Barnes</t>
  </si>
  <si>
    <t>Meng Aerospace Engineering</t>
  </si>
  <si>
    <t>First year</t>
  </si>
  <si>
    <t>English, French</t>
  </si>
  <si>
    <t>Mandarin: B1</t>
  </si>
  <si>
    <t>Mandarin</t>
  </si>
  <si>
    <t>Other</t>
  </si>
  <si>
    <t>Thibault Royer</t>
  </si>
  <si>
    <t>Erasmus - Civil Engineering</t>
  </si>
  <si>
    <t>English (C1), Spanish(B2), German (B1)</t>
  </si>
  <si>
    <t>-</t>
  </si>
  <si>
    <t>English: 2_x000D_
Spanish: 2</t>
  </si>
  <si>
    <t>German: 2 years during University</t>
  </si>
  <si>
    <t>Tonneau Lo√Øc</t>
  </si>
  <si>
    <t>Translation and Interpretation</t>
  </si>
  <si>
    <t>Third year</t>
  </si>
  <si>
    <t>English - C1_x000D_
Russian - B2_x000D_
Dutch - B1</t>
  </si>
  <si>
    <t>Dutch</t>
  </si>
  <si>
    <t>English and Dutch</t>
  </si>
  <si>
    <t>English, Russian and Dutch</t>
  </si>
  <si>
    <t>6_x000D_
6_x000D_
4</t>
  </si>
  <si>
    <t>Marion Specht</t>
  </si>
  <si>
    <t>English : advanced_x000D_
German : beginner</t>
  </si>
  <si>
    <t>Both German and English</t>
  </si>
  <si>
    <t>2 hours per week for English, 1 hour per week for German</t>
  </si>
  <si>
    <t>2 hours per week</t>
  </si>
  <si>
    <t>Sophie Fogelgesang</t>
  </si>
  <si>
    <t>History and Ancient History</t>
  </si>
  <si>
    <t>English (C1)_x000D_
German (beginner)</t>
  </si>
  <si>
    <t>English: 2 or 3 hours (school)_x000D_
German: 1 or 2 hours (school)</t>
  </si>
  <si>
    <t>English: around 4 or 5 hours_x000D_
German : around 2 hours</t>
  </si>
  <si>
    <t>English: all the time technically, but it is not active learning_x000D_
German: none</t>
  </si>
  <si>
    <t>I was in a prepa where I studied English (and German during the first year) at university level, with around 5 or 6 hours of English lessons per week</t>
  </si>
  <si>
    <t>Ch√©im√¢ Souab</t>
  </si>
  <si>
    <t>Bachelor</t>
  </si>
  <si>
    <t>French, Moroccan</t>
  </si>
  <si>
    <t>English:advanced _x000D_
Arabic: beginner _x000D_
Spanish: beginner</t>
  </si>
  <si>
    <t>English, high-school</t>
  </si>
  <si>
    <t>3h-4h</t>
  </si>
  <si>
    <t>English, Arabic, Spanish</t>
  </si>
  <si>
    <t>4h</t>
  </si>
  <si>
    <t xml:space="preserve">All of them </t>
  </si>
  <si>
    <t>2h-3h</t>
  </si>
  <si>
    <t>Emma Peduzzi</t>
  </si>
  <si>
    <t>French and Linguistics</t>
  </si>
  <si>
    <t>Second year</t>
  </si>
  <si>
    <t>French C1_x000D_
Italian C1_x000D_
Spanish B2</t>
  </si>
  <si>
    <t>French and Italian</t>
  </si>
  <si>
    <t xml:space="preserve">French: 3 hours at GCSE_x000D_
Italian: 3 hours at GCSE_x000D_
</t>
  </si>
  <si>
    <t>French: 5 hours_x000D_
Italian: 5 hours</t>
  </si>
  <si>
    <t>French: 3 hours_x000D_
Spanish: 4 hours</t>
  </si>
  <si>
    <t>I am half Italian and so speak it with my family, but not at home and I think this helped my language learning at school.</t>
  </si>
  <si>
    <t>I will be going to Montpellier in the South of France for a year.</t>
  </si>
  <si>
    <t>Chloe Tawse</t>
  </si>
  <si>
    <t>BA French and Spanish Linguistics</t>
  </si>
  <si>
    <t>French - C1_x000D_
Spanish - B2</t>
  </si>
  <si>
    <t>2 or 3 hours per week</t>
  </si>
  <si>
    <t>3 per language</t>
  </si>
  <si>
    <t>Spain</t>
  </si>
  <si>
    <t>Jack Neill</t>
  </si>
  <si>
    <t>French - b2/c1_x000D_
Spanish - b2/c1_x000D_
Portuguese - b1/b2</t>
  </si>
  <si>
    <t>2/3 hours per language</t>
  </si>
  <si>
    <t>5 hours per language</t>
  </si>
  <si>
    <t>French, Spanish and Portuguese</t>
  </si>
  <si>
    <t>5/6 per week per language</t>
  </si>
  <si>
    <t>Spent a year in the Dominican Republic hence much greater fluency in Spanish compared to French</t>
  </si>
  <si>
    <t>Portugal</t>
  </si>
  <si>
    <t>Olivia Stanger</t>
  </si>
  <si>
    <t>BA French and Linguistics</t>
  </si>
  <si>
    <t>French (B2), Spanish (A1)</t>
  </si>
  <si>
    <t>I grew up in Wales, so I know some Welsh, but not enough to say that I can speak it. I've also learnt some very basic Italian &amp; German</t>
  </si>
  <si>
    <t>I will be in the Aix-Marseille region</t>
  </si>
  <si>
    <t>Katharine Amphlett</t>
  </si>
  <si>
    <t>French Linguistics with Russian</t>
  </si>
  <si>
    <t>French level 5, Russian 2B</t>
  </si>
  <si>
    <t>French, Russian (beginner)</t>
  </si>
  <si>
    <t>na</t>
  </si>
  <si>
    <t>I am going to the Aix-Marseille region to work in a primary school.</t>
  </si>
  <si>
    <t>Sofia Macbeth</t>
  </si>
  <si>
    <t>English, and Portuguese</t>
  </si>
  <si>
    <t>French - B2_x000D_
Spanish - B2</t>
  </si>
  <si>
    <t>both French and Spanish</t>
  </si>
  <si>
    <t>3 or 4 each</t>
  </si>
  <si>
    <t>Both French and Spanish</t>
  </si>
  <si>
    <t>9 or 10 hours a week each</t>
  </si>
  <si>
    <t>6 or 7 each</t>
  </si>
  <si>
    <t>I went to an International School in Brussels, Belgium.</t>
  </si>
  <si>
    <t>Studying at the Universidade de Santiago de Compostela, Spain.</t>
  </si>
  <si>
    <t>Phoebe Cousins</t>
  </si>
  <si>
    <t>BA French and Spanish Linguistic Studies</t>
  </si>
  <si>
    <t>French and Spanish, B2</t>
  </si>
  <si>
    <t>1 hour per language per week (1 hour-long class for each language)</t>
  </si>
  <si>
    <t>Roughly 3 hours each per week</t>
  </si>
  <si>
    <t>3 hours of classes for each language per week</t>
  </si>
  <si>
    <t>Would often practice my languages outside of school, so extra time spent on them</t>
  </si>
  <si>
    <t>(Had to put 'other' + an answer on my YA Placement on accommodation because it won't let me put nothing)</t>
  </si>
  <si>
    <t>Placement in region of Lyon confirmed</t>
  </si>
  <si>
    <t>Paddy Fitzmaurice</t>
  </si>
  <si>
    <t>4-5 hours</t>
  </si>
  <si>
    <t>6-7 hours</t>
  </si>
  <si>
    <t>David Saudek</t>
  </si>
  <si>
    <t>French B2/C1, Spanish C2</t>
  </si>
  <si>
    <t>4 hours French, 36+ Spanish</t>
  </si>
  <si>
    <t>5 French, 1 Spanish</t>
  </si>
  <si>
    <t>Lived in Spain for 16 years and went to school there, hence proficiency in Spanish</t>
  </si>
  <si>
    <t>Stationed in the Region of Caen teaching in a secondary school</t>
  </si>
  <si>
    <t>Phoebe Simpson</t>
  </si>
  <si>
    <t>French- B2-C1_x000D_
Spanish- B1</t>
  </si>
  <si>
    <t>3 hours each</t>
  </si>
  <si>
    <t>6 hours each</t>
  </si>
  <si>
    <t>8-10 hours</t>
  </si>
  <si>
    <t>Danielle (Ellie) Gifford</t>
  </si>
  <si>
    <t xml:space="preserve">French B2_x000D_
Spanish B2 </t>
  </si>
  <si>
    <t>6 each</t>
  </si>
  <si>
    <t>10 hours each</t>
  </si>
  <si>
    <t>12 french_x000D_
14 spanish</t>
  </si>
  <si>
    <t xml:space="preserve">I have been speaking French for 10 years but Spanish for only 8 and am the same level for both. </t>
  </si>
  <si>
    <t xml:space="preserve">I will be studying French language and communication at university to keep it up. </t>
  </si>
  <si>
    <t>Joe Wright</t>
  </si>
  <si>
    <t>French (B2)_x000D_
Spanish (B2)</t>
  </si>
  <si>
    <t>Zoe Ogrodnik</t>
  </si>
  <si>
    <t>French and Spanish (MLang)</t>
  </si>
  <si>
    <t>French - intermediate/advanced _x000D_
Spanish - intermediate/advanced</t>
  </si>
  <si>
    <t>2 1/2 hours in classes a week and about 1 hour a week of homework for each language</t>
  </si>
  <si>
    <t xml:space="preserve">5 hours a week in classes and about 2-3 hours a week of homework for each language </t>
  </si>
  <si>
    <t>About 8-10 hours a week for each language</t>
  </si>
  <si>
    <t xml:space="preserve">Spain </t>
  </si>
  <si>
    <t>Anna Abarian</t>
  </si>
  <si>
    <t>English With A Minor In French</t>
  </si>
  <si>
    <t>French (Stage 5/Advanced)_x000D_
Armenian (Advanced, Speaking)</t>
  </si>
  <si>
    <t>My Armenian proficiency is limited to speaking only (not reading or writing), as this is the main language spoken in my household.</t>
  </si>
  <si>
    <t>As a Minor student, I am not eligible for the Year Abroad programme and must therefore apply for either a study exchange programme or a year in employment in France.</t>
  </si>
  <si>
    <t>Katie Pearce</t>
  </si>
  <si>
    <t>French B1/C2_x000D_
Spanish B1/C2_x000D_
Arabic A2_x000D_
Latin</t>
  </si>
  <si>
    <t>French, Spanish, Latin</t>
  </si>
  <si>
    <t>3-4 per language per week</t>
  </si>
  <si>
    <t>6-7 hours per language per week</t>
  </si>
  <si>
    <t>French, Spanish, Arabic</t>
  </si>
  <si>
    <t>10 per language per week</t>
  </si>
  <si>
    <t>Columbia</t>
  </si>
  <si>
    <t>Esther Greene</t>
  </si>
  <si>
    <t>French Intermediate_x000D_
Spanish Intermediate</t>
  </si>
  <si>
    <t>7 hours</t>
  </si>
  <si>
    <t xml:space="preserve">10 hours </t>
  </si>
  <si>
    <t xml:space="preserve">I took Spanish at GCSE level but not A-level. I picked Spanish up at uni ab initio. </t>
  </si>
  <si>
    <t>N/AN/A</t>
  </si>
  <si>
    <t xml:space="preserve">Matilde Martins </t>
  </si>
  <si>
    <t>BA French and Portuguese</t>
  </si>
  <si>
    <t>French stage 5 _x000D_
Portuguese stage 3-4 writing, fairly fluent speaking_x000D_
beginners Spanish</t>
  </si>
  <si>
    <t>4/5 hours</t>
  </si>
  <si>
    <t>Portuguese speaking family</t>
  </si>
  <si>
    <t>portugal</t>
  </si>
  <si>
    <t>Chloe Naegeli</t>
  </si>
  <si>
    <t>French, German</t>
  </si>
  <si>
    <t xml:space="preserve">French, German </t>
  </si>
  <si>
    <t>Study ID</t>
  </si>
  <si>
    <t>HabEv1_IMP</t>
  </si>
  <si>
    <t>HabEv1_PC</t>
  </si>
  <si>
    <t>HabEv2_PC</t>
  </si>
  <si>
    <t>HabEv2_IMP</t>
  </si>
  <si>
    <t>HabEv3_IMP</t>
  </si>
  <si>
    <t>HabEv3_PC</t>
  </si>
  <si>
    <t>HabSta1_PC</t>
  </si>
  <si>
    <t>HabSta1_IMP</t>
  </si>
  <si>
    <t>HabSta2_IMP</t>
  </si>
  <si>
    <t>HabSta2_PC</t>
  </si>
  <si>
    <t>HabSta3_PC</t>
  </si>
  <si>
    <t xml:space="preserve">HabSta3_IMP </t>
  </si>
  <si>
    <t xml:space="preserve">PerfEv1_IMP </t>
  </si>
  <si>
    <t>PerfEv1_PC</t>
  </si>
  <si>
    <t>PerfEv2_PC</t>
  </si>
  <si>
    <t>PerfEv2_IMP</t>
  </si>
  <si>
    <t>PerfEv3_PC</t>
  </si>
  <si>
    <t>PerfEv3_IMP</t>
  </si>
  <si>
    <t>PerfEv4_PC</t>
  </si>
  <si>
    <t xml:space="preserve">PerfEv4_IMP </t>
  </si>
  <si>
    <t xml:space="preserve">PerfEv5_PC </t>
  </si>
  <si>
    <t>PerfEv5_IMP</t>
  </si>
  <si>
    <t>PerfSta1_IMP</t>
  </si>
  <si>
    <t>PerfSta1_PC</t>
  </si>
  <si>
    <t>PerfSta2_PC</t>
  </si>
  <si>
    <t>PerfSta2_IMP</t>
  </si>
  <si>
    <t>PerfSta3_IMP</t>
  </si>
  <si>
    <t>PerfSta3_PC</t>
  </si>
  <si>
    <t>ContSta1_PC</t>
  </si>
  <si>
    <t>ContSta1_IMP</t>
  </si>
  <si>
    <t>ContSta2_IMP</t>
  </si>
  <si>
    <t>ContSta2_PC</t>
  </si>
  <si>
    <t>ContSta3_PC</t>
  </si>
  <si>
    <t>ContSta3_IMP</t>
  </si>
  <si>
    <t>ContSta4_IMP</t>
  </si>
  <si>
    <t>ContSta4_PC</t>
  </si>
  <si>
    <t>ProgEv1_PC</t>
  </si>
  <si>
    <t>ProgEv1_IMP</t>
  </si>
  <si>
    <t>ProgEv2_IMP</t>
  </si>
  <si>
    <t>ProgEv2_PC</t>
  </si>
  <si>
    <t>ProgEv3_PC</t>
  </si>
  <si>
    <t>ProgEv3_IMP</t>
  </si>
  <si>
    <t>ProgEv4_IMP</t>
  </si>
  <si>
    <t>Correct responses</t>
  </si>
  <si>
    <t>Post-YA (n = 23)</t>
  </si>
  <si>
    <t>Pre-YA (n = 18)</t>
  </si>
  <si>
    <t>% accept IMP</t>
  </si>
  <si>
    <t>% reject IMP</t>
  </si>
  <si>
    <t>% accept PC</t>
  </si>
  <si>
    <t>% reject PC</t>
  </si>
  <si>
    <t>Calculate average rating for PC and IMP across each VA context (Hab/Cont/Prog/Perf) - maybe also calculate avg for separate lexical aspect contexts?</t>
  </si>
  <si>
    <t>Correct Hab (n =12)</t>
  </si>
  <si>
    <t>Correct Cont (n= 8)</t>
  </si>
  <si>
    <t>Correct Prog (n = 6)</t>
  </si>
  <si>
    <t>Correct Perf ( n = 16)</t>
  </si>
  <si>
    <t>Correct Imp (n = 26)</t>
  </si>
  <si>
    <t>Total Correct (n = 42)</t>
  </si>
  <si>
    <t>Avg. score</t>
  </si>
  <si>
    <t>Avg. %</t>
  </si>
  <si>
    <t>Hab</t>
  </si>
  <si>
    <t>Cont</t>
  </si>
  <si>
    <t>Prog</t>
  </si>
  <si>
    <t>Perf</t>
  </si>
  <si>
    <t>Imp</t>
  </si>
  <si>
    <t>VA</t>
  </si>
  <si>
    <t>No. accept IMP</t>
  </si>
  <si>
    <t>% Correct responses</t>
  </si>
  <si>
    <t>No. accept PC</t>
  </si>
  <si>
    <t>No. reject IMP</t>
  </si>
  <si>
    <t>No. reject PC</t>
  </si>
  <si>
    <t>No. unsure (3)</t>
  </si>
  <si>
    <t>% unsure (3)</t>
  </si>
  <si>
    <t>PCREJ (&lt;3)</t>
  </si>
  <si>
    <t>IMPACP (&gt;3)</t>
  </si>
  <si>
    <t>IMPREJ (&lt;3)</t>
  </si>
  <si>
    <t>PCACP (&gt;3)</t>
  </si>
  <si>
    <t>TOTAL</t>
  </si>
  <si>
    <t>Mean rating for item</t>
  </si>
  <si>
    <t>&lt;- SD</t>
  </si>
  <si>
    <t>scatter graph of avg ratings/item to see if correlated?</t>
  </si>
  <si>
    <t>PRE-YA</t>
  </si>
  <si>
    <t>Habitual</t>
  </si>
  <si>
    <t>Perfective</t>
  </si>
  <si>
    <t>Continuous</t>
  </si>
  <si>
    <t>Progressive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</si>
  <si>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</si>
  <si>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</si>
  <si>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</si>
  <si>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</si>
  <si>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</si>
  <si>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</si>
  <si>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</si>
  <si>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</si>
  <si>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 xml:space="preserve"> -&gt; do all item, then separate IMP acc/rej and PC acc/rej?</t>
  </si>
  <si>
    <t>Mean rating of target form/context</t>
  </si>
  <si>
    <t>Mean rating of non-target form/context</t>
  </si>
  <si>
    <t>Pre-YA</t>
  </si>
  <si>
    <t>Post-YA</t>
  </si>
  <si>
    <t>Mean ratings of target form by context</t>
  </si>
  <si>
    <t>Context</t>
  </si>
  <si>
    <t>Mean ratings of non-target form by context</t>
  </si>
  <si>
    <t>Mean  Ratings (target form acceptance)</t>
  </si>
  <si>
    <t>POST-YA</t>
  </si>
  <si>
    <t>Mean ratings (non-target rejection)</t>
  </si>
  <si>
    <t>These probably aren't that useful</t>
  </si>
  <si>
    <t xml:space="preserve">Continuous </t>
  </si>
  <si>
    <t>Imperfective</t>
  </si>
  <si>
    <t>Average scores (%) by VA context</t>
  </si>
  <si>
    <t>Viewpoint aspect context</t>
  </si>
  <si>
    <t>HabSta3_IMP</t>
  </si>
  <si>
    <t>PerfEv1_IMP</t>
  </si>
  <si>
    <t>PerfEv4_IMP</t>
  </si>
  <si>
    <t>PerfEv5_PC</t>
  </si>
  <si>
    <t xml:space="preserve">Nom: --  -- </t>
  </si>
  <si>
    <t xml:space="preserve">√Çge: --  -- </t>
  </si>
  <si>
    <t xml:space="preserve">Sexe: --  -- </t>
  </si>
  <si>
    <t xml:space="preserve">Quelle est votre langue maternelle?¬† --  --  --  -- On consid√®re la langue maternelle comme la premi√®re langue que l'on a appris √† parler, qui est d'habitude¬†la langue que l'on a parl√© en famille en grandissant. Si vous parlez deux (ou plusieurs)¬†langues depuis un jeune √¢ge ( &lt; 5 ans), ou si vous vous consid√©rez comme¬†bilingue,¬†veuillez indiquer ceci et notez les¬†langues. --  -- </t>
  </si>
  <si>
    <t>Laura</t>
  </si>
  <si>
    <t>Femme</t>
  </si>
  <si>
    <t xml:space="preserve">Fran√ßais </t>
  </si>
  <si>
    <t xml:space="preserve">Ang√©line </t>
  </si>
  <si>
    <t xml:space="preserve">32 ans </t>
  </si>
  <si>
    <t>Benjamin</t>
  </si>
  <si>
    <t>Homme</t>
  </si>
  <si>
    <t>Fran√ßais Anglais</t>
  </si>
  <si>
    <t>Manon Cazam√©a</t>
  </si>
  <si>
    <t>Fran√ßais</t>
  </si>
  <si>
    <t>Alexia Cazam√©a</t>
  </si>
  <si>
    <t>Sebastien Martin</t>
  </si>
  <si>
    <t>MALOIZEL</t>
  </si>
  <si>
    <t>S√©bastien Alexandre</t>
  </si>
  <si>
    <t xml:space="preserve">fran√ßais </t>
  </si>
  <si>
    <t>Maria</t>
  </si>
  <si>
    <t>bilingue: Portugais / Fran√ßais</t>
  </si>
  <si>
    <t>Hatton</t>
  </si>
  <si>
    <t xml:space="preserve">Anglais fran√ßais </t>
  </si>
  <si>
    <t>LAPIERRE</t>
  </si>
  <si>
    <t>Anglais et Fran√ßais (bilingue)</t>
  </si>
  <si>
    <t>Aubrun R√©mi</t>
  </si>
  <si>
    <t>fran√ßais</t>
  </si>
  <si>
    <t>Thompson</t>
  </si>
  <si>
    <t>francais</t>
  </si>
  <si>
    <t>Claire Collin</t>
  </si>
  <si>
    <t>Fancais</t>
  </si>
  <si>
    <t>Delphine Fawke</t>
  </si>
  <si>
    <t>Lapierre damien</t>
  </si>
  <si>
    <t>Francais</t>
  </si>
  <si>
    <t>Iya  Conde</t>
  </si>
  <si>
    <t>Malink√©</t>
  </si>
  <si>
    <t>Renaud Le Pierres</t>
  </si>
  <si>
    <t>917 = excluded (L1 not French)</t>
  </si>
  <si>
    <t xml:space="preserve">Avg. score </t>
  </si>
  <si>
    <t>Avg. AJT</t>
  </si>
  <si>
    <t>Avg. excluding 913</t>
  </si>
  <si>
    <t>IMP</t>
  </si>
  <si>
    <t>PC</t>
  </si>
  <si>
    <t>Total (n=26)</t>
  </si>
  <si>
    <t>Hab (n=6)</t>
  </si>
  <si>
    <t>Cont (n=6)</t>
  </si>
  <si>
    <t>Prog (n=4)</t>
  </si>
  <si>
    <t>Perf (n=10)</t>
  </si>
  <si>
    <t>Imp (n=16)</t>
  </si>
  <si>
    <t>Score (%)</t>
  </si>
  <si>
    <t>AVERAGE %</t>
  </si>
  <si>
    <t>counting 3's as 0.5</t>
  </si>
  <si>
    <t>Biling.</t>
  </si>
  <si>
    <t>w/o bilings</t>
  </si>
  <si>
    <t>w/o bilings and 913</t>
  </si>
  <si>
    <t>???</t>
  </si>
  <si>
    <t>w/o bilings, 913 + 918</t>
  </si>
  <si>
    <t>Item IDs</t>
  </si>
  <si>
    <t>HabEv1</t>
  </si>
  <si>
    <t>HabEv2</t>
  </si>
  <si>
    <t>iMP</t>
  </si>
  <si>
    <t>HabEv3</t>
  </si>
  <si>
    <t>HabSta1</t>
  </si>
  <si>
    <t>HabSta2</t>
  </si>
  <si>
    <t>HabSta3</t>
  </si>
  <si>
    <t>PerfEv1</t>
  </si>
  <si>
    <t>PerfEv2</t>
  </si>
  <si>
    <t>PerfEv3</t>
  </si>
  <si>
    <t>PerfEv4</t>
  </si>
  <si>
    <t>PerfEv5</t>
  </si>
  <si>
    <t>PerfSta1</t>
  </si>
  <si>
    <t>PerfSta2</t>
  </si>
  <si>
    <t>PerfSta3</t>
  </si>
  <si>
    <t>ContSta1</t>
  </si>
  <si>
    <t>ContSta2</t>
  </si>
  <si>
    <t>ContSta3</t>
  </si>
  <si>
    <t>ContSta4</t>
  </si>
  <si>
    <t>ProgEv1</t>
  </si>
  <si>
    <t>ProgEv2</t>
  </si>
  <si>
    <t>ProgEv3</t>
  </si>
  <si>
    <t>ProgEv4</t>
  </si>
  <si>
    <t>ProgEv4_PC</t>
  </si>
  <si>
    <t>Mean rating per context</t>
  </si>
  <si>
    <t>Mean rating per item</t>
  </si>
  <si>
    <t>Subset_Sem</t>
  </si>
  <si>
    <t>Target form</t>
  </si>
  <si>
    <t>Non-target form</t>
  </si>
  <si>
    <t>% ACC-IMP</t>
  </si>
  <si>
    <t>% REJ-IMP</t>
  </si>
  <si>
    <t>% ACC-PC</t>
  </si>
  <si>
    <t>% REJ-PC</t>
  </si>
  <si>
    <t>NS</t>
  </si>
  <si>
    <t>%ACC-PC</t>
  </si>
  <si>
    <t>%REJ-PC</t>
  </si>
  <si>
    <t>%ACC-IMP</t>
  </si>
  <si>
    <t>%REJ-IMP</t>
  </si>
  <si>
    <t xml:space="preserve"> 1730043, 1729651, 1729617, 1730029, 1729613, 1729622, 1730038, 1730035, 1729635, 1729607, 1730032, 1730037, 1729649, 1729620, 1730033, 1730036, 1729633, 1729618, 1729648, 1729621, 1729628, 1729623, 1729610, 1729612, 1729630, 1729632, 1729625, 1729616, 1730044, 1729619, 1729627, 1729626, 1729615, 1729636, 1729611, 1729624, 1730034, 1729609, 1730030, 1729652, 1729608, 1729629, 1730031, 1729614, || </t>
  </si>
  <si>
    <t xml:space="preserve">1729614, 1729633, 1729625, 1729636, 1729610, 1729618, 1730030, 1730038, 1730033, 1729629, 1730044, 1729648, 1729627, 1729613, 1729623, 1729630, 1729616, 1729611, 1729652, 1730031, 1729619, 1729620, 1730037, 1729609, 1729649, 1729615, 1729626, 1729632, 1729628, 1729607, 1729635, 1729608, 1730035, 1729622, 1730043, 1729621, 1729617, 1730029, 1730034, 1730036, 1729651, 1729624, 1729612, 1730032, || </t>
  </si>
  <si>
    <t xml:space="preserve">1729632, 1729608, 1729649, 1729627, 1730036, 1729633, 1729625, 1729636, 1729610, 1729611, 1729613, 1730029, 1729629, 1730038, 1730033, 1730037, 1729624, 1729651, 1729616, 1730035, 1729618, 1729607, 1730030, 1729628, 1729614, 1730043, 1729620, 1729612, 1730031, 1730032, 1729652, 1729609, 1730034, 1729622, 1729617, 1729635, 1730044, 1729615, 1729621, 1729623, 1729626, 1729619, 1729648, 1729630, || </t>
  </si>
  <si>
    <t xml:space="preserve">1729608, 1729652, 1730043, 1729626, 1729630, 1729633, 1729607, 1729613, 1729629, 1730038, 1729617, 1729625, 1729610, 1730031, 1729619, 1729624, 1729649, 1729651, 1730035, 1729636, 1729627, 1729628, 1729620, 1730029, 1729614, 1730037, 1730044, 1729612, 1730036, 1730034, 1729616, 1729611, 1729615, 1729635, 1730030, 1729623, 1729632, 1729648, 1729609, 1730033, 1729622, 1729621, 1730032, 1729618, || </t>
  </si>
  <si>
    <t xml:space="preserve">1729629, 1730044, 1730035, 1729622, 1730031, 1730043, 1730034, 1729624, 1729611, 1729633, 1729651, 1729648, 1729630, 1729618, 1729625, 1729614, 1730032, 1729632, 1729626, 1729623, 1730038, 1729613, 1729609, 1729619, 1729652, 1729615, 1729621, 1729628, 1729649, 1729620, 1729617, 1729616, 1729635, 1730037, 1730036, 1729608, 1730033, 1730029, 1729607, 1729610, 1729636, 1730030, 1729627, 1729612, || </t>
  </si>
  <si>
    <t xml:space="preserve"> 1729632, 1730038, 1729623, 1729622, 1729624, 1730043, 1730033, 1729614, 1729616, 1729625, 1729629, 1729607, 1730036, 1729633, 1730029, 1730037, 1730032, 1730044, 1729636, 1730034, 1729635, 1730030, 1729609, 1729612, 1730031, 1729649, 1729608, 1729617, 1729626, 1729628, 1729652, 1729648, 1729615, 1729610, 1729621, 1729627, 1729618, 1729619, 1729620, 1729651, 1729630, 1730035, 1729611, 1729613, || </t>
  </si>
  <si>
    <t xml:space="preserve">1729636, 1729623, 1730029, 1729627, 1730033, 1729651, 1730036, 1729652, 1729629, 1729621, 1729608, 1730038, 1729633, 1729609, 1729630, 1729607, 1729611, 1729625, 1729615, 1729619, 1729626, 1730043, 1729624, 1729620, 1729622, 1730031, 1729617, 1729610, 1730044, 1729614, 1729613, 1730030, 1729635, 1729616, 1730032, 1729632, 1730035, 1729649, 1729628, 1729618, 1729648, 1730037, 1729612, 1730034, || </t>
  </si>
  <si>
    <r>
      <t>||</t>
    </r>
    <r>
      <rPr>
        <sz val="12"/>
        <color rgb="FFFF0000"/>
        <rFont val="Calibri (Body)_x0000_"/>
      </rPr>
      <t xml:space="preserve"> 1729618, 1729627, 1730032, 1729633, 1729612, 1729630</t>
    </r>
    <r>
      <rPr>
        <sz val="12"/>
        <color rgb="FFFF0000"/>
        <rFont val="Calibri"/>
        <family val="2"/>
        <scheme val="minor"/>
      </rPr>
      <t>,</t>
    </r>
    <r>
      <rPr>
        <sz val="12"/>
        <color rgb="FFFF0000"/>
        <rFont val="Calibri (Body)_x0000_"/>
      </rPr>
      <t xml:space="preserve"> 1729614, 1729620, 1729649</t>
    </r>
    <r>
      <rPr>
        <sz val="12"/>
        <color rgb="FFFF0000"/>
        <rFont val="Calibri"/>
        <family val="2"/>
        <scheme val="minor"/>
      </rPr>
      <t xml:space="preserve">, </t>
    </r>
    <r>
      <rPr>
        <sz val="12"/>
        <color rgb="FFFF0000"/>
        <rFont val="Calibri (Body)_x0000_"/>
      </rPr>
      <t>1729622, 1730035, 1729608, 1730034</t>
    </r>
    <r>
      <rPr>
        <sz val="12"/>
        <color rgb="FFFF0000"/>
        <rFont val="Calibri"/>
        <family val="2"/>
        <scheme val="minor"/>
      </rPr>
      <t xml:space="preserve">, 1729651, 1729611, 1730044, 1729629, 1730030, 1730036, 1729616, 1730033, 1729621, 1729624, 1730031, 1729607, 1729619, 1729636, 1729625, 1729626, 1729617, 1730029, 1730043, 1729628, 1729648, 1729635, 1730037, 1729623, 1729632, 1729613, 1729609, 1729615, 1729652, 1730038, 1729610, || </t>
    </r>
  </si>
  <si>
    <t xml:space="preserve">1730043, 1729611, 1729618, 1729649, 1730037, 1729629, 1729620, 1729633, 1729635, 1729622, 1730029, 1729652, 1729630, 1730030, 1729636, 1729608, 1729609, 1729607, 1730034, 1729626, 1730033, 1730038, 1729628, 1729625, 1729632, 1729617, 1729651, 1729648, 1730032, 1729623, 1729624, 1729619, 1729615, 1730036, 1729621, 1729627, 1730044, 1730035, 1729612, 1729610, 1729614, 1729613, 1730031, 1729616, || </t>
  </si>
  <si>
    <t xml:space="preserve">1730036, 1729628, 1729608, 1729624, 1730030, 1729618, 1729609, 1730034, 1729651, 1729632, 1729648, 1729627, 1729620, 1729619, 1729614, 1729616, 1730029, 1729633, 1729635, 1730031, 1729629, 1730044, 1730038, 1729617, 1729613, 1730033, 1730037, 1729615, 1730035, 1729621, 1729652, 1729625, 1729612, 1729610, 1729607, 1730032, 1730043, 1729636, 1729626, 1729630, 1729649, 1729622, 1729611, 1729623, || </t>
  </si>
  <si>
    <t xml:space="preserve">1730043, 1729621, 1729614, 1729629, 1729633, 1729609, 1729652, 1730032, 1729613, 1729626, 1729635, 1730029, 1729607, 1729616, 1729612, 1730044, 1730031, 1729619, 1730034, 1729649, 1729651, 1729611, 1729632, 1729608, 1729628, 1729620, 1729627, 1729622, 1729618, 1729617, 1730038, 1729630, 1730035, 1729625, 1729636, 1730030, 1730036, 1730037, 1729648, 1729615, 1729624, 1729610, 1729623, 1730033, || </t>
  </si>
  <si>
    <t xml:space="preserve">1730030, 1729635, 1729630, 1729616, 1729613, 1729614, 1730037, 1729609, 1730044, 1729615, 1729626, 1729620, 1729651, 1729625, 1729632, 1729623, 1730032, 1730033, 1729628, 1729636, 1730036, 1729627, 1729610, 1729624, 1730031, 1729652, 1729621, 1729617, 1729633, 1729608, 1729629, 1729611, 1729619, 1729618, 1730043, 1729622, 1729612, 1730034, 1729648, 1730038, 1729649, 1730029, 1729607, 1730035, || </t>
  </si>
  <si>
    <t xml:space="preserve">1730035, 1729610, 1729613, 1729648, 1729618, 1730037, 1730029, 1729615, 1730033, 1729649, 1729636, 1729635, 1729619, 1729651, 1729609, 1729611, 1729607, 1729627, 1730038, 1729625, 1730036, 1729624, 1729629, 1730043, 1730030, 1729612, 1729616, 1730032, 1729621, 1729630, 1729633, 1729614, 1730031, 1729652, 1729626, 1729628, 1729632, 1729622, 1729617, 1729620, 1729608, 1730034, 1730044, 1729623, || </t>
  </si>
  <si>
    <t xml:space="preserve">1729618, 1730037, 1730043, 1729629, 1729619, 1730030, 1730033, 1730034, 1729609, 1729636, 1730032, 1729608, 1729624, 1729635, 1729610, 1729612, 1729617, 1729649, 1729627, 1730031, 1729622, 1729633, 1730035, 1729652, 1730036, 1730029, 1729620, 1729628, 1729630, 1729621, 1729626, 1729607, 1729625, 1730044, 1729616, 1729611, 1730038, 1729632, 1729623, 1729648, 1729615, 1729651, 1729613, 1729614, || </t>
  </si>
  <si>
    <t xml:space="preserve"> 1729607, 1729621, 1729625, 1729633, 1729635, 1730035, 1730034, 1729620, 1730029, 1729627, 1730036, 1729636, 1729649, 1729632, 1730044, 1729648, 1730030, 1729626, 1729629, 1729652, 1729622, 1729609, 1729624, 1730033, 1730032, 1729613, 1729617, 1729623, 1729619, 1730038, 1730043, 1729610, 1729618, 1729608, 1729614, 1729611, 1729612, 1729615, 1729616, 1730031, 1729628, 1730037, 1729651, 1729630, || </t>
  </si>
  <si>
    <t xml:space="preserve">1730044, 1729612, 1729624, 1730035, 1730030, 1729611, 1729610, 1729632, 1729635, 1729652, 1729623, 1729620, 1730034, 1729615, 1730032, 1729607, 1729630, 1729625, 1730036, 1729651, 1729636, 1730033, 1729648, 1729621, 1729633, 1730038, 1730029, 1729649, 1729627, 1729629, 1730031, 1730043, 1729617, 1729622, 1729609, 1729618, 1729628, 1729614, 1729616, 1729619, 1730037, 1729626, 1729608, 1729613, || </t>
  </si>
  <si>
    <r>
      <t xml:space="preserve">|| </t>
    </r>
    <r>
      <rPr>
        <b/>
        <sz val="12"/>
        <color rgb="FFFF0000"/>
        <rFont val="Calibri (Body)_x0000_"/>
      </rPr>
      <t>1729651, 1729649, 1729621, 1729648, 1729632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2"/>
        <color rgb="FFFF0000"/>
        <rFont val="Calibri (Body)_x0000_"/>
      </rPr>
      <t>1730031, 1729633, 1729617, 1730032, 1730030, 1730035</t>
    </r>
    <r>
      <rPr>
        <b/>
        <sz val="12"/>
        <color theme="1"/>
        <rFont val="Calibri"/>
        <family val="2"/>
        <scheme val="minor"/>
      </rPr>
      <t xml:space="preserve">, 1729620, 1729613, 1729615, 1730029, 1729608, 1729623, 1729652, 1729635, 1730033, 1729607, 1730036, 1729636, 1730034, 1729618, 1729627, 1729611, 1729625, 1729610, 1729626, 1730037, 1729624, 1729628, 1729612, 1729616, 1729614, 1729630, 1729609, 1730044, 1729622, 1729619, 1730043, 1730038, 1729629, || </t>
    </r>
  </si>
  <si>
    <t xml:space="preserve"> || 1416652, 1416679, 1416626, 1416639, 1416627, 1416632, 1416628, 1416641, 1416631, 1416649, 1416629, 1416633, 1416635, 1416647, 1416659, || 1416559, 1416657, 1416682, 1416681, 1416678, 1416651, 1416636, 1416630, 1416634, 1416656, 1416648, 1416637, 1416645, 1416661, 1416677, || 1416650, 1416653, 1416638, 1416539, 1416655, 1416642, 1416654, 1416658, 1416640, 1416644, 1416646, 1416643, 1416660, 1416680, || </t>
  </si>
  <si>
    <t xml:space="preserve">|| 1416539, 1416649, 1416638, 1416559, 1416680, 1416640, 1416655, 1416637, 1416629, 1416678, 1416633, 1416631, 1416643, 1416661, 1416650, || 1416658, 1416657, 1416677, 1416626, 1416679, 1416656, 1416636, 1416644, 1416647, 1416652, 1416627, 1416654, 1416646, 1416653, 1416660, || 1416651, 1416632, 1416659, 1416628, 1416681, 1416641, 1416639, 1416645, 1416635, 1416634, 1416682, 1416648, 1416642, 1416630, || </t>
  </si>
  <si>
    <t xml:space="preserve">|| 1416677, 1416682, 1416652, 1416638, 1416656, 1416659, 1416657, 1416630, 1416642, 1416654, 1416643, 1416627, 1416640, 1416651, 1416633, || 1416645, 1416661, 1416631, 1416650, 1416636, 1416637, 1416653, 1416634, 1416658, 1416539, 1416648, 1416635, 1416641, 1416681, 1416644, || 1416559, 1416649, 1416632, 1416629, 1416626, 1416646, 1416647, 1416655, 1416679, 1416628, 1416639, 1416660, 1416678, 1416680, || </t>
  </si>
  <si>
    <t xml:space="preserve"> || 1416679, 1416629, 1416647, 1416648, 1416637, 1416635, 1416649, 1416626, 1416659, 1416631, 1416632, 1416653, 1416644, 1416652, 1416641, || 1416638, 1416661, 1416559, 1416639, 1416646, 1416628, 1416650, 1416678, 1416681, 1416654, 1416539, 1416682, 1416656, 1416655, 1416634, || 1416645, 1416633, 1416677, 1416636, 1416651, 1416642, 1416627, 1416640, 1416643, 1416680, 1416657, 1416630, 1416660, 1416658, || </t>
  </si>
  <si>
    <t xml:space="preserve"> || 1416658, 1416628, 1416681, 1416633, 1416539, 1416627, 1416638, 1416655, 1416657, 1416661, 1416679, 1416639, 1416632, 1416656, 1416642, || 1416659, 1416641, 1416634, 1416636, 1416644, 1416677, 1416630, 1416646, 1416653, 1416682, 1416648, 1416654, 1416626, 1416631, 1416647, || 1416650, 1416629, 1416643, 1416635, 1416678, 1416559, 1416651, 1416640, 1416649, 1416660, 1416637, 1416645, 1416680, 1416652, || </t>
  </si>
  <si>
    <t xml:space="preserve"> || 1416628, 1416650, 1416629, 1416647, 1416653, 1416641, 1416656, 1416630, 1416559, 1416660, 1416649, 1416626, 1416654, 1416635, 1416640, || 1416681, 1416632, 1416634, 1416637, 1416539, 1416679, 1416661, 1416652, 1416631, 1416680, 1416655, 1416658, 1416678, 1416643, 1416639, || 1416651, 1416682, 1416645, 1416638, 1416659, 1416677, 1416642, 1416633, 1416627, 1416646, 1416648, 1416644, 1416657, 1416636, || </t>
  </si>
  <si>
    <t xml:space="preserve">|| 1416653, 1416635, 1416630, 1416644, 1416647, 1416629, 1416660, 1416677, 1416681, 1416651, 1416637, 1416633, 1416652, 1416634, 1416632, || 1416646, 1416640, 1416627, 1416559, 1416655, 1416642, 1416631, 1416641, 1416626, 1416628, 1416648, 1416650, 1416679, 1416649, 1416682, || 1416661, 1416659, 1416639, 1416636, 1416680, 1416678, 1416656, 1416654, 1416658, 1416657, 1416643, 1416638, 1416645, 1416539, || </t>
  </si>
  <si>
    <t xml:space="preserve">|| 1416661, 1416649, 1416632, 1416656, 1416678, 1416646, 1416559, 1416660, 1416682, 1416635, 1416659, 1416642, 1416657, 1416638, 1416636, || 1416643, 1416645, 1416639, 1416647, 1416631, 1416681, 1416658, 1416629, 1416633, 1416640, 1416650, 1416539, 1416628, 1416655, 1416652, || 1416637, 1416680, 1416634, 1416627, 1416653, 1416679, 1416641, 1416644, 1416654, 1416677, 1416648, 1416626, 1416651, 1416630, || </t>
  </si>
  <si>
    <t xml:space="preserve">|| 1416655, 1416654, 1416653, 1416641, 1416634, 1416635, 1416633, 1416660, 1416640, 1416648, 1416643, 1416636, 1416646, 1416629, 1416651, || 1416677, 1416661, 1416681, 1416652, 1416682, 1416650, 1416539, 1416644, 1416657, 1416645, 1416659, 1416649, 1416679, 1416639, 1416631, || 1416638, 1416626, 1416678, 1416559, 1416647, 1416658, 1416630, 1416680, 1416632, 1416637, 1416656, 1416642, 1416627, 1416628, || </t>
  </si>
  <si>
    <t xml:space="preserve"> || 1416636, 1416645, 1416627, 1416661, 1416631, 1416637, 1416643, 1416559, 1416626, 1416629, 1416649, 1416640, 1416682, 1416628, 1416638, || 1416654, 1416633, 1416648, 1416639, 1416652, 1416680, 1416642, 1416660, 1416646, 1416659, 1416539, 1416655, 1416647, 1416677, 1416634, || 1416657, 1416658, 1416653, 1416632, 1416651, 1416641, 1416644, 1416679, 1416630, 1416656, 1416650, 1416678, 1416681, 1416635, || </t>
  </si>
  <si>
    <t xml:space="preserve">|| 1416657, 1416639, 1416633, 1416661, 1416678, 1416656, 1416681, 1416635, 1416626, 1416677, 1416627, 1416638, 1416640, 1416636, 1416651, || 1416630, 1416653, 1416628, 1416682, 1416652, 1416649, 1416680, 1416646, 1416641, 1416644, 1416654, 1416655, 1416659, 1416632, 1416645, || 1416642, 1416647, 1416559, 1416631, 1416643, 1416634, 1416658, 1416650, 1416679, 1416660, 1416637, 1416648, 1416629, 1416539, || </t>
  </si>
  <si>
    <t xml:space="preserve">|| 1416654, 1416633, 1416682, 1416638, 1416677, 1416631, 1416660, 1416646, 1416559, 1416643, 1416634, 1416637, 1416627, 1416657, 1416632, || 1416642, 1416640, 1416651, 1416652, 1416641, 1416628, 1416649, 1416680, 1416659, 1416539, 1416679, 1416655, 1416648, 1416629, 1416639, || 1416678, 1416650, 1416656, 1416626, 1416647, 1416653, 1416658, 1416661, 1416644, 1416635, 1416681, 1416645, 1416636, 1416630, || </t>
  </si>
  <si>
    <t xml:space="preserve">|| 1416639, 1416630, 1416658, 1416649, 1416659, 1416632, 1416678, 1416646, 1416539, 1416650, 1416631, 1416643, 1416642, 1416655, 1416647, || 1416629, 1416636, 1416660, 1416638, 1416679, 1416648, 1416654, 1416641, 1416644, 1416677, 1416634, 1416627, 1416645, 1416656, 1416633, || 1416681, 1416682, 1416653, 1416640, 1416651, 1416637, 1416626, 1416661, 1416559, 1416657, 1416635, 1416680, 1416628, 1416652, || </t>
  </si>
  <si>
    <t xml:space="preserve">|| 1416559, 1416678, 1416627, 1416637, 1416539, 1416634, 1416640, 1416659, 1416654, 1416681, 1416643, 1416661, 1416626, 1416629, 1416639, || 1416657, 1416653, 1416658, 1416651, 1416646, 1416660, 1416652, 1416632, 1416628, 1416635, 1416645, 1416641, 1416648, 1416680, 1416630, || 1416631, 1416679, 1416677, 1416636, 1416656, 1416649, 1416642, 1416647, 1416655, 1416638, 1416644, 1416633, 1416650, 1416682, || </t>
  </si>
  <si>
    <t xml:space="preserve"> || 1416677, 1416649, 1416641, 1416644, 1416646, 1416682, 1416651, 1416680, 1416626, 1416636, 1416659, 1416645, 1416650, 1416539, 1416630, || 1416637, 1416681, 1416643, 1416661, 1416655, 1416657, 1416639, 1416640, 1416658, 1416656, 1416660, 1416647, 1416633, 1416627, 1416629, || 1416559, 1416628, 1416634, 1416654, 1416679, 1416652, 1416632, 1416638, 1416653, 1416631, 1416642, 1416635, 1416678, 1416648, || </t>
  </si>
  <si>
    <t xml:space="preserve">|| 1416642, 1416644, 1416680, 1416632, 1416635, 1416636, 1416679, 1416655, 1416682, 1416631, 1416640, 1416647, 1416652, 1416659, 1416660, || 1416649, 1416637, 1416638, 1416650, 1416559, 1416648, 1416634, 1416627, 1416677, 1416657, 1416678, 1416656, 1416539, 1416661, 1416646, || 1416633, 1416645, 1416641, 1416658, 1416654, 1416643, 1416628, 1416681, 1416639, 1416651, 1416626, 1416629, 1416630, 1416653, || </t>
  </si>
  <si>
    <t xml:space="preserve">|| 1416643, 1416641, 1416678, 1416652, 1416539, 1416661, 1416630, 1416629, 1416631, 1416654, 1416682, 1416649, 1416651, 1416626, 1416628, || 1416679, 1416650, 1416656, 1416636, 1416681, 1416627, 1416635, 1416644, 1416658, 1416648, 1416660, 1416633, 1416638, 1416659, 1416677, || 1416653, 1416634, 1416646, 1416680, 1416657, 1416655, 1416640, 1416637, 1416642, 1416645, 1416632, 1416559, 1416647, 1416639, || </t>
  </si>
  <si>
    <t>NB: Both ProgEv4 sentences appeared with IMP in this survey due to an error</t>
  </si>
  <si>
    <t xml:space="preserve">|| 1416681, 1416639, 1416629, 1416638, 1416627, 1416660, 1416641, 1416644, 1416654, 1416659, 1416650, 1416661, 1416634, 1416655, 1416633, || 1416651, 1416646, 1416678, 1416679, 1416642, 1416643, 1416637, 1416630, 1416631, 1416648, 1416635, 1416653, 1416645, 1416682, 1416658, || 1416628, 1416539, 1416657, 1416559, 1416632, 1416636, 1416680, 1416677, 1416626, 1416640, 1416647, 1416652, 1416656, 1416649, || </t>
  </si>
  <si>
    <t xml:space="preserve">|| 1416639, 1416628, 1416634, 1416677, 1416645, 1416632, 1416660, 1416629, 1416643, 1416682, 1416626, 1416647, 1416650, 1416679, 1416646, || 1416661, 1416649, 1416559, 1416655, 1416658, 1416648, 1416652, 1416641, 1416651, 1416659, 1416640, 1416678, 1416638, 1416657, 1416630, || 1416539, 1416635, 1416627, 1416642, 1416644, 1416656, 1416654, 1416681, 1416653, 1416633, 1416637, 1416631, 1416680, 1416636, || </t>
  </si>
  <si>
    <t xml:space="preserve">|| 1416660, 1416657, 1416639, 1416631, 1416651, 1416682, 1416634, 1416627, 1416650, 1416647, 1416658, 1416629, 1416661, 1416643, 1416626, || 1416632, 1416655, 1416646, 1416648, 1416636, 1416641, 1416559, 1416677, 1416640, 1416653, 1416680, 1416638, 1416637, 1416656, 1416678, || 1416645, 1416644, 1416654, 1416628, 1416539, 1416633, 1416630, 1416659, 1416679, 1416649, 1416681, 1416635, 1416652, 1416642, || </t>
  </si>
  <si>
    <t xml:space="preserve">|| 1416643, 1416661, 1416642, 1416635, 1416630, 1416647, 1416650, 1416641, 1416627, 1416678, 1416651, 1416631, 1416638, 1416677, 1416659, || 1416679, 1416657, 1416648, 1416559, 1416656, 1416626, 1416649, 1416639, 1416658, 1416653, 1416628, 1416640, 1416645, 1416539, 1416655, || 1416636, 1416632, 1416637, 1416634, 1416633, 1416646, 1416680, 1416682, 1416629, 1416681, 1416654, 1416652, 1416644, 1416660, || </t>
  </si>
  <si>
    <t xml:space="preserve"> || 1416654, 1416658, 1416680, 1416638, 1416656, 1416559, 1416636, 1416681, 1416639, 1416647, 1416661, 1416632, 1416539, 1416645, 1416678, || 1416631, 1416646, 1416626, 1416657, 1416652, 1416653, 1416648, 1416650, 1416635, 1416651, 1416628, 1416655, 1416679, 1416637, 1416627, || 1416682, 1416660, 1416640, 1416633, 1416642, 1416644, 1416659, 1416677, 1416643, 1416630, 1416629, 1416634, 1416641, 1416649, || </t>
  </si>
  <si>
    <t xml:space="preserve"> || 1416660, 1416655, 1416626, 1416661, 1416630, 1416652, 1416677, 1416653, 1416657, 1416682, 1416641, 1416638, 1416639, 1416678, 1416539, || 1416632, 1416679, 1416648, 1416650, 1416635, 1416654, 1416637, 1416646, 1416649, 1416643, 1416640, 1416633, 1416656, 1416658, 1416651, || 1416644, 1416636, 1416631, 1416647, 1416629, 1416680, 1416634, 1416628, 1416681, 1416627, 1416645, 1416559, 1416642, 1416659, || </t>
  </si>
  <si>
    <t xml:space="preserve"> || 1416661, 1416660, 1416559, 1416647, 1416640, 1416633, 1416634, 1416649, 1416644, 1416646, 1416642, 1416636, 1416628, 1416635, 1416645, || 1416656, 1416681, 1416637, 1416632, 1416653, 1416627, 1416679, 1416639, 1416652, 1416643, 1416638, 1416678, 1416648, 1416629, 1416659, || 1416630, 1416539, 1416655, 1416680, 1416682, 1416626, 1416657, 1416658, 1416651, 1416650, 1416654, 1416677, 1416641, 1416631, || </t>
  </si>
  <si>
    <t xml:space="preserve">|| 1416645, 1416660, 1416643, 1416631, 1416639, 1416633, 1416630, 1416634, 1416655, 1416635, 1416626, 1416648, 1416644, 1416629, 1416652, || 1416678, 1416658, 1416682, 1416642, 1416559, 1416646, 1416679, 1416680, 1416649, 1416637, 1416657, 1416640, 1416654, 1416650, 1416653, || 1416632, 1416659, 1416627, 1416656, 1416661, 1416641, 1416636, 1416651, 1416647, 1416628, 1416638, 1416681, 1416677, 1416539, || </t>
  </si>
  <si>
    <t xml:space="preserve">|| 1416633, 1416645, 1416635, 1416632, 1416660, 1416629, 1416653, 1416626, 1416630, 1416628, 1416631, 1416659, 1416641, 1416682, 1416559, || 1416640, 1416677, 1416651, 1416655, 1416650, 1416639, 1416539, 1416657, 1416643, 1416642, 1416679, 1416637, 1416678, 1416649, 1416656, || 1416627, 1416646, 1416638, 1416652, 1416647, 1416648, 1416658, 1416661, 1416654, 1416681, 1416680, 1416634, 1416644, 1416636, || </t>
  </si>
  <si>
    <t xml:space="preserve"> || 1416636, 1416644, 1416539, 1416658, 1416559, 1416641, 1416681, 1416631, 1416632, 1416661, 1416659, 1416651, 1416652, 1416640, 1416629, || 1416650, 1416626, 1416657, 1416637, 1416627, 1416643, 1416648, 1416653, 1416680, 1416630, 1416635, 1416634, 1416646, 1416628, 1416654, || 1416639, 1416645, 1416649, 1416642, 1416638, 1416633, 1416679, 1416656, 1416647, 1416677, 1416678, 1416682, 1416660, 1416655, || </t>
  </si>
  <si>
    <t xml:space="preserve">|| 1416647, 1416653, 1416630, 1416628, 1416637, 1416634, 1416635, 1416641, 1416633, 1416629, 1416632, 1416654, 1416658, 1416636, 1416659, || 1416639, 1416655, 1416677, 1416657, 1416631, 1416640, 1416645, 1416646, 1416648, 1416679, 1416652, 1416650, 1416642, 1416680, 1416661, || 1416682, 1416651, 1416660, 1416678, 1416638, 1416626, 1416681, 1416643, 1416627, 1416539, 1416649, 1416656, 1416644, 1416559, || </t>
  </si>
  <si>
    <t xml:space="preserve">|| 1416649, 1416652, 1416657, 1416660, 1416630, 1416632, 1416680, 1416647, 1416679, 1416645, 1416658, 1416661, 1416681, 1416539, 1416644, || 1416629, 1416626, 1416628, 1416656, 1416633, 1416635, 1416639, 1416559, 1416678, 1416650, 1416651, 1416637, 1416654, 1416655, 1416631, || 1416682, 1416634, 1416659, 1416653, 1416643, 1416638, 1416677, 1416640, 1416648, 1416641, 1416642, 1416627, 1416646, 1416636, || </t>
  </si>
  <si>
    <t xml:space="preserve">|| 1416681, 1416633, 1416643, 1416636, 1416657, 1416627, 1416645, 1416680, 1416651, 1416640, 1416626, 1416653, 1416658, 1416654, 1416644, || 1416649, 1416656, 1416628, 1416641, 1416661, 1416559, 1416635, 1416647, 1416650, 1416660, 1416648, 1416539, 1416637, 1416655, 1416682, || 1416629, 1416677, 1416642, 1416631, 1416632, 1416678, 1416646, 1416639, 1416659, 1416679, 1416634, 1416652, 1416638, 1416630, || </t>
  </si>
  <si>
    <t xml:space="preserve"> || 1416559, 1416651, 1416646, 1416628, 1416641, 1416678, 1416630, 1416655, 1416658, 1416657, 1416636, 1416681, 1416654, 1416629, 1416659, || 1416660, 1416539, 1416635, 1416682, 1416632, 1416650, 1416652, 1416627, 1416645, 1416677, 1416642, 1416647, 1416633, 1416626, 1416640, || 1416638, 1416634, 1416639, 1416643, 1416653, 1416631, 1416637, 1416649, 1416679, 1416656, 1416648, 1416644, 1416661, 1416680, || </t>
  </si>
  <si>
    <t xml:space="preserve">|| 1416654, 1416650, 1416636, 1416633, 1416631, 1416634, 1416632, 1416653, 1416661, 1416626, 1416640, 1416682, 1416635, 1416680, 1416638, || 1416657, 1416639, 1416628, 1416637, 1416655, 1416648, 1416652, 1416643, 1416630, 1416677, 1416641, 1416647, 1416642, 1416649, 1416645, || 1416660, 1416678, 1416656, 1416681, 1416658, 1416659, 1416629, 1416644, 1416539, 1416679, 1416651, 1416627, 1416559, 1416646, || </t>
  </si>
  <si>
    <t xml:space="preserve">|| 1416632, 1416653, 1416635, 1416680, 1416647, 1416640, 1416643, 1416660, 1416659, 1416651, 1416650, 1416678, 1416677, 1416654, 1416639, || 1416649, 1416661, 1416637, 1416657, 1416539, 1416627, 1416626, 1416644, 1416642, 1416638, 1416636, 1416655, 1416648, 1416630, 1416652, || 1416633, 1416559, 1416679, 1416628, 1416682, 1416631, 1416658, 1416646, 1416681, 1416641, 1416656, 1416645, 1416629, 1416634, || </t>
  </si>
  <si>
    <t xml:space="preserve"> || 1416633, 1416678, 1416647, 1416661, 1416643, 1416653, 1416635, 1416645, 1416682, 1416660, 1416649, 1416658, 1416631, 1416642, 1416654, || 1416634, 1416657, 1416659, 1416638, 1416632, 1416652, 1416626, 1416650, 1416655, 1416637, 1416641, 1416656, 1416559, 1416639, 1416629, || 1416648, 1416681, 1416644, 1416627, 1416628, 1416679, 1416680, 1416651, 1416636, 1416677, 1416640, 1416646, 1416630, 1416539, || </t>
  </si>
  <si>
    <t xml:space="preserve"> || 1416647, 1416631, 1416626, 1416640, 1416539, 1416652, 1416654, 1416681, 1416636, 1416643, 1416637, 1416655, 1416642, 1416559, 1416639, || 1416678, 1416677, 1416630, 1416645, 1416644, 1416653, 1416628, 1416635, 1416648, 1416659, 1416632, 1416657, 1416680, 1416658, 1416641, || 1416679, 1416651, 1416638, 1416661, 1416646, 1416634, 1416682, 1416656, 1416650, 1416660, 1416649, 1416627, 1416633, 1416629, || </t>
  </si>
  <si>
    <t xml:space="preserve">|| 1416649, 1416650, 1416627, 1416629, 1416656, 1416645, 1416654, 1416677, 1416639, 1416660, 1416652, 1416651, 1416631, 1416626, 1416680, || 1416679, 1416638, 1416647, 1416682, 1416646, 1416630, 1416678, 1416653, 1416658, 1416633, 1416628, 1416641, 1416637, 1416648, 1416644, || 1416681, 1416635, 1416632, 1416642, 1416657, 1416661, 1416643, 1416659, 1416539, 1416640, 1416655, 1416634, 1416559, 1416636, || </t>
  </si>
  <si>
    <t xml:space="preserve"> || 1416631, 1416649, 1416639, 1416659, 1416645, 1416642, 1416681, 1416650, 1416682, 1416644, 1416629, 1416680, 1416647, 1416655, 1416632, || 1416635, 1416648, 1416539, 1416660, 1416657, 1416656, 1416637, 1416636, 1416640, 1416641, 1416626, 1416679, 1416661, 1416651, 1416630, || 1416658, 1416634, 1416633, 1416652, 1416559, 1416627, 1416653, 1416628, 1416678, 1416646, 1416638, 1416643, 1416677, 1416654, || </t>
  </si>
  <si>
    <t xml:space="preserve"> || 1416633, 1416682, 1416642, 1416630, 1416647, 1416649, 1416638, 1416631, 1416637, 1416681, 1416640, 1416644, 1416636, 1416626, 1416648, || 1416559, 1416654, 1416639, 1416646, 1416659, 1416651, 1416539, 1416658, 1416643, 1416627, 1416656, 1416645, 1416657, 1416660, 1416680, || 1416679, 1416635, 1416655, 1416634, 1416650, 1416632, 1416628, 1416629, 1416652, 1416678, 1416641, 1416677, 1416653, 1416661, || </t>
  </si>
  <si>
    <t xml:space="preserve">|| 1416644, 1416648, 1416642, 1416632, 1416654, 1416677, 1416626, 1416645, 1416678, 1416633, 1416656, 1416660, 1416559, 1416641, 1416635, || 1416639, 1416649, 1416679, 1416652, 1416638, 1416640, 1416630, 1416659, 1416661, 1416634, 1416650, 1416627, 1416680, 1416637, 1416643, || 1416631, 1416653, 1416629, 1416647, 1416655, 1416681, 1416651, 1416658, 1416646, 1416657, 1416636, 1416539, 1416628, 1416682, || </t>
  </si>
  <si>
    <t xml:space="preserve">|| 1416649, 1416680, 1416628, 1416655, 1416659, 1416539, 1416681, 1416638, 1416660, 1416654, 1416648, 1416634, 1416653, 1416657, 1416650, || 1416646, 1416679, 1416559, 1416629, 1416661, 1416627, 1416631, 1416677, 1416647, 1416641, 1416682, 1416651, 1416633, 1416626, 1416639, || 1416642, 1416640, 1416637, 1416635, 1416645, 1416643, 1416636, 1416652, 1416644, 1416658, 1416632, 1416630, 1416678, 1416656, || </t>
  </si>
  <si>
    <t>913 = Included in dataframe but likely to be excluded from analyses due to answering with '3' 29/44 times (65.9%/nearly two-thirds of responses); likely did not understand the task.</t>
  </si>
  <si>
    <t>918 = might just not include in dataframe</t>
  </si>
  <si>
    <t xml:space="preserve"> || 1416645, 1416650, 1416628, 1416627, 1416539, 1416654, 1416655, 1416634, 1416679, 1416653, 1416633, 1416651, 1416635, 1416626, 1416656, || 1416681, 1416640, 1416644, 1416660, 1416638, 1416636, 1416682, 1416629, 1416677, 1416659, 1416539, 1416647, 1416637, 1416652, 1416680, || 1416632, 1416646, 1416657, 1416630, 1416641, 1416658, 1416678, 1416643, 1416649, 1416642, 1416639, 1416648, 1416661, 1416631, || </t>
  </si>
  <si>
    <t>total = 23</t>
  </si>
  <si>
    <t>Accuracy (%)</t>
  </si>
  <si>
    <t>Group</t>
  </si>
  <si>
    <t>L1</t>
  </si>
  <si>
    <t>From cleaned R dataset</t>
  </si>
  <si>
    <t>CompDataEvenCleaner_NonBiling</t>
  </si>
  <si>
    <t>HABITUAL</t>
  </si>
  <si>
    <t>CONTINUOUS</t>
  </si>
  <si>
    <t>PROGRESSIVE</t>
  </si>
  <si>
    <t>PERFECTIVE</t>
  </si>
  <si>
    <t>1 (Pre-YA)</t>
  </si>
  <si>
    <t>2 (Post-YA)</t>
  </si>
  <si>
    <t>3 (L1)</t>
  </si>
  <si>
    <t>Native speakers (n = 12)</t>
  </si>
  <si>
    <t>Partic_ID</t>
  </si>
  <si>
    <t>Lang_bg</t>
  </si>
  <si>
    <t>Trial number</t>
  </si>
  <si>
    <t>AJT_context</t>
  </si>
  <si>
    <t>Form_to_rate</t>
  </si>
  <si>
    <t>Seen_First</t>
  </si>
  <si>
    <t>Semantic_connectedness</t>
  </si>
  <si>
    <t>Asp</t>
  </si>
  <si>
    <t>Lexical_Aspect</t>
  </si>
  <si>
    <t>Rating</t>
  </si>
  <si>
    <t>Accuracy</t>
  </si>
  <si>
    <t>LEQFren</t>
  </si>
  <si>
    <t>LEQEng</t>
  </si>
  <si>
    <t>Stative</t>
  </si>
  <si>
    <t>NA</t>
  </si>
  <si>
    <t>Eventive</t>
  </si>
  <si>
    <t>Low</t>
  </si>
  <si>
    <t>High</t>
  </si>
  <si>
    <t>Medium</t>
  </si>
  <si>
    <t xml:space="preserve">HabEv1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</si>
</sst>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2"/>
      <color rgb="FFFF0000"/>
      <name val="Calibri (Body)_x0000_"/>
    </font>
    <font>
      <b/>
      <sz val="12"/>
      <color rgb="FFFF0000"/>
      <name val="Calibri (Body)_x0000_"/>
    </font>
    <font>
      <sz val="11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437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4">
    <xf numFmtId="0" fontId="0" fillId="0" borderId="0" xfId="0"/>
    <xf numFmtId="0" fontId="0" fillId="0" borderId="0" xfId="0" applyAlignment="1">
      <alignment wrapText="1"/>
    </xf>
    <xf numFmtId="16" fontId="0" fillId="0" borderId="0" xfId="0" applyNumberFormat="1"/>
    <xf numFmtId="17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18" fillId="38" borderId="0" xfId="0" applyFont="1" applyFill="1"/>
    <xf numFmtId="0" fontId="0" fillId="38" borderId="0" xfId="0" applyFill="1"/>
    <xf numFmtId="0" fontId="16" fillId="0" borderId="0" xfId="0" applyFont="1" applyFill="1"/>
    <xf numFmtId="0" fontId="16" fillId="0" borderId="0" xfId="0" applyFont="1"/>
    <xf numFmtId="0" fontId="19" fillId="0" borderId="0" xfId="0" applyFont="1"/>
    <xf numFmtId="0" fontId="0" fillId="0" borderId="0" xfId="0" applyFont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34" borderId="10" xfId="0" applyFill="1" applyBorder="1"/>
    <xf numFmtId="0" fontId="0" fillId="37" borderId="10" xfId="0" applyFill="1" applyBorder="1"/>
    <xf numFmtId="0" fontId="0" fillId="38" borderId="10" xfId="0" applyFill="1" applyBorder="1"/>
    <xf numFmtId="0" fontId="0" fillId="35" borderId="10" xfId="0" applyFill="1" applyBorder="1"/>
    <xf numFmtId="0" fontId="0" fillId="0" borderId="10" xfId="0" applyBorder="1"/>
    <xf numFmtId="0" fontId="0" fillId="42" borderId="0" xfId="0" applyFill="1"/>
    <xf numFmtId="0" fontId="0" fillId="37" borderId="11" xfId="0" applyFill="1" applyBorder="1"/>
    <xf numFmtId="0" fontId="0" fillId="38" borderId="11" xfId="0" applyFill="1" applyBorder="1"/>
    <xf numFmtId="0" fontId="0" fillId="38" borderId="12" xfId="0" applyFill="1" applyBorder="1"/>
    <xf numFmtId="0" fontId="0" fillId="43" borderId="0" xfId="0" applyFill="1"/>
    <xf numFmtId="0" fontId="0" fillId="38" borderId="13" xfId="0" applyFill="1" applyBorder="1"/>
    <xf numFmtId="0" fontId="0" fillId="44" borderId="13" xfId="0" applyFill="1" applyBorder="1"/>
    <xf numFmtId="0" fontId="0" fillId="44" borderId="0" xfId="0" applyFill="1"/>
    <xf numFmtId="0" fontId="0" fillId="37" borderId="13" xfId="0" applyFill="1" applyBorder="1"/>
    <xf numFmtId="0" fontId="0" fillId="37" borderId="14" xfId="0" applyFill="1" applyBorder="1"/>
    <xf numFmtId="0" fontId="0" fillId="38" borderId="14" xfId="0" applyFill="1" applyBorder="1"/>
    <xf numFmtId="0" fontId="18" fillId="45" borderId="0" xfId="0" applyFont="1" applyFill="1"/>
    <xf numFmtId="0" fontId="16" fillId="40" borderId="0" xfId="0" applyFont="1" applyFill="1"/>
    <xf numFmtId="0" fontId="16" fillId="46" borderId="0" xfId="0" applyFont="1" applyFill="1"/>
    <xf numFmtId="0" fontId="16" fillId="47" borderId="0" xfId="0" applyFont="1" applyFill="1"/>
    <xf numFmtId="0" fontId="16" fillId="45" borderId="0" xfId="0" applyFont="1" applyFill="1"/>
    <xf numFmtId="0" fontId="16" fillId="48" borderId="0" xfId="0" applyFont="1" applyFill="1"/>
    <xf numFmtId="0" fontId="0" fillId="0" borderId="10" xfId="0" applyFill="1" applyBorder="1"/>
    <xf numFmtId="0" fontId="0" fillId="46" borderId="0" xfId="0" applyFill="1"/>
    <xf numFmtId="0" fontId="0" fillId="45" borderId="0" xfId="0" applyFill="1"/>
    <xf numFmtId="0" fontId="0" fillId="47" borderId="0" xfId="0" applyFill="1"/>
    <xf numFmtId="0" fontId="0" fillId="48" borderId="0" xfId="0" applyFill="1"/>
    <xf numFmtId="2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45" borderId="10" xfId="0" applyFill="1" applyBorder="1"/>
    <xf numFmtId="0" fontId="0" fillId="45" borderId="0" xfId="0" applyFill="1" applyBorder="1"/>
    <xf numFmtId="0" fontId="0" fillId="46" borderId="10" xfId="0" applyFill="1" applyBorder="1"/>
    <xf numFmtId="0" fontId="0" fillId="46" borderId="0" xfId="0" applyFill="1" applyBorder="1"/>
    <xf numFmtId="0" fontId="0" fillId="40" borderId="10" xfId="0" applyFill="1" applyBorder="1"/>
    <xf numFmtId="0" fontId="0" fillId="40" borderId="0" xfId="0" applyFill="1" applyBorder="1"/>
    <xf numFmtId="0" fontId="0" fillId="47" borderId="10" xfId="0" applyFill="1" applyBorder="1"/>
    <xf numFmtId="0" fontId="0" fillId="47" borderId="0" xfId="0" applyFill="1" applyBorder="1"/>
    <xf numFmtId="0" fontId="0" fillId="0" borderId="0" xfId="0" applyBorder="1"/>
    <xf numFmtId="0" fontId="16" fillId="0" borderId="0" xfId="0" applyFont="1" applyBorder="1"/>
    <xf numFmtId="164" fontId="0" fillId="0" borderId="0" xfId="0" applyNumberFormat="1" applyBorder="1"/>
    <xf numFmtId="164" fontId="0" fillId="0" borderId="10" xfId="0" applyNumberFormat="1" applyBorder="1"/>
    <xf numFmtId="0" fontId="0" fillId="0" borderId="10" xfId="0" applyFont="1" applyBorder="1"/>
    <xf numFmtId="0" fontId="0" fillId="0" borderId="13" xfId="0" applyBorder="1"/>
    <xf numFmtId="0" fontId="0" fillId="0" borderId="14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1" xfId="0" applyBorder="1"/>
    <xf numFmtId="0" fontId="0" fillId="0" borderId="12" xfId="0" applyBorder="1"/>
    <xf numFmtId="0" fontId="0" fillId="49" borderId="0" xfId="0" applyFill="1" applyBorder="1"/>
    <xf numFmtId="0" fontId="0" fillId="49" borderId="0" xfId="0" applyFill="1"/>
    <xf numFmtId="0" fontId="0" fillId="49" borderId="13" xfId="0" applyFill="1" applyBorder="1"/>
    <xf numFmtId="164" fontId="0" fillId="49" borderId="0" xfId="0" applyNumberFormat="1" applyFill="1" applyBorder="1"/>
    <xf numFmtId="164" fontId="0" fillId="49" borderId="0" xfId="0" applyNumberFormat="1" applyFill="1"/>
    <xf numFmtId="0" fontId="0" fillId="49" borderId="11" xfId="0" applyFill="1" applyBorder="1"/>
    <xf numFmtId="164" fontId="0" fillId="0" borderId="15" xfId="0" applyNumberFormat="1" applyBorder="1"/>
    <xf numFmtId="164" fontId="0" fillId="0" borderId="11" xfId="0" applyNumberFormat="1" applyBorder="1"/>
    <xf numFmtId="0" fontId="0" fillId="39" borderId="13" xfId="0" applyFill="1" applyBorder="1"/>
    <xf numFmtId="0" fontId="0" fillId="39" borderId="11" xfId="0" applyFill="1" applyBorder="1"/>
    <xf numFmtId="0" fontId="0" fillId="39" borderId="0" xfId="0" applyFill="1" applyBorder="1"/>
    <xf numFmtId="0" fontId="0" fillId="42" borderId="0" xfId="0" applyFill="1" applyBorder="1"/>
    <xf numFmtId="0" fontId="0" fillId="50" borderId="0" xfId="0" applyFill="1"/>
    <xf numFmtId="0" fontId="0" fillId="0" borderId="16" xfId="0" applyBorder="1"/>
    <xf numFmtId="0" fontId="0" fillId="0" borderId="13" xfId="0" applyFill="1" applyBorder="1"/>
    <xf numFmtId="0" fontId="0" fillId="45" borderId="13" xfId="0" applyFill="1" applyBorder="1"/>
    <xf numFmtId="0" fontId="0" fillId="51" borderId="0" xfId="0" applyFill="1" applyBorder="1"/>
    <xf numFmtId="0" fontId="0" fillId="51" borderId="0" xfId="0" applyFill="1"/>
    <xf numFmtId="0" fontId="0" fillId="51" borderId="11" xfId="0" applyFill="1" applyBorder="1"/>
    <xf numFmtId="0" fontId="0" fillId="51" borderId="13" xfId="0" applyFill="1" applyBorder="1"/>
    <xf numFmtId="164" fontId="0" fillId="49" borderId="11" xfId="0" applyNumberFormat="1" applyFill="1" applyBorder="1"/>
    <xf numFmtId="164" fontId="0" fillId="51" borderId="0" xfId="0" applyNumberFormat="1" applyFill="1"/>
    <xf numFmtId="164" fontId="0" fillId="51" borderId="11" xfId="0" applyNumberFormat="1" applyFill="1" applyBorder="1"/>
    <xf numFmtId="0" fontId="0" fillId="0" borderId="1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Border="1"/>
    <xf numFmtId="1" fontId="0" fillId="0" borderId="0" xfId="0" applyNumberFormat="1" applyBorder="1"/>
    <xf numFmtId="1" fontId="0" fillId="0" borderId="0" xfId="0" applyNumberFormat="1" applyFill="1" applyBorder="1"/>
    <xf numFmtId="164" fontId="0" fillId="0" borderId="12" xfId="0" applyNumberFormat="1" applyBorder="1"/>
    <xf numFmtId="164" fontId="0" fillId="51" borderId="13" xfId="0" applyNumberFormat="1" applyFill="1" applyBorder="1"/>
    <xf numFmtId="2" fontId="0" fillId="39" borderId="0" xfId="0" applyNumberFormat="1" applyFill="1"/>
    <xf numFmtId="2" fontId="0" fillId="52" borderId="0" xfId="0" applyNumberFormat="1" applyFill="1"/>
    <xf numFmtId="2" fontId="0" fillId="45" borderId="0" xfId="0" applyNumberFormat="1" applyFill="1"/>
    <xf numFmtId="2" fontId="0" fillId="43" borderId="0" xfId="0" applyNumberFormat="1" applyFill="1"/>
    <xf numFmtId="2" fontId="0" fillId="0" borderId="0" xfId="0" applyNumberFormat="1" applyFill="1"/>
    <xf numFmtId="0" fontId="16" fillId="0" borderId="0" xfId="0" applyFont="1" applyFill="1" applyBorder="1"/>
    <xf numFmtId="0" fontId="0" fillId="0" borderId="0" xfId="0" applyAlignment="1"/>
    <xf numFmtId="0" fontId="0" fillId="54" borderId="0" xfId="0" applyFill="1"/>
    <xf numFmtId="0" fontId="0" fillId="53" borderId="0" xfId="0" applyFill="1"/>
    <xf numFmtId="0" fontId="0" fillId="55" borderId="0" xfId="0" applyFill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0" fillId="55" borderId="13" xfId="0" applyFill="1" applyBorder="1"/>
    <xf numFmtId="0" fontId="0" fillId="41" borderId="13" xfId="0" applyFill="1" applyBorder="1"/>
    <xf numFmtId="0" fontId="0" fillId="42" borderId="13" xfId="0" applyFill="1" applyBorder="1"/>
    <xf numFmtId="0" fontId="16" fillId="0" borderId="10" xfId="0" applyFont="1" applyBorder="1" applyAlignment="1">
      <alignment horizontal="right"/>
    </xf>
    <xf numFmtId="0" fontId="0" fillId="36" borderId="13" xfId="0" applyFill="1" applyBorder="1"/>
    <xf numFmtId="164" fontId="0" fillId="36" borderId="0" xfId="0" applyNumberFormat="1" applyFill="1"/>
    <xf numFmtId="164" fontId="0" fillId="36" borderId="13" xfId="0" applyNumberFormat="1" applyFill="1" applyBorder="1"/>
    <xf numFmtId="0" fontId="21" fillId="39" borderId="13" xfId="0" applyFont="1" applyFill="1" applyBorder="1"/>
    <xf numFmtId="0" fontId="21" fillId="39" borderId="0" xfId="0" applyFont="1" applyFill="1"/>
    <xf numFmtId="0" fontId="21" fillId="41" borderId="13" xfId="0" applyFont="1" applyFill="1" applyBorder="1"/>
    <xf numFmtId="0" fontId="21" fillId="41" borderId="0" xfId="0" applyFont="1" applyFill="1"/>
    <xf numFmtId="0" fontId="21" fillId="42" borderId="13" xfId="0" applyFont="1" applyFill="1" applyBorder="1"/>
    <xf numFmtId="0" fontId="21" fillId="42" borderId="0" xfId="0" applyFont="1" applyFill="1"/>
    <xf numFmtId="0" fontId="21" fillId="43" borderId="0" xfId="0" applyFont="1" applyFill="1"/>
    <xf numFmtId="0" fontId="21" fillId="44" borderId="0" xfId="0" applyFont="1" applyFill="1"/>
    <xf numFmtId="0" fontId="21" fillId="54" borderId="0" xfId="0" applyFont="1" applyFill="1"/>
    <xf numFmtId="0" fontId="0" fillId="56" borderId="0" xfId="0" applyFont="1" applyFill="1"/>
    <xf numFmtId="0" fontId="21" fillId="46" borderId="0" xfId="0" applyFont="1" applyFill="1"/>
    <xf numFmtId="0" fontId="21" fillId="37" borderId="0" xfId="0" applyFont="1" applyFill="1"/>
    <xf numFmtId="0" fontId="21" fillId="57" borderId="0" xfId="0" applyFont="1" applyFill="1"/>
    <xf numFmtId="0" fontId="21" fillId="41" borderId="11" xfId="0" applyFont="1" applyFill="1" applyBorder="1"/>
    <xf numFmtId="0" fontId="21" fillId="44" borderId="11" xfId="0" applyFont="1" applyFill="1" applyBorder="1"/>
    <xf numFmtId="0" fontId="22" fillId="45" borderId="0" xfId="0" applyFont="1" applyFill="1"/>
    <xf numFmtId="0" fontId="0" fillId="55" borderId="11" xfId="0" applyFill="1" applyBorder="1"/>
    <xf numFmtId="0" fontId="0" fillId="0" borderId="0" xfId="0" applyNumberFormat="1" applyFill="1" applyBorder="1"/>
    <xf numFmtId="0" fontId="21" fillId="0" borderId="0" xfId="0" applyFont="1"/>
    <xf numFmtId="0" fontId="21" fillId="34" borderId="0" xfId="0" applyFont="1" applyFill="1"/>
    <xf numFmtId="0" fontId="21" fillId="0" borderId="0" xfId="0" applyFont="1" applyAlignment="1">
      <alignment wrapText="1"/>
    </xf>
    <xf numFmtId="0" fontId="21" fillId="33" borderId="0" xfId="0" applyFont="1" applyFill="1"/>
    <xf numFmtId="164" fontId="0" fillId="53" borderId="0" xfId="0" applyNumberFormat="1" applyFill="1"/>
    <xf numFmtId="0" fontId="0" fillId="59" borderId="0" xfId="0" applyFont="1" applyFill="1"/>
    <xf numFmtId="0" fontId="0" fillId="47" borderId="13" xfId="0" applyFill="1" applyBorder="1"/>
    <xf numFmtId="0" fontId="21" fillId="38" borderId="13" xfId="0" applyFont="1" applyFill="1" applyBorder="1"/>
    <xf numFmtId="0" fontId="21" fillId="37" borderId="13" xfId="0" applyFont="1" applyFill="1" applyBorder="1"/>
    <xf numFmtId="0" fontId="21" fillId="55" borderId="13" xfId="0" applyFont="1" applyFill="1" applyBorder="1"/>
    <xf numFmtId="0" fontId="21" fillId="38" borderId="0" xfId="0" applyFont="1" applyFill="1"/>
    <xf numFmtId="0" fontId="21" fillId="55" borderId="0" xfId="0" applyFont="1" applyFill="1"/>
    <xf numFmtId="0" fontId="21" fillId="39" borderId="0" xfId="0" applyFont="1" applyFill="1" applyBorder="1"/>
    <xf numFmtId="0" fontId="21" fillId="0" borderId="13" xfId="0" applyFont="1" applyBorder="1"/>
    <xf numFmtId="0" fontId="21" fillId="0" borderId="14" xfId="0" applyFont="1" applyBorder="1"/>
    <xf numFmtId="0" fontId="21" fillId="0" borderId="10" xfId="0" applyFont="1" applyBorder="1"/>
    <xf numFmtId="164" fontId="21" fillId="0" borderId="13" xfId="0" applyNumberFormat="1" applyFont="1" applyBorder="1"/>
    <xf numFmtId="164" fontId="21" fillId="0" borderId="0" xfId="0" applyNumberFormat="1" applyFont="1"/>
    <xf numFmtId="0" fontId="21" fillId="36" borderId="0" xfId="0" applyFont="1" applyFill="1"/>
    <xf numFmtId="0" fontId="21" fillId="36" borderId="13" xfId="0" applyFont="1" applyFill="1" applyBorder="1"/>
    <xf numFmtId="164" fontId="21" fillId="36" borderId="13" xfId="0" applyNumberFormat="1" applyFont="1" applyFill="1" applyBorder="1"/>
    <xf numFmtId="164" fontId="21" fillId="36" borderId="0" xfId="0" applyNumberFormat="1" applyFont="1" applyFill="1"/>
    <xf numFmtId="0" fontId="21" fillId="0" borderId="0" xfId="0" applyFont="1" applyBorder="1"/>
    <xf numFmtId="0" fontId="21" fillId="42" borderId="0" xfId="0" applyFont="1" applyFill="1" applyBorder="1"/>
    <xf numFmtId="0" fontId="21" fillId="50" borderId="0" xfId="0" applyFont="1" applyFill="1"/>
    <xf numFmtId="0" fontId="21" fillId="0" borderId="0" xfId="0" applyFont="1" applyFill="1" applyBorder="1"/>
    <xf numFmtId="0" fontId="21" fillId="44" borderId="13" xfId="0" applyFont="1" applyFill="1" applyBorder="1"/>
    <xf numFmtId="0" fontId="21" fillId="45" borderId="13" xfId="0" applyFont="1" applyFill="1" applyBorder="1"/>
    <xf numFmtId="0" fontId="21" fillId="45" borderId="0" xfId="0" applyFont="1" applyFill="1"/>
    <xf numFmtId="2" fontId="0" fillId="41" borderId="0" xfId="0" applyNumberFormat="1" applyFill="1" applyBorder="1"/>
    <xf numFmtId="2" fontId="0" fillId="47" borderId="0" xfId="0" applyNumberFormat="1" applyFill="1" applyBorder="1"/>
    <xf numFmtId="2" fontId="0" fillId="58" borderId="0" xfId="0" applyNumberFormat="1" applyFill="1" applyBorder="1"/>
    <xf numFmtId="2" fontId="0" fillId="45" borderId="0" xfId="0" applyNumberFormat="1" applyFill="1" applyBorder="1"/>
    <xf numFmtId="0" fontId="20" fillId="0" borderId="0" xfId="0" applyFont="1" applyBorder="1"/>
    <xf numFmtId="0" fontId="20" fillId="0" borderId="0" xfId="0" applyFont="1" applyFill="1" applyBorder="1"/>
    <xf numFmtId="2" fontId="0" fillId="39" borderId="0" xfId="0" applyNumberFormat="1" applyFill="1" applyBorder="1"/>
    <xf numFmtId="2" fontId="0" fillId="60" borderId="0" xfId="0" applyNumberFormat="1" applyFill="1" applyBorder="1"/>
    <xf numFmtId="2" fontId="0" fillId="45" borderId="0" xfId="0" applyNumberFormat="1" applyFont="1" applyFill="1" applyBorder="1"/>
    <xf numFmtId="0" fontId="14" fillId="46" borderId="0" xfId="0" applyFont="1" applyFill="1"/>
    <xf numFmtId="0" fontId="21" fillId="59" borderId="0" xfId="0" applyFont="1" applyFill="1"/>
    <xf numFmtId="0" fontId="23" fillId="59" borderId="0" xfId="0" applyFont="1" applyFill="1"/>
    <xf numFmtId="0" fontId="0" fillId="61" borderId="0" xfId="0" applyFill="1"/>
    <xf numFmtId="0" fontId="21" fillId="61" borderId="0" xfId="0" applyFont="1" applyFill="1"/>
    <xf numFmtId="0" fontId="23" fillId="0" borderId="0" xfId="0" applyFont="1" applyFill="1"/>
    <xf numFmtId="0" fontId="23" fillId="61" borderId="0" xfId="0" applyFont="1" applyFill="1"/>
    <xf numFmtId="0" fontId="0" fillId="62" borderId="0" xfId="0" applyFill="1"/>
    <xf numFmtId="0" fontId="0" fillId="62" borderId="0" xfId="0" applyFont="1" applyFill="1"/>
    <xf numFmtId="0" fontId="21" fillId="62" borderId="0" xfId="0" applyFont="1" applyFill="1"/>
    <xf numFmtId="0" fontId="21" fillId="0" borderId="0" xfId="0" applyFont="1" applyFill="1"/>
    <xf numFmtId="0" fontId="0" fillId="0" borderId="0" xfId="0" applyFont="1" applyFill="1"/>
    <xf numFmtId="0" fontId="21" fillId="51" borderId="0" xfId="0" applyFont="1" applyFill="1"/>
    <xf numFmtId="0" fontId="23" fillId="55" borderId="0" xfId="0" applyFont="1" applyFill="1"/>
    <xf numFmtId="0" fontId="0" fillId="63" borderId="0" xfId="0" applyFill="1"/>
    <xf numFmtId="0" fontId="23" fillId="63" borderId="0" xfId="0" applyFont="1" applyFill="1"/>
    <xf numFmtId="0" fontId="26" fillId="62" borderId="0" xfId="0" applyFont="1" applyFill="1"/>
    <xf numFmtId="49" fontId="26" fillId="62" borderId="0" xfId="0" applyNumberFormat="1" applyFont="1" applyFill="1"/>
    <xf numFmtId="0" fontId="0" fillId="0" borderId="0" xfId="0" applyAlignment="1">
      <alignment horizontal="center"/>
    </xf>
    <xf numFmtId="0" fontId="0" fillId="41" borderId="0" xfId="0" applyFill="1" applyAlignment="1">
      <alignment horizontal="center"/>
    </xf>
    <xf numFmtId="0" fontId="0" fillId="60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47" borderId="0" xfId="0" applyFill="1" applyAlignment="1">
      <alignment horizontal="center"/>
    </xf>
    <xf numFmtId="0" fontId="0" fillId="53" borderId="0" xfId="0" applyFill="1" applyAlignment="1">
      <alignment horizontal="center"/>
    </xf>
    <xf numFmtId="0" fontId="21" fillId="51" borderId="13" xfId="0" applyFont="1" applyFill="1" applyBorder="1"/>
    <xf numFmtId="0" fontId="0" fillId="46" borderId="13" xfId="0" applyFill="1" applyBorder="1"/>
    <xf numFmtId="0" fontId="21" fillId="46" borderId="13" xfId="0" applyFont="1" applyFill="1" applyBorder="1"/>
    <xf numFmtId="0" fontId="21" fillId="46" borderId="10" xfId="0" applyFont="1" applyFill="1" applyBorder="1"/>
    <xf numFmtId="164" fontId="0" fillId="46" borderId="0" xfId="0" applyNumberFormat="1" applyFill="1"/>
    <xf numFmtId="164" fontId="21" fillId="46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300"/>
      <color rgb="FFFF85FF"/>
      <color rgb="FF73FEFF"/>
      <color rgb="FFFF8AD8"/>
      <color rgb="FF7A81FF"/>
      <color rgb="FF9437FF"/>
      <color rgb="FFFF7E79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ratings of target form by context - L2</a:t>
            </a:r>
          </a:p>
        </c:rich>
      </c:tx>
      <c:layout>
        <c:manualLayout>
          <c:xMode val="edge"/>
          <c:yMode val="edge"/>
          <c:x val="0.20938596210442281"/>
          <c:y val="2.62910875874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AJT_L2!$B$119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AJT_L2!$C$117:$F$118</c:f>
              <c:multiLvlStrCache>
                <c:ptCount val="4"/>
                <c:lvl>
                  <c:pt idx="0">
                    <c:v>Habitual</c:v>
                  </c:pt>
                  <c:pt idx="1">
                    <c:v>Continuous</c:v>
                  </c:pt>
                  <c:pt idx="2">
                    <c:v>Progressive</c:v>
                  </c:pt>
                  <c:pt idx="3">
                    <c:v>Perfective</c:v>
                  </c:pt>
                </c:lvl>
                <c:lvl>
                  <c:pt idx="0">
                    <c:v>Context</c:v>
                  </c:pt>
                </c:lvl>
              </c:multiLvlStrCache>
            </c:multiLvlStrRef>
          </c:cat>
          <c:val>
            <c:numRef>
              <c:f>AJT_L2!$C$119:$F$119</c:f>
              <c:numCache>
                <c:formatCode>0.00</c:formatCode>
                <c:ptCount val="4"/>
                <c:pt idx="0">
                  <c:v>4.1111111111111116</c:v>
                </c:pt>
                <c:pt idx="1">
                  <c:v>3.708333333333333</c:v>
                </c:pt>
                <c:pt idx="2">
                  <c:v>4.166666666666667</c:v>
                </c:pt>
                <c:pt idx="3">
                  <c:v>4.0277777777777777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8-7848-B5CA-CE8D05BA81D6}"/>
            </c:ext>
          </c:extLst>
        </c:ser>
        <c:ser>
          <c:idx val="1"/>
          <c:order val="1"/>
          <c:tx>
            <c:strRef>
              <c:f>AJT_L2!$B$120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AJT_L2!$C$117:$F$118</c:f>
              <c:multiLvlStrCache>
                <c:ptCount val="4"/>
                <c:lvl>
                  <c:pt idx="0">
                    <c:v>Habitual</c:v>
                  </c:pt>
                  <c:pt idx="1">
                    <c:v>Continuous</c:v>
                  </c:pt>
                  <c:pt idx="2">
                    <c:v>Progressive</c:v>
                  </c:pt>
                  <c:pt idx="3">
                    <c:v>Perfective</c:v>
                  </c:pt>
                </c:lvl>
                <c:lvl>
                  <c:pt idx="0">
                    <c:v>Context</c:v>
                  </c:pt>
                </c:lvl>
              </c:multiLvlStrCache>
            </c:multiLvlStrRef>
          </c:cat>
          <c:val>
            <c:numRef>
              <c:f>AJT_L2!$C$120:$F$120</c:f>
              <c:numCache>
                <c:formatCode>0.00</c:formatCode>
                <c:ptCount val="4"/>
                <c:pt idx="0">
                  <c:v>3.8913043478260865</c:v>
                </c:pt>
                <c:pt idx="1">
                  <c:v>3.6413043478260869</c:v>
                </c:pt>
                <c:pt idx="2">
                  <c:v>4.0144927536231885</c:v>
                </c:pt>
                <c:pt idx="3">
                  <c:v>4.0271739130434785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8-7848-B5CA-CE8D05BA81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5016255"/>
        <c:axId val="940542319"/>
      </c:barChart>
      <c:catAx>
        <c:axId val="99501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542319"/>
        <c:crosses val="autoZero"/>
        <c:auto val="1"/>
        <c:lblAlgn val="ctr"/>
        <c:lblOffset val="100"/>
        <c:noMultiLvlLbl val="0"/>
      </c:catAx>
      <c:valAx>
        <c:axId val="940542319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01625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Post-YA: Overall acceptance and rejection %'s of IMP &amp; PC by context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AJT_L2!$D$190</c:f>
              <c:strCache>
                <c:ptCount val="1"/>
                <c:pt idx="0">
                  <c:v>%ACC-IMP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AJT_L2!$C$191:$C$194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AJT_L2!$D$191:$D$194</c:f>
              <c:numCache>
                <c:formatCode>0.0%</c:formatCode>
                <c:ptCount val="4"/>
                <c:pt idx="0">
                  <c:v>0.73188405797101452</c:v>
                </c:pt>
                <c:pt idx="1">
                  <c:v>0.64130434782608692</c:v>
                </c:pt>
                <c:pt idx="2">
                  <c:v>0.75362318840579712</c:v>
                </c:pt>
                <c:pt idx="3">
                  <c:v>0.39673913043478259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2-9744-9A6B-A983029306AB}"/>
            </c:ext>
          </c:extLst>
        </c:ser>
        <c:ser>
          <c:idx val="1"/>
          <c:order val="1"/>
          <c:tx>
            <c:strRef>
              <c:f>AJT_L2!$E$190</c:f>
              <c:strCache>
                <c:ptCount val="1"/>
                <c:pt idx="0">
                  <c:v>%REJ-IMP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AJT_L2!$C$191:$C$194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AJT_L2!$E$191:$E$194</c:f>
              <c:numCache>
                <c:formatCode>0.0%</c:formatCode>
                <c:ptCount val="4"/>
                <c:pt idx="0">
                  <c:v>0.21014492753623187</c:v>
                </c:pt>
                <c:pt idx="1">
                  <c:v>0.27173913043478259</c:v>
                </c:pt>
                <c:pt idx="2">
                  <c:v>0.21739130434782608</c:v>
                </c:pt>
                <c:pt idx="3">
                  <c:v>0.51630434782608692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A2-9744-9A6B-A983029306AB}"/>
            </c:ext>
          </c:extLst>
        </c:ser>
        <c:ser>
          <c:idx val="2"/>
          <c:order val="2"/>
          <c:tx>
            <c:strRef>
              <c:f>AJT_L2!$F$190</c:f>
              <c:strCache>
                <c:ptCount val="1"/>
                <c:pt idx="0">
                  <c:v>%ACC-PC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AJT_L2!$C$191:$C$194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AJT_L2!$F$191:$F$194</c:f>
              <c:numCache>
                <c:formatCode>0.0%</c:formatCode>
                <c:ptCount val="4"/>
                <c:pt idx="0">
                  <c:v>0.32608695652173914</c:v>
                </c:pt>
                <c:pt idx="1">
                  <c:v>0.44565217391304346</c:v>
                </c:pt>
                <c:pt idx="2">
                  <c:v>0.24637681159420291</c:v>
                </c:pt>
                <c:pt idx="3">
                  <c:v>0.75543478260869568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A2-9744-9A6B-A983029306AB}"/>
            </c:ext>
          </c:extLst>
        </c:ser>
        <c:ser>
          <c:idx val="3"/>
          <c:order val="3"/>
          <c:tx>
            <c:strRef>
              <c:f>AJT_L2!$G$190</c:f>
              <c:strCache>
                <c:ptCount val="1"/>
                <c:pt idx="0">
                  <c:v>%REJ-PC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AJT_L2!$C$191:$C$194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AJT_L2!$G$191:$G$194</c:f>
              <c:numCache>
                <c:formatCode>0.0%</c:formatCode>
                <c:ptCount val="4"/>
                <c:pt idx="0">
                  <c:v>0.59420289855072461</c:v>
                </c:pt>
                <c:pt idx="1">
                  <c:v>0.5</c:v>
                </c:pt>
                <c:pt idx="2">
                  <c:v>0.69565217391304346</c:v>
                </c:pt>
                <c:pt idx="3">
                  <c:v>0.16304347826086957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A2-9744-9A6B-A983029306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83194431"/>
        <c:axId val="742676527"/>
      </c:barChart>
      <c:catAx>
        <c:axId val="58319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676527"/>
        <c:crosses val="autoZero"/>
        <c:auto val="1"/>
        <c:lblAlgn val="ctr"/>
        <c:lblOffset val="100"/>
        <c:noMultiLvlLbl val="0"/>
      </c:catAx>
      <c:valAx>
        <c:axId val="742676527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19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Post-YA - Overall accepance &amp; rejection %'s of IMP &amp; PC by context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AJT_L2!$C$191</c:f>
              <c:strCache>
                <c:ptCount val="1"/>
                <c:pt idx="0">
                  <c:v>Habitual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AJT_L2!$D$190:$G$190</c:f>
              <c:strCache>
                <c:ptCount val="4"/>
                <c:pt idx="0">
                  <c:v>%ACC-IMP</c:v>
                </c:pt>
                <c:pt idx="1">
                  <c:v>%REJ-IMP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AJT_L2!$D$191:$G$191</c:f>
              <c:numCache>
                <c:formatCode>0.0%</c:formatCode>
                <c:ptCount val="4"/>
                <c:pt idx="0">
                  <c:v>0.73188405797101452</c:v>
                </c:pt>
                <c:pt idx="1">
                  <c:v>0.21014492753623187</c:v>
                </c:pt>
                <c:pt idx="2">
                  <c:v>0.32608695652173914</c:v>
                </c:pt>
                <c:pt idx="3">
                  <c:v>0.59420289855072461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A-2145-B3EB-092E73D97245}"/>
            </c:ext>
          </c:extLst>
        </c:ser>
        <c:ser>
          <c:idx val="1"/>
          <c:order val="1"/>
          <c:tx>
            <c:strRef>
              <c:f>AJT_L2!$C$192</c:f>
              <c:strCache>
                <c:ptCount val="1"/>
                <c:pt idx="0">
                  <c:v>Continuous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AJT_L2!$D$190:$G$190</c:f>
              <c:strCache>
                <c:ptCount val="4"/>
                <c:pt idx="0">
                  <c:v>%ACC-IMP</c:v>
                </c:pt>
                <c:pt idx="1">
                  <c:v>%REJ-IMP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AJT_L2!$D$192:$G$192</c:f>
              <c:numCache>
                <c:formatCode>0.0%</c:formatCode>
                <c:ptCount val="4"/>
                <c:pt idx="0">
                  <c:v>0.64130434782608692</c:v>
                </c:pt>
                <c:pt idx="1">
                  <c:v>0.27173913043478259</c:v>
                </c:pt>
                <c:pt idx="2">
                  <c:v>0.44565217391304346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A-2145-B3EB-092E73D97245}"/>
            </c:ext>
          </c:extLst>
        </c:ser>
        <c:ser>
          <c:idx val="2"/>
          <c:order val="2"/>
          <c:tx>
            <c:strRef>
              <c:f>AJT_L2!$C$193</c:f>
              <c:strCache>
                <c:ptCount val="1"/>
                <c:pt idx="0">
                  <c:v>Progressive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AJT_L2!$D$190:$G$190</c:f>
              <c:strCache>
                <c:ptCount val="4"/>
                <c:pt idx="0">
                  <c:v>%ACC-IMP</c:v>
                </c:pt>
                <c:pt idx="1">
                  <c:v>%REJ-IMP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AJT_L2!$D$193:$G$193</c:f>
              <c:numCache>
                <c:formatCode>0.0%</c:formatCode>
                <c:ptCount val="4"/>
                <c:pt idx="0">
                  <c:v>0.75362318840579712</c:v>
                </c:pt>
                <c:pt idx="1">
                  <c:v>0.21739130434782608</c:v>
                </c:pt>
                <c:pt idx="2">
                  <c:v>0.24637681159420291</c:v>
                </c:pt>
                <c:pt idx="3">
                  <c:v>0.69565217391304346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A-2145-B3EB-092E73D97245}"/>
            </c:ext>
          </c:extLst>
        </c:ser>
        <c:ser>
          <c:idx val="3"/>
          <c:order val="3"/>
          <c:tx>
            <c:strRef>
              <c:f>AJT_L2!$C$194</c:f>
              <c:strCache>
                <c:ptCount val="1"/>
                <c:pt idx="0">
                  <c:v>Perfective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AJT_L2!$D$190:$G$190</c:f>
              <c:strCache>
                <c:ptCount val="4"/>
                <c:pt idx="0">
                  <c:v>%ACC-IMP</c:v>
                </c:pt>
                <c:pt idx="1">
                  <c:v>%REJ-IMP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AJT_L2!$D$194:$G$194</c:f>
              <c:numCache>
                <c:formatCode>0.0%</c:formatCode>
                <c:ptCount val="4"/>
                <c:pt idx="0">
                  <c:v>0.39673913043478259</c:v>
                </c:pt>
                <c:pt idx="1">
                  <c:v>0.51630434782608692</c:v>
                </c:pt>
                <c:pt idx="2">
                  <c:v>0.75543478260869568</c:v>
                </c:pt>
                <c:pt idx="3">
                  <c:v>0.16304347826086957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2A-2145-B3EB-092E73D972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09723391"/>
        <c:axId val="972225023"/>
      </c:barChart>
      <c:catAx>
        <c:axId val="80972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225023"/>
        <c:crosses val="autoZero"/>
        <c:auto val="1"/>
        <c:lblAlgn val="ctr"/>
        <c:lblOffset val="100"/>
        <c:noMultiLvlLbl val="0"/>
      </c:catAx>
      <c:valAx>
        <c:axId val="97222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2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Pre-YA: Overall acceptance &amp; rejection</a:t>
            </a:r>
            <a:r>
              <a:rPr lang="en-US" baseline="0"/>
              <a:t> %'s of IMP &amp; PC by context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AJT_L2!$M$190</c:f>
              <c:strCache>
                <c:ptCount val="1"/>
                <c:pt idx="0">
                  <c:v>Habitual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AJT_L2!$N$189:$Q$189</c:f>
              <c:strCache>
                <c:ptCount val="4"/>
                <c:pt idx="0">
                  <c:v>% ACC-IMP</c:v>
                </c:pt>
                <c:pt idx="1">
                  <c:v>% 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AJT_L2!$N$190:$Q$190</c:f>
              <c:numCache>
                <c:formatCode>0.0%</c:formatCode>
                <c:ptCount val="4"/>
                <c:pt idx="0">
                  <c:v>0.80555555555555558</c:v>
                </c:pt>
                <c:pt idx="1">
                  <c:v>0.12962962962962962</c:v>
                </c:pt>
                <c:pt idx="2">
                  <c:v>0.31481481481481483</c:v>
                </c:pt>
                <c:pt idx="3">
                  <c:v>0.61111111111111116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8-4E48-98E6-944FDA25A598}"/>
            </c:ext>
          </c:extLst>
        </c:ser>
        <c:ser>
          <c:idx val="1"/>
          <c:order val="1"/>
          <c:tx>
            <c:strRef>
              <c:f>AJT_L2!$M$191</c:f>
              <c:strCache>
                <c:ptCount val="1"/>
                <c:pt idx="0">
                  <c:v>Continuous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AJT_L2!$N$189:$Q$189</c:f>
              <c:strCache>
                <c:ptCount val="4"/>
                <c:pt idx="0">
                  <c:v>% ACC-IMP</c:v>
                </c:pt>
                <c:pt idx="1">
                  <c:v>% 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AJT_L2!$N$191:$Q$191</c:f>
              <c:numCache>
                <c:formatCode>0.0%</c:formatCode>
                <c:ptCount val="4"/>
                <c:pt idx="0">
                  <c:v>0.63888888888888884</c:v>
                </c:pt>
                <c:pt idx="1">
                  <c:v>0.2638888888888889</c:v>
                </c:pt>
                <c:pt idx="2">
                  <c:v>0.40277777777777779</c:v>
                </c:pt>
                <c:pt idx="3">
                  <c:v>0.4861111111111111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8-4E48-98E6-944FDA25A598}"/>
            </c:ext>
          </c:extLst>
        </c:ser>
        <c:ser>
          <c:idx val="2"/>
          <c:order val="2"/>
          <c:tx>
            <c:strRef>
              <c:f>AJT_L2!$M$192</c:f>
              <c:strCache>
                <c:ptCount val="1"/>
                <c:pt idx="0">
                  <c:v>Progressive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AJT_L2!$N$189:$Q$189</c:f>
              <c:strCache>
                <c:ptCount val="4"/>
                <c:pt idx="0">
                  <c:v>% ACC-IMP</c:v>
                </c:pt>
                <c:pt idx="1">
                  <c:v>% 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AJT_L2!$N$192:$Q$192</c:f>
              <c:numCache>
                <c:formatCode>0.0%</c:formatCode>
                <c:ptCount val="4"/>
                <c:pt idx="0">
                  <c:v>0.77777777777777779</c:v>
                </c:pt>
                <c:pt idx="1">
                  <c:v>0.12962962962962962</c:v>
                </c:pt>
                <c:pt idx="2">
                  <c:v>0.25925925925925924</c:v>
                </c:pt>
                <c:pt idx="3">
                  <c:v>0.70370370370370372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8-4E48-98E6-944FDA25A598}"/>
            </c:ext>
          </c:extLst>
        </c:ser>
        <c:ser>
          <c:idx val="3"/>
          <c:order val="3"/>
          <c:tx>
            <c:strRef>
              <c:f>AJT_L2!$M$193</c:f>
              <c:strCache>
                <c:ptCount val="1"/>
                <c:pt idx="0">
                  <c:v>Perfective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AJT_L2!$N$189:$Q$189</c:f>
              <c:strCache>
                <c:ptCount val="4"/>
                <c:pt idx="0">
                  <c:v>% ACC-IMP</c:v>
                </c:pt>
                <c:pt idx="1">
                  <c:v>% REJ-IMP</c:v>
                </c:pt>
                <c:pt idx="2">
                  <c:v>%ACC-PC</c:v>
                </c:pt>
                <c:pt idx="3">
                  <c:v>%REJ-PC</c:v>
                </c:pt>
              </c:strCache>
            </c:strRef>
          </c:cat>
          <c:val>
            <c:numRef>
              <c:f>AJT_L2!$N$193:$Q$193</c:f>
              <c:numCache>
                <c:formatCode>0.0%</c:formatCode>
                <c:ptCount val="4"/>
                <c:pt idx="0">
                  <c:v>0.38194444444444442</c:v>
                </c:pt>
                <c:pt idx="1">
                  <c:v>0.54861111111111116</c:v>
                </c:pt>
                <c:pt idx="2">
                  <c:v>0.76388888888888884</c:v>
                </c:pt>
                <c:pt idx="3">
                  <c:v>0.1736111111111111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8-4E48-98E6-944FDA25A5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18640751"/>
        <c:axId val="360415023"/>
      </c:barChart>
      <c:catAx>
        <c:axId val="41864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15023"/>
        <c:crosses val="autoZero"/>
        <c:auto val="1"/>
        <c:lblAlgn val="ctr"/>
        <c:lblOffset val="100"/>
        <c:noMultiLvlLbl val="0"/>
      </c:catAx>
      <c:valAx>
        <c:axId val="36041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AJT Accuracy (%) by Group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Subset1_Sem!$C$67</c:f>
              <c:strCache>
                <c:ptCount val="1"/>
                <c:pt idx="0">
                  <c:v>Accuracy (%)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Subset1_Sem!$B$68:$B$70</c:f>
              <c:strCache>
                <c:ptCount val="3"/>
                <c:pt idx="0">
                  <c:v>Pre-YA</c:v>
                </c:pt>
                <c:pt idx="1">
                  <c:v>Post-YA</c:v>
                </c:pt>
                <c:pt idx="2">
                  <c:v>L1</c:v>
                </c:pt>
              </c:strCache>
            </c:strRef>
          </c:cat>
          <c:val>
            <c:numRef>
              <c:f>Subset1_Sem!$C$68:$C$70</c:f>
              <c:numCache>
                <c:formatCode>0.0%</c:formatCode>
                <c:ptCount val="3"/>
                <c:pt idx="0">
                  <c:v>0.66</c:v>
                </c:pt>
                <c:pt idx="1">
                  <c:v>0.65900000000000003</c:v>
                </c:pt>
                <c:pt idx="2">
                  <c:v>0.64300000000000002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C-3944-A777-8099ED98F9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07409536"/>
        <c:axId val="2006124928"/>
      </c:barChart>
      <c:catAx>
        <c:axId val="20074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124928"/>
        <c:crosses val="autoZero"/>
        <c:auto val="1"/>
        <c:lblAlgn val="ctr"/>
        <c:lblOffset val="100"/>
        <c:noMultiLvlLbl val="0"/>
      </c:catAx>
      <c:valAx>
        <c:axId val="20061249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740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AJT Accuracy (%) by group and viewpoint aspect context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Subset1_Sem!$B$83</c:f>
              <c:strCache>
                <c:ptCount val="1"/>
                <c:pt idx="0">
                  <c:v>1 (Pre-YA)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Subset1_Sem!$C$82:$F$82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Subset1_Sem!$C$83:$F$83</c:f>
              <c:numCache>
                <c:formatCode>0.0%</c:formatCode>
                <c:ptCount val="4"/>
                <c:pt idx="0">
                  <c:v>0.71099999999999997</c:v>
                </c:pt>
                <c:pt idx="1">
                  <c:v>0.55000000000000004</c:v>
                </c:pt>
                <c:pt idx="2">
                  <c:v>0.75600000000000001</c:v>
                </c:pt>
                <c:pt idx="3">
                  <c:v>0.64100000000000001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8-544D-BC51-E261C1E6403B}"/>
            </c:ext>
          </c:extLst>
        </c:ser>
        <c:ser>
          <c:idx val="1"/>
          <c:order val="1"/>
          <c:tx>
            <c:strRef>
              <c:f>Subset1_Sem!$B$84</c:f>
              <c:strCache>
                <c:ptCount val="1"/>
                <c:pt idx="0">
                  <c:v>2 (Post-YA)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Subset1_Sem!$C$82:$F$82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Subset1_Sem!$C$84:$F$84</c:f>
              <c:numCache>
                <c:formatCode>0.0%</c:formatCode>
                <c:ptCount val="4"/>
                <c:pt idx="0">
                  <c:v>0.68300000000000005</c:v>
                </c:pt>
                <c:pt idx="1">
                  <c:v>0.57699999999999996</c:v>
                </c:pt>
                <c:pt idx="2">
                  <c:v>0.73</c:v>
                </c:pt>
                <c:pt idx="3">
                  <c:v>0.65500000000000003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8-544D-BC51-E261C1E6403B}"/>
            </c:ext>
          </c:extLst>
        </c:ser>
        <c:ser>
          <c:idx val="2"/>
          <c:order val="2"/>
          <c:tx>
            <c:strRef>
              <c:f>Subset1_Sem!$B$85</c:f>
              <c:strCache>
                <c:ptCount val="1"/>
                <c:pt idx="0">
                  <c:v>3 (L1)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Subset1_Sem!$C$82:$F$82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Subset1_Sem!$C$85:$F$85</c:f>
              <c:numCache>
                <c:formatCode>0.0%</c:formatCode>
                <c:ptCount val="4"/>
                <c:pt idx="0">
                  <c:v>0.58299999999999996</c:v>
                </c:pt>
                <c:pt idx="1">
                  <c:v>0.65600000000000003</c:v>
                </c:pt>
                <c:pt idx="2">
                  <c:v>0.73599999999999999</c:v>
                </c:pt>
                <c:pt idx="3">
                  <c:v>0.64600000000000002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8-544D-BC51-E261C1E640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83901664"/>
        <c:axId val="2084339104"/>
      </c:barChart>
      <c:catAx>
        <c:axId val="20839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39104"/>
        <c:crosses val="autoZero"/>
        <c:auto val="1"/>
        <c:lblAlgn val="ctr"/>
        <c:lblOffset val="100"/>
        <c:noMultiLvlLbl val="0"/>
      </c:catAx>
      <c:valAx>
        <c:axId val="2084339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90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ratings of non-target form by context - L2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AJT_L2!$B$125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AJT_L2!$C$123:$F$124</c:f>
              <c:multiLvlStrCache>
                <c:ptCount val="4"/>
                <c:lvl>
                  <c:pt idx="0">
                    <c:v>Habitual</c:v>
                  </c:pt>
                  <c:pt idx="1">
                    <c:v>Continuous</c:v>
                  </c:pt>
                  <c:pt idx="2">
                    <c:v>Progressive</c:v>
                  </c:pt>
                  <c:pt idx="3">
                    <c:v>Perfective</c:v>
                  </c:pt>
                </c:lvl>
                <c:lvl>
                  <c:pt idx="0">
                    <c:v>Context</c:v>
                  </c:pt>
                </c:lvl>
              </c:multiLvlStrCache>
            </c:multiLvlStrRef>
          </c:cat>
          <c:val>
            <c:numRef>
              <c:f>AJT_L2!$C$125:$F$125</c:f>
              <c:numCache>
                <c:formatCode>0.00</c:formatCode>
                <c:ptCount val="4"/>
                <c:pt idx="0">
                  <c:v>2.4537037037037037</c:v>
                </c:pt>
                <c:pt idx="1">
                  <c:v>2.9583333333333339</c:v>
                </c:pt>
                <c:pt idx="2">
                  <c:v>2.2037037037037037</c:v>
                </c:pt>
                <c:pt idx="3">
                  <c:v>2.6944444444444446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2-7346-A4E3-9604C71210BF}"/>
            </c:ext>
          </c:extLst>
        </c:ser>
        <c:ser>
          <c:idx val="1"/>
          <c:order val="1"/>
          <c:tx>
            <c:strRef>
              <c:f>AJT_L2!$B$126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AJT_L2!$C$123:$F$124</c:f>
              <c:multiLvlStrCache>
                <c:ptCount val="4"/>
                <c:lvl>
                  <c:pt idx="0">
                    <c:v>Habitual</c:v>
                  </c:pt>
                  <c:pt idx="1">
                    <c:v>Continuous</c:v>
                  </c:pt>
                  <c:pt idx="2">
                    <c:v>Progressive</c:v>
                  </c:pt>
                  <c:pt idx="3">
                    <c:v>Perfective</c:v>
                  </c:pt>
                </c:lvl>
                <c:lvl>
                  <c:pt idx="0">
                    <c:v>Context</c:v>
                  </c:pt>
                </c:lvl>
              </c:multiLvlStrCache>
            </c:multiLvlStrRef>
          </c:cat>
          <c:val>
            <c:numRef>
              <c:f>AJT_L2!$C$126:$F$126</c:f>
              <c:numCache>
                <c:formatCode>0.00</c:formatCode>
                <c:ptCount val="4"/>
                <c:pt idx="0">
                  <c:v>2.4927536231884062</c:v>
                </c:pt>
                <c:pt idx="1">
                  <c:v>2.8586956521739131</c:v>
                </c:pt>
                <c:pt idx="2">
                  <c:v>2.1884057971014492</c:v>
                </c:pt>
                <c:pt idx="3">
                  <c:v>2.777173913043478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2-7346-A4E3-9604C71210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82588815"/>
        <c:axId val="582591199"/>
      </c:barChart>
      <c:catAx>
        <c:axId val="58258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91199"/>
        <c:crosses val="autoZero"/>
        <c:auto val="1"/>
        <c:lblAlgn val="ctr"/>
        <c:lblOffset val="100"/>
        <c:noMultiLvlLbl val="0"/>
      </c:catAx>
      <c:valAx>
        <c:axId val="58259119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8881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</a:t>
            </a:r>
            <a:r>
              <a:rPr lang="en-US" baseline="0"/>
              <a:t> ratings of target forms by item - Pre-YA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AJT_L2!$B$132</c:f>
              <c:strCache>
                <c:ptCount val="1"/>
                <c:pt idx="0">
                  <c:v>Habitual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AJT_L2!$C$131:$J$131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AJT_L2!$C$132:$J$132</c:f>
              <c:numCache>
                <c:formatCode>0.00</c:formatCode>
                <c:ptCount val="8"/>
                <c:pt idx="0">
                  <c:v>4.2777777777777777</c:v>
                </c:pt>
                <c:pt idx="1">
                  <c:v>3.7777777777777777</c:v>
                </c:pt>
                <c:pt idx="2">
                  <c:v>4.333333333333333</c:v>
                </c:pt>
                <c:pt idx="3">
                  <c:v>4.4444444444444446</c:v>
                </c:pt>
                <c:pt idx="4">
                  <c:v>4.0555555555555554</c:v>
                </c:pt>
                <c:pt idx="5">
                  <c:v>3.7777777777777777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9-D24B-9CD9-9757EDEB3A6B}"/>
            </c:ext>
          </c:extLst>
        </c:ser>
        <c:ser>
          <c:idx val="1"/>
          <c:order val="1"/>
          <c:tx>
            <c:strRef>
              <c:f>AJT_L2!$B$133</c:f>
              <c:strCache>
                <c:ptCount val="1"/>
                <c:pt idx="0">
                  <c:v>Continuous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AJT_L2!$C$131:$J$131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AJT_L2!$C$133:$J$133</c:f>
              <c:numCache>
                <c:formatCode>0.00</c:formatCode>
                <c:ptCount val="8"/>
                <c:pt idx="0">
                  <c:v>3.6666666666666665</c:v>
                </c:pt>
                <c:pt idx="1">
                  <c:v>4.6111111111111107</c:v>
                </c:pt>
                <c:pt idx="2">
                  <c:v>3.1111111111111112</c:v>
                </c:pt>
                <c:pt idx="3">
                  <c:v>3.4444444444444446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9-D24B-9CD9-9757EDEB3A6B}"/>
            </c:ext>
          </c:extLst>
        </c:ser>
        <c:ser>
          <c:idx val="2"/>
          <c:order val="2"/>
          <c:tx>
            <c:strRef>
              <c:f>AJT_L2!$B$134</c:f>
              <c:strCache>
                <c:ptCount val="1"/>
                <c:pt idx="0">
                  <c:v>Progressive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AJT_L2!$C$131:$J$131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AJT_L2!$C$134:$J$134</c:f>
              <c:numCache>
                <c:formatCode>0.00</c:formatCode>
                <c:ptCount val="8"/>
                <c:pt idx="0">
                  <c:v>4.3888888888888893</c:v>
                </c:pt>
                <c:pt idx="1">
                  <c:v>3.4444444444444446</c:v>
                </c:pt>
                <c:pt idx="2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9-D24B-9CD9-9757EDEB3A6B}"/>
            </c:ext>
          </c:extLst>
        </c:ser>
        <c:ser>
          <c:idx val="3"/>
          <c:order val="3"/>
          <c:tx>
            <c:strRef>
              <c:f>AJT_L2!$B$135</c:f>
              <c:strCache>
                <c:ptCount val="1"/>
                <c:pt idx="0">
                  <c:v>Perfective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AJT_L2!$C$131:$J$131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AJT_L2!$C$135:$J$135</c:f>
              <c:numCache>
                <c:formatCode>0.00</c:formatCode>
                <c:ptCount val="8"/>
                <c:pt idx="0">
                  <c:v>3.8333333333333335</c:v>
                </c:pt>
                <c:pt idx="1">
                  <c:v>4.7777777777777777</c:v>
                </c:pt>
                <c:pt idx="2">
                  <c:v>4.4444444444444446</c:v>
                </c:pt>
                <c:pt idx="3">
                  <c:v>3.1666666666666665</c:v>
                </c:pt>
                <c:pt idx="4">
                  <c:v>4.2222222222222223</c:v>
                </c:pt>
                <c:pt idx="5">
                  <c:v>3.3888888888888888</c:v>
                </c:pt>
                <c:pt idx="6">
                  <c:v>3.6666666666666665</c:v>
                </c:pt>
                <c:pt idx="7">
                  <c:v>4.7222222222222223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39-D24B-9CD9-9757EDEB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72511"/>
        <c:axId val="582109839"/>
      </c:lineChart>
      <c:catAx>
        <c:axId val="104907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09839"/>
        <c:crosses val="autoZero"/>
        <c:auto val="1"/>
        <c:lblAlgn val="ctr"/>
        <c:lblOffset val="100"/>
        <c:noMultiLvlLbl val="0"/>
      </c:catAx>
      <c:valAx>
        <c:axId val="582109839"/>
        <c:scaling>
          <c:orientation val="minMax"/>
          <c:max val="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072511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</a:t>
            </a:r>
            <a:r>
              <a:rPr lang="en-US" baseline="0"/>
              <a:t> ratings of target forms by item - Post-YA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AJT_L2!$B$139</c:f>
              <c:strCache>
                <c:ptCount val="1"/>
                <c:pt idx="0">
                  <c:v>Habitual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AJT_L2!$C$138:$J$138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AJT_L2!$C$139:$J$139</c:f>
              <c:numCache>
                <c:formatCode>0.00</c:formatCode>
                <c:ptCount val="8"/>
                <c:pt idx="0">
                  <c:v>3.5217391304347827</c:v>
                </c:pt>
                <c:pt idx="1">
                  <c:v>3.5652173913043477</c:v>
                </c:pt>
                <c:pt idx="2">
                  <c:v>3.7826086956521738</c:v>
                </c:pt>
                <c:pt idx="3">
                  <c:v>4.3913043478260869</c:v>
                </c:pt>
                <c:pt idx="4">
                  <c:v>4.2608695652173916</c:v>
                </c:pt>
                <c:pt idx="5">
                  <c:v>3.8260869565217392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1-2C4F-B6C9-BFAFA51280D3}"/>
            </c:ext>
          </c:extLst>
        </c:ser>
        <c:ser>
          <c:idx val="1"/>
          <c:order val="1"/>
          <c:tx>
            <c:strRef>
              <c:f>AJT_L2!$B$140</c:f>
              <c:strCache>
                <c:ptCount val="1"/>
                <c:pt idx="0">
                  <c:v>Continuous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AJT_L2!$C$138:$J$138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AJT_L2!$C$140:$J$140</c:f>
              <c:numCache>
                <c:formatCode>0.00</c:formatCode>
                <c:ptCount val="8"/>
                <c:pt idx="0">
                  <c:v>2.6086956521739131</c:v>
                </c:pt>
                <c:pt idx="1">
                  <c:v>4.6521739130434785</c:v>
                </c:pt>
                <c:pt idx="2">
                  <c:v>3</c:v>
                </c:pt>
                <c:pt idx="3">
                  <c:v>4.3043478260869561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1-2C4F-B6C9-BFAFA51280D3}"/>
            </c:ext>
          </c:extLst>
        </c:ser>
        <c:ser>
          <c:idx val="2"/>
          <c:order val="2"/>
          <c:tx>
            <c:strRef>
              <c:f>AJT_L2!$B$141</c:f>
              <c:strCache>
                <c:ptCount val="1"/>
                <c:pt idx="0">
                  <c:v>Progressive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AJT_L2!$C$138:$J$138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AJT_L2!$C$141:$J$141</c:f>
              <c:numCache>
                <c:formatCode>0.00</c:formatCode>
                <c:ptCount val="8"/>
                <c:pt idx="0">
                  <c:v>4.6956521739130439</c:v>
                </c:pt>
                <c:pt idx="1">
                  <c:v>2.9130434782608696</c:v>
                </c:pt>
                <c:pt idx="2">
                  <c:v>4.4347826086956523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1-2C4F-B6C9-BFAFA51280D3}"/>
            </c:ext>
          </c:extLst>
        </c:ser>
        <c:ser>
          <c:idx val="3"/>
          <c:order val="3"/>
          <c:tx>
            <c:strRef>
              <c:f>AJT_L2!$B$142</c:f>
              <c:strCache>
                <c:ptCount val="1"/>
                <c:pt idx="0">
                  <c:v>Perfective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AJT_L2!$C$138:$J$138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AJT_L2!$C$142:$J$142</c:f>
              <c:numCache>
                <c:formatCode>0.00</c:formatCode>
                <c:ptCount val="8"/>
                <c:pt idx="0">
                  <c:v>3.3043478260869565</c:v>
                </c:pt>
                <c:pt idx="1">
                  <c:v>4.7391304347826084</c:v>
                </c:pt>
                <c:pt idx="2">
                  <c:v>3.9565217391304346</c:v>
                </c:pt>
                <c:pt idx="3">
                  <c:v>4.1304347826086953</c:v>
                </c:pt>
                <c:pt idx="4">
                  <c:v>4.0869565217391308</c:v>
                </c:pt>
                <c:pt idx="5">
                  <c:v>3.7391304347826089</c:v>
                </c:pt>
                <c:pt idx="6">
                  <c:v>3.6086956521739131</c:v>
                </c:pt>
                <c:pt idx="7">
                  <c:v>4.6521739130434785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61-2C4F-B6C9-BFAFA512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32159"/>
        <c:axId val="582772351"/>
      </c:lineChart>
      <c:catAx>
        <c:axId val="582032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772351"/>
        <c:crosses val="autoZero"/>
        <c:auto val="1"/>
        <c:lblAlgn val="ctr"/>
        <c:lblOffset val="100"/>
        <c:noMultiLvlLbl val="0"/>
      </c:catAx>
      <c:valAx>
        <c:axId val="58277235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3215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</a:t>
            </a:r>
            <a:r>
              <a:rPr lang="en-US" baseline="0"/>
              <a:t> ratings of non-target forms by item - Pre-YA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AJT_L2!$B$146</c:f>
              <c:strCache>
                <c:ptCount val="1"/>
                <c:pt idx="0">
                  <c:v>Habitual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AJT_L2!$C$145:$J$145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AJT_L2!$C$146:$J$146</c:f>
              <c:numCache>
                <c:formatCode>0.00</c:formatCode>
                <c:ptCount val="8"/>
                <c:pt idx="0">
                  <c:v>3.5</c:v>
                </c:pt>
                <c:pt idx="1">
                  <c:v>1.7777777777777777</c:v>
                </c:pt>
                <c:pt idx="2">
                  <c:v>2.2222222222222223</c:v>
                </c:pt>
                <c:pt idx="3">
                  <c:v>2.4444444444444446</c:v>
                </c:pt>
                <c:pt idx="4">
                  <c:v>2.6111111111111112</c:v>
                </c:pt>
                <c:pt idx="5">
                  <c:v>2.1666666666666665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C-8345-BAD3-77E3E0B16A64}"/>
            </c:ext>
          </c:extLst>
        </c:ser>
        <c:ser>
          <c:idx val="1"/>
          <c:order val="1"/>
          <c:tx>
            <c:strRef>
              <c:f>AJT_L2!$B$147</c:f>
              <c:strCache>
                <c:ptCount val="1"/>
                <c:pt idx="0">
                  <c:v>Continuous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AJT_L2!$C$145:$J$145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AJT_L2!$C$147:$J$147</c:f>
              <c:numCache>
                <c:formatCode>0.00</c:formatCode>
                <c:ptCount val="8"/>
                <c:pt idx="0">
                  <c:v>3.2222222222222223</c:v>
                </c:pt>
                <c:pt idx="1">
                  <c:v>2.6111111111111112</c:v>
                </c:pt>
                <c:pt idx="2">
                  <c:v>3.2222222222222223</c:v>
                </c:pt>
                <c:pt idx="3">
                  <c:v>2.7777777777777777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C-8345-BAD3-77E3E0B16A64}"/>
            </c:ext>
          </c:extLst>
        </c:ser>
        <c:ser>
          <c:idx val="2"/>
          <c:order val="2"/>
          <c:tx>
            <c:strRef>
              <c:f>AJT_L2!$B$148</c:f>
              <c:strCache>
                <c:ptCount val="1"/>
                <c:pt idx="0">
                  <c:v>Progressive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AJT_L2!$C$145:$J$145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AJT_L2!$C$148:$J$148</c:f>
              <c:numCache>
                <c:formatCode>0.00</c:formatCode>
                <c:ptCount val="8"/>
                <c:pt idx="0">
                  <c:v>2.5555555555555554</c:v>
                </c:pt>
                <c:pt idx="1">
                  <c:v>2.1666666666666665</c:v>
                </c:pt>
                <c:pt idx="2">
                  <c:v>1.8888888888888888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C-8345-BAD3-77E3E0B16A64}"/>
            </c:ext>
          </c:extLst>
        </c:ser>
        <c:ser>
          <c:idx val="3"/>
          <c:order val="3"/>
          <c:tx>
            <c:strRef>
              <c:f>AJT_L2!$B$149</c:f>
              <c:strCache>
                <c:ptCount val="1"/>
                <c:pt idx="0">
                  <c:v>Perfective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AJT_L2!$C$145:$J$145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AJT_L2!$C$149:$J$149</c:f>
              <c:numCache>
                <c:formatCode>0.00</c:formatCode>
                <c:ptCount val="8"/>
                <c:pt idx="0">
                  <c:v>3.5</c:v>
                </c:pt>
                <c:pt idx="1">
                  <c:v>2.4444444444444446</c:v>
                </c:pt>
                <c:pt idx="2">
                  <c:v>2.2777777777777777</c:v>
                </c:pt>
                <c:pt idx="3">
                  <c:v>2.1666666666666665</c:v>
                </c:pt>
                <c:pt idx="4">
                  <c:v>1.9444444444444444</c:v>
                </c:pt>
                <c:pt idx="5">
                  <c:v>4.166666666666667</c:v>
                </c:pt>
                <c:pt idx="6">
                  <c:v>3.1666666666666665</c:v>
                </c:pt>
                <c:pt idx="7">
                  <c:v>1.8888888888888888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BC-8345-BAD3-77E3E0B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658095"/>
        <c:axId val="1082088303"/>
      </c:lineChart>
      <c:catAx>
        <c:axId val="97965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088303"/>
        <c:crosses val="autoZero"/>
        <c:auto val="1"/>
        <c:lblAlgn val="ctr"/>
        <c:lblOffset val="100"/>
        <c:noMultiLvlLbl val="0"/>
      </c:catAx>
      <c:valAx>
        <c:axId val="1082088303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65809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</a:t>
            </a:r>
            <a:r>
              <a:rPr lang="en-US" baseline="0"/>
              <a:t> ratings of non-target forms by item - Post-YA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AJT_L2!$B$152</c:f>
              <c:strCache>
                <c:ptCount val="1"/>
                <c:pt idx="0">
                  <c:v>Habitual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AJT_L2!$C$151:$J$151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AJT_L2!$C$152:$J$152</c:f>
              <c:numCache>
                <c:formatCode>0.00</c:formatCode>
                <c:ptCount val="8"/>
                <c:pt idx="0">
                  <c:v>3.3043478260869565</c:v>
                </c:pt>
                <c:pt idx="1">
                  <c:v>1.6956521739130435</c:v>
                </c:pt>
                <c:pt idx="2">
                  <c:v>1.5652173913043479</c:v>
                </c:pt>
                <c:pt idx="3">
                  <c:v>3.0434782608695654</c:v>
                </c:pt>
                <c:pt idx="4">
                  <c:v>3.0434782608695654</c:v>
                </c:pt>
                <c:pt idx="5">
                  <c:v>2.3043478260869565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2-844E-A9CE-391C3CBB922D}"/>
            </c:ext>
          </c:extLst>
        </c:ser>
        <c:ser>
          <c:idx val="1"/>
          <c:order val="1"/>
          <c:tx>
            <c:strRef>
              <c:f>AJT_L2!$B$153</c:f>
              <c:strCache>
                <c:ptCount val="1"/>
                <c:pt idx="0">
                  <c:v>Continuous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AJT_L2!$C$151:$J$151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AJT_L2!$C$153:$J$153</c:f>
              <c:numCache>
                <c:formatCode>0.00</c:formatCode>
                <c:ptCount val="8"/>
                <c:pt idx="0">
                  <c:v>2.9565217391304346</c:v>
                </c:pt>
                <c:pt idx="1">
                  <c:v>2.7391304347826089</c:v>
                </c:pt>
                <c:pt idx="2">
                  <c:v>2.6086956521739131</c:v>
                </c:pt>
                <c:pt idx="3">
                  <c:v>3.1304347826086958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2-844E-A9CE-391C3CBB922D}"/>
            </c:ext>
          </c:extLst>
        </c:ser>
        <c:ser>
          <c:idx val="2"/>
          <c:order val="2"/>
          <c:tx>
            <c:strRef>
              <c:f>AJT_L2!$B$154</c:f>
              <c:strCache>
                <c:ptCount val="1"/>
                <c:pt idx="0">
                  <c:v>Progressive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AJT_L2!$C$151:$J$151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AJT_L2!$C$154:$J$154</c:f>
              <c:numCache>
                <c:formatCode>0.00</c:formatCode>
                <c:ptCount val="8"/>
                <c:pt idx="0">
                  <c:v>2.8260869565217392</c:v>
                </c:pt>
                <c:pt idx="1">
                  <c:v>1.9565217391304348</c:v>
                </c:pt>
                <c:pt idx="2">
                  <c:v>1.7826086956521738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2-844E-A9CE-391C3CBB922D}"/>
            </c:ext>
          </c:extLst>
        </c:ser>
        <c:ser>
          <c:idx val="3"/>
          <c:order val="3"/>
          <c:tx>
            <c:strRef>
              <c:f>AJT_L2!$B$155</c:f>
              <c:strCache>
                <c:ptCount val="1"/>
                <c:pt idx="0">
                  <c:v>Perfective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AJT_L2!$C$151:$J$151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AJT_L2!$C$155:$J$155</c:f>
              <c:numCache>
                <c:formatCode>0.00</c:formatCode>
                <c:ptCount val="8"/>
                <c:pt idx="0">
                  <c:v>3.347826086956522</c:v>
                </c:pt>
                <c:pt idx="1">
                  <c:v>2.7391304347826089</c:v>
                </c:pt>
                <c:pt idx="2">
                  <c:v>2</c:v>
                </c:pt>
                <c:pt idx="3">
                  <c:v>2.0869565217391304</c:v>
                </c:pt>
                <c:pt idx="4">
                  <c:v>2</c:v>
                </c:pt>
                <c:pt idx="5">
                  <c:v>4.8260869565217392</c:v>
                </c:pt>
                <c:pt idx="6">
                  <c:v>2.7826086956521738</c:v>
                </c:pt>
                <c:pt idx="7">
                  <c:v>2.4347826086956523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C2-844E-A9CE-391C3CBB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1887"/>
        <c:axId val="1049195839"/>
      </c:lineChart>
      <c:catAx>
        <c:axId val="97179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195839"/>
        <c:crosses val="autoZero"/>
        <c:auto val="1"/>
        <c:lblAlgn val="ctr"/>
        <c:lblOffset val="100"/>
        <c:noMultiLvlLbl val="0"/>
      </c:catAx>
      <c:valAx>
        <c:axId val="104919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79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AJT scores</a:t>
            </a:r>
            <a:r>
              <a:rPr lang="en-US" baseline="0"/>
              <a:t> (%) by aspectual context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AJT_L2!$BG$5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AJT_L2!$BH$3:$BK$4</c15:sqref>
                  </c15:fullRef>
                  <c15:levelRef>
                    <c15:sqref>AJT_L2!$BH$4:$BK$4</c15:sqref>
                  </c15:levelRef>
                </c:ext>
              </c:extLst>
              <c:f>AJT_L2!$BH$4:$BK$4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AJT_L2!$BH$5:$BK$5</c:f>
              <c:numCache>
                <c:formatCode>0.0%</c:formatCode>
                <c:ptCount val="4"/>
                <c:pt idx="0">
                  <c:v>0.70370370370370372</c:v>
                </c:pt>
                <c:pt idx="1">
                  <c:v>0.5625</c:v>
                </c:pt>
                <c:pt idx="2">
                  <c:v>0.74074074074074081</c:v>
                </c:pt>
                <c:pt idx="3">
                  <c:v>0.65972222222222221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D-FC4E-AAD4-627B73EE1A52}"/>
            </c:ext>
          </c:extLst>
        </c:ser>
        <c:ser>
          <c:idx val="1"/>
          <c:order val="1"/>
          <c:tx>
            <c:strRef>
              <c:f>AJT_L2!$BG$6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AJT_L2!$BH$3:$BK$4</c15:sqref>
                  </c15:fullRef>
                  <c15:levelRef>
                    <c15:sqref>AJT_L2!$BH$4:$BK$4</c15:sqref>
                  </c15:levelRef>
                </c:ext>
              </c:extLst>
              <c:f>AJT_L2!$BH$4:$BK$4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AJT_L2!$BH$6:$BK$6</c:f>
              <c:numCache>
                <c:formatCode>0.0%</c:formatCode>
                <c:ptCount val="4"/>
                <c:pt idx="0">
                  <c:v>0.65942028985507239</c:v>
                </c:pt>
                <c:pt idx="1">
                  <c:v>0.56521739130434778</c:v>
                </c:pt>
                <c:pt idx="2">
                  <c:v>0.72463768115942029</c:v>
                </c:pt>
                <c:pt idx="3">
                  <c:v>0.64402173913043481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D-FC4E-AAD4-627B73EE1A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8695951"/>
        <c:axId val="1049440831"/>
      </c:barChart>
      <c:catAx>
        <c:axId val="104869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440831"/>
        <c:crosses val="autoZero"/>
        <c:auto val="1"/>
        <c:lblAlgn val="ctr"/>
        <c:lblOffset val="100"/>
        <c:noMultiLvlLbl val="0"/>
      </c:catAx>
      <c:valAx>
        <c:axId val="10494408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9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AJT scores (%)</a:t>
            </a:r>
            <a:r>
              <a:rPr lang="en-US" baseline="0"/>
              <a:t> - Perfective vs. imperfective scores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AJT_L2!$BH$8</c:f>
              <c:strCache>
                <c:ptCount val="1"/>
                <c:pt idx="0">
                  <c:v>Pre-YA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AJT_L2!$BG$9:$BG$10</c:f>
              <c:strCache>
                <c:ptCount val="2"/>
                <c:pt idx="0">
                  <c:v>Perfective</c:v>
                </c:pt>
                <c:pt idx="1">
                  <c:v>Imperfective</c:v>
                </c:pt>
              </c:strCache>
            </c:strRef>
          </c:cat>
          <c:val>
            <c:numRef>
              <c:f>AJT_L2!$BH$9:$BH$10</c:f>
              <c:numCache>
                <c:formatCode>0.0%</c:formatCode>
                <c:ptCount val="2"/>
                <c:pt idx="0">
                  <c:v>0.65972222222222221</c:v>
                </c:pt>
                <c:pt idx="1">
                  <c:v>0.66880341880341887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D-BE4F-BE41-562E4F60972F}"/>
            </c:ext>
          </c:extLst>
        </c:ser>
        <c:ser>
          <c:idx val="1"/>
          <c:order val="1"/>
          <c:tx>
            <c:strRef>
              <c:f>AJT_L2!$BI$8</c:f>
              <c:strCache>
                <c:ptCount val="1"/>
                <c:pt idx="0">
                  <c:v>Post-YA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AJT_L2!$BG$9:$BG$10</c:f>
              <c:strCache>
                <c:ptCount val="2"/>
                <c:pt idx="0">
                  <c:v>Perfective</c:v>
                </c:pt>
                <c:pt idx="1">
                  <c:v>Imperfective</c:v>
                </c:pt>
              </c:strCache>
            </c:strRef>
          </c:cat>
          <c:val>
            <c:numRef>
              <c:f>AJT_L2!$BI$9:$BI$10</c:f>
              <c:numCache>
                <c:formatCode>0.0%</c:formatCode>
                <c:ptCount val="2"/>
                <c:pt idx="0">
                  <c:v>0.64402173913043481</c:v>
                </c:pt>
                <c:pt idx="1">
                  <c:v>0.64548494983277593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D-BE4F-BE41-562E4F6097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6353679"/>
        <c:axId val="595699471"/>
      </c:barChart>
      <c:catAx>
        <c:axId val="109635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699471"/>
        <c:crosses val="autoZero"/>
        <c:auto val="1"/>
        <c:lblAlgn val="ctr"/>
        <c:lblOffset val="100"/>
        <c:noMultiLvlLbl val="0"/>
      </c:catAx>
      <c:valAx>
        <c:axId val="59569947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35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Pre-YA: Overall acceptance and rejection %'s of IMP &amp; PC by context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AJT_L2!$N$189</c:f>
              <c:strCache>
                <c:ptCount val="1"/>
                <c:pt idx="0">
                  <c:v>% ACC-IMP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AJT_L2!$M$190:$M$193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AJT_L2!$N$190:$N$193</c:f>
              <c:numCache>
                <c:formatCode>0.0%</c:formatCode>
                <c:ptCount val="4"/>
                <c:pt idx="0">
                  <c:v>0.80555555555555558</c:v>
                </c:pt>
                <c:pt idx="1">
                  <c:v>0.63888888888888884</c:v>
                </c:pt>
                <c:pt idx="2">
                  <c:v>0.77777777777777779</c:v>
                </c:pt>
                <c:pt idx="3">
                  <c:v>0.38194444444444442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1-8A41-9BC3-234494C99321}"/>
            </c:ext>
          </c:extLst>
        </c:ser>
        <c:ser>
          <c:idx val="1"/>
          <c:order val="1"/>
          <c:tx>
            <c:strRef>
              <c:f>AJT_L2!$O$189</c:f>
              <c:strCache>
                <c:ptCount val="1"/>
                <c:pt idx="0">
                  <c:v>% REJ-IMP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AJT_L2!$M$190:$M$193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AJT_L2!$O$190:$O$193</c:f>
              <c:numCache>
                <c:formatCode>0.0%</c:formatCode>
                <c:ptCount val="4"/>
                <c:pt idx="0">
                  <c:v>0.12962962962962962</c:v>
                </c:pt>
                <c:pt idx="1">
                  <c:v>0.2638888888888889</c:v>
                </c:pt>
                <c:pt idx="2">
                  <c:v>0.12962962962962962</c:v>
                </c:pt>
                <c:pt idx="3">
                  <c:v>0.54861111111111116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1-8A41-9BC3-234494C99321}"/>
            </c:ext>
          </c:extLst>
        </c:ser>
        <c:ser>
          <c:idx val="2"/>
          <c:order val="2"/>
          <c:tx>
            <c:strRef>
              <c:f>AJT_L2!$P$189</c:f>
              <c:strCache>
                <c:ptCount val="1"/>
                <c:pt idx="0">
                  <c:v>%ACC-PC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AJT_L2!$M$190:$M$193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AJT_L2!$P$190:$P$193</c:f>
              <c:numCache>
                <c:formatCode>0.0%</c:formatCode>
                <c:ptCount val="4"/>
                <c:pt idx="0">
                  <c:v>0.31481481481481483</c:v>
                </c:pt>
                <c:pt idx="1">
                  <c:v>0.40277777777777779</c:v>
                </c:pt>
                <c:pt idx="2">
                  <c:v>0.25925925925925924</c:v>
                </c:pt>
                <c:pt idx="3">
                  <c:v>0.76388888888888884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1-8A41-9BC3-234494C99321}"/>
            </c:ext>
          </c:extLst>
        </c:ser>
        <c:ser>
          <c:idx val="3"/>
          <c:order val="3"/>
          <c:tx>
            <c:strRef>
              <c:f>AJT_L2!$Q$189</c:f>
              <c:strCache>
                <c:ptCount val="1"/>
                <c:pt idx="0">
                  <c:v>%REJ-PC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AJT_L2!$M$190:$M$193</c:f>
              <c:strCache>
                <c:ptCount val="4"/>
                <c:pt idx="0">
                  <c:v>Habitual</c:v>
                </c:pt>
                <c:pt idx="1">
                  <c:v>Continuous</c:v>
                </c:pt>
                <c:pt idx="2">
                  <c:v>Progressive</c:v>
                </c:pt>
                <c:pt idx="3">
                  <c:v>Perfective</c:v>
                </c:pt>
              </c:strCache>
            </c:strRef>
          </c:cat>
          <c:val>
            <c:numRef>
              <c:f>AJT_L2!$Q$190:$Q$193</c:f>
              <c:numCache>
                <c:formatCode>0.0%</c:formatCode>
                <c:ptCount val="4"/>
                <c:pt idx="0">
                  <c:v>0.61111111111111116</c:v>
                </c:pt>
                <c:pt idx="1">
                  <c:v>0.4861111111111111</c:v>
                </c:pt>
                <c:pt idx="2">
                  <c:v>0.70370370370370372</c:v>
                </c:pt>
                <c:pt idx="3">
                  <c:v>0.1736111111111111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1-8A41-9BC3-234494C993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9683599"/>
        <c:axId val="940636143"/>
      </c:barChart>
      <c:catAx>
        <c:axId val="39968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636143"/>
        <c:crosses val="autoZero"/>
        <c:auto val="1"/>
        <c:lblAlgn val="ctr"/>
        <c:lblOffset val="100"/>
        <c:noMultiLvlLbl val="0"/>
      </c:catAx>
      <c:valAx>
        <c:axId val="94063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68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714374</xdr:colOff>
      <xdr:row>107</xdr:row>
      <xdr:rowOff>142875</xdr:rowOff>
    </xdr:from>
    <xdr:to>
      <xdr:col>20</xdr:col>
      <xdr:colOff>31750</xdr:colOff>
      <xdr:row>128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FC83F8-EB0D-134C-980C-47DD68D5F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381001</xdr:colOff>
      <xdr:row>107</xdr:row>
      <xdr:rowOff>190500</xdr:rowOff>
    </xdr:from>
    <xdr:to>
      <xdr:col>27</xdr:col>
      <xdr:colOff>920750</xdr:colOff>
      <xdr:row>128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6470A2-21D5-5A4D-9749-CC530BE0E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131</xdr:row>
      <xdr:rowOff>0</xdr:rowOff>
    </xdr:from>
    <xdr:to>
      <xdr:col>18</xdr:col>
      <xdr:colOff>671285</xdr:colOff>
      <xdr:row>151</xdr:row>
      <xdr:rowOff>108857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27AD11-B8A5-3F45-9D22-60D5A5A09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462642</xdr:colOff>
      <xdr:row>131</xdr:row>
      <xdr:rowOff>70756</xdr:rowOff>
    </xdr:from>
    <xdr:to>
      <xdr:col>27</xdr:col>
      <xdr:colOff>453571</xdr:colOff>
      <xdr:row>151</xdr:row>
      <xdr:rowOff>90714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E1E697-466A-C04E-A9B5-938353867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777876</xdr:colOff>
      <xdr:row>152</xdr:row>
      <xdr:rowOff>39007</xdr:rowOff>
    </xdr:from>
    <xdr:to>
      <xdr:col>18</xdr:col>
      <xdr:colOff>696232</xdr:colOff>
      <xdr:row>171</xdr:row>
      <xdr:rowOff>65768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E93DD2-1550-714C-B2E1-EA9CE9DA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254000</xdr:colOff>
      <xdr:row>154</xdr:row>
      <xdr:rowOff>0</xdr:rowOff>
    </xdr:from>
    <xdr:to>
      <xdr:col>26</xdr:col>
      <xdr:colOff>114300</xdr:colOff>
      <xdr:row>172</xdr:row>
      <xdr:rowOff>139700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B46C6B0-4918-E140-9D1B-8F27F1E67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58</xdr:col>
      <xdr:colOff>685800</xdr:colOff>
      <xdr:row>10</xdr:row>
      <xdr:rowOff>177800</xdr:rowOff>
    </xdr:from>
    <xdr:to>
      <xdr:col>64</xdr:col>
      <xdr:colOff>304800</xdr:colOff>
      <xdr:row>31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9E1077C-9C22-D240-AF95-237FB333D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546100</xdr:colOff>
      <xdr:row>10</xdr:row>
      <xdr:rowOff>177800</xdr:rowOff>
    </xdr:from>
    <xdr:to>
      <xdr:col>70</xdr:col>
      <xdr:colOff>457200</xdr:colOff>
      <xdr:row>31</xdr:row>
      <xdr:rowOff>101600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8072AA-E756-8C4C-91D1-88863EADE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658811</xdr:colOff>
      <xdr:row>194</xdr:row>
      <xdr:rowOff>200024</xdr:rowOff>
    </xdr:from>
    <xdr:to>
      <xdr:col>20</xdr:col>
      <xdr:colOff>349249</xdr:colOff>
      <xdr:row>219</xdr:row>
      <xdr:rowOff>15875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7767C86-7EE1-F64F-AE74-35BFF8C0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523875</xdr:colOff>
      <xdr:row>197</xdr:row>
      <xdr:rowOff>9525</xdr:rowOff>
    </xdr:from>
    <xdr:to>
      <xdr:col>10</xdr:col>
      <xdr:colOff>15875</xdr:colOff>
      <xdr:row>218</xdr:row>
      <xdr:rowOff>158750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BF38637-D989-B440-B62E-B3030395F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531813</xdr:colOff>
      <xdr:row>219</xdr:row>
      <xdr:rowOff>200024</xdr:rowOff>
    </xdr:from>
    <xdr:to>
      <xdr:col>9</xdr:col>
      <xdr:colOff>904875</xdr:colOff>
      <xdr:row>244</xdr:row>
      <xdr:rowOff>47624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6D8B5D5-D3BE-2147-8670-53685D91D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801687</xdr:colOff>
      <xdr:row>220</xdr:row>
      <xdr:rowOff>41275</xdr:rowOff>
    </xdr:from>
    <xdr:to>
      <xdr:col>20</xdr:col>
      <xdr:colOff>126999</xdr:colOff>
      <xdr:row>244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B3CDC16-4BF0-B242-BF4E-7B077C158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65</xdr:row>
      <xdr:rowOff>61686</xdr:rowOff>
    </xdr:from>
    <xdr:to>
      <xdr:col>9</xdr:col>
      <xdr:colOff>126999</xdr:colOff>
      <xdr:row>79</xdr:row>
      <xdr:rowOff>10886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CD72C6-DEA2-D044-9FA0-353AB3F6A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925286</xdr:colOff>
      <xdr:row>82</xdr:row>
      <xdr:rowOff>7257</xdr:rowOff>
    </xdr:from>
    <xdr:to>
      <xdr:col>13</xdr:col>
      <xdr:colOff>217715</xdr:colOff>
      <xdr:row>99</xdr:row>
      <xdr:rowOff>90715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9994ED-8A5A-0D44-9120-B2F54318E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topLeftCell="A20" workbookViewId="0">
      <selection activeCell="B24" sqref="B2:H24"/>
    </sheetView>
  </sheetViews>
  <sheetFormatPr baseColWidth="10" defaultColWidth="11.1640625" defaultRowHeight="16"/>
  <sheetData>
    <row r="1" spans="1:26">
      <c r="A1" t="s">
        <v>0</v>
      </c>
      <c r="B1" t="s">
        <v>372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ht="68">
      <c r="A2">
        <v>3231870</v>
      </c>
      <c r="B2" s="5">
        <v>408</v>
      </c>
      <c r="C2" t="s">
        <v>25</v>
      </c>
      <c r="D2">
        <v>22</v>
      </c>
      <c r="E2" t="s">
        <v>26</v>
      </c>
      <c r="F2" t="s">
        <v>27</v>
      </c>
      <c r="G2" t="s">
        <v>28</v>
      </c>
      <c r="H2" t="s">
        <v>29</v>
      </c>
      <c r="I2" s="1" t="s">
        <v>30</v>
      </c>
      <c r="J2" t="s">
        <v>31</v>
      </c>
      <c r="K2" t="s">
        <v>32</v>
      </c>
      <c r="L2" t="s">
        <v>31</v>
      </c>
      <c r="M2" t="s">
        <v>33</v>
      </c>
      <c r="N2" t="s">
        <v>31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42</v>
      </c>
      <c r="Z2" t="s">
        <v>42</v>
      </c>
    </row>
    <row r="3" spans="1:26" ht="102">
      <c r="A3">
        <v>3232010</v>
      </c>
      <c r="B3" s="5">
        <v>412</v>
      </c>
      <c r="C3" t="s">
        <v>43</v>
      </c>
      <c r="D3">
        <v>21</v>
      </c>
      <c r="E3" t="s">
        <v>26</v>
      </c>
      <c r="F3" t="s">
        <v>44</v>
      </c>
      <c r="G3" t="s">
        <v>28</v>
      </c>
      <c r="H3" t="s">
        <v>29</v>
      </c>
      <c r="I3" s="1" t="s">
        <v>45</v>
      </c>
      <c r="J3" t="s">
        <v>46</v>
      </c>
      <c r="K3" t="s">
        <v>47</v>
      </c>
      <c r="L3" t="s">
        <v>46</v>
      </c>
      <c r="M3" t="s">
        <v>48</v>
      </c>
      <c r="N3" t="s">
        <v>46</v>
      </c>
      <c r="O3" t="s">
        <v>49</v>
      </c>
      <c r="P3" t="s">
        <v>42</v>
      </c>
      <c r="Q3" t="s">
        <v>50</v>
      </c>
      <c r="R3" t="s">
        <v>51</v>
      </c>
      <c r="S3" t="s">
        <v>52</v>
      </c>
      <c r="T3" t="s">
        <v>39</v>
      </c>
      <c r="U3">
        <v>12</v>
      </c>
      <c r="V3" t="s">
        <v>41</v>
      </c>
      <c r="W3" t="s">
        <v>42</v>
      </c>
      <c r="X3" t="s">
        <v>42</v>
      </c>
      <c r="Z3" t="s">
        <v>42</v>
      </c>
    </row>
    <row r="4" spans="1:26" ht="68">
      <c r="A4">
        <v>3232094</v>
      </c>
      <c r="B4" s="5">
        <v>410</v>
      </c>
      <c r="C4" t="s">
        <v>53</v>
      </c>
      <c r="D4">
        <v>21</v>
      </c>
      <c r="E4" t="s">
        <v>26</v>
      </c>
      <c r="F4" t="s">
        <v>54</v>
      </c>
      <c r="G4" t="s">
        <v>28</v>
      </c>
      <c r="H4" t="s">
        <v>29</v>
      </c>
      <c r="I4" s="1" t="s">
        <v>55</v>
      </c>
      <c r="J4" t="s">
        <v>56</v>
      </c>
      <c r="K4" s="1" t="s">
        <v>57</v>
      </c>
      <c r="L4" t="s">
        <v>31</v>
      </c>
      <c r="M4" t="s">
        <v>58</v>
      </c>
      <c r="N4" t="s">
        <v>31</v>
      </c>
      <c r="O4" t="s">
        <v>59</v>
      </c>
      <c r="P4" t="s">
        <v>60</v>
      </c>
      <c r="Q4" t="s">
        <v>36</v>
      </c>
      <c r="R4" t="s">
        <v>61</v>
      </c>
      <c r="S4" t="s">
        <v>38</v>
      </c>
      <c r="T4" t="s">
        <v>39</v>
      </c>
      <c r="U4" t="s">
        <v>62</v>
      </c>
      <c r="V4" t="s">
        <v>63</v>
      </c>
      <c r="W4" t="s">
        <v>64</v>
      </c>
      <c r="X4" t="s">
        <v>42</v>
      </c>
      <c r="Z4" t="s">
        <v>42</v>
      </c>
    </row>
    <row r="5" spans="1:26" ht="34">
      <c r="A5">
        <v>3232402</v>
      </c>
      <c r="B5" s="5">
        <v>419</v>
      </c>
      <c r="C5" t="s">
        <v>65</v>
      </c>
      <c r="D5">
        <v>21</v>
      </c>
      <c r="E5" t="s">
        <v>26</v>
      </c>
      <c r="F5" t="s">
        <v>66</v>
      </c>
      <c r="G5" t="s">
        <v>28</v>
      </c>
      <c r="H5" t="s">
        <v>29</v>
      </c>
      <c r="I5" s="1" t="s">
        <v>67</v>
      </c>
      <c r="J5" t="s">
        <v>56</v>
      </c>
      <c r="K5" t="s">
        <v>68</v>
      </c>
      <c r="L5" t="s">
        <v>56</v>
      </c>
      <c r="M5" t="s">
        <v>69</v>
      </c>
      <c r="N5" t="s">
        <v>31</v>
      </c>
      <c r="O5">
        <v>3</v>
      </c>
      <c r="P5" t="s">
        <v>70</v>
      </c>
      <c r="Q5" t="s">
        <v>36</v>
      </c>
      <c r="R5" t="s">
        <v>71</v>
      </c>
      <c r="S5" t="s">
        <v>52</v>
      </c>
      <c r="T5" t="s">
        <v>39</v>
      </c>
      <c r="U5">
        <v>32</v>
      </c>
      <c r="V5" t="s">
        <v>63</v>
      </c>
      <c r="W5" t="s">
        <v>70</v>
      </c>
      <c r="X5" t="s">
        <v>72</v>
      </c>
      <c r="Z5" t="s">
        <v>72</v>
      </c>
    </row>
    <row r="6" spans="1:26" ht="34">
      <c r="A6">
        <v>3232783</v>
      </c>
      <c r="B6" s="5">
        <v>427</v>
      </c>
      <c r="C6" t="s">
        <v>73</v>
      </c>
      <c r="D6">
        <v>22</v>
      </c>
      <c r="E6" t="s">
        <v>26</v>
      </c>
      <c r="F6" t="s">
        <v>74</v>
      </c>
      <c r="G6" t="s">
        <v>28</v>
      </c>
      <c r="H6" t="s">
        <v>29</v>
      </c>
      <c r="I6" s="1" t="s">
        <v>75</v>
      </c>
      <c r="J6" t="s">
        <v>56</v>
      </c>
      <c r="K6" t="s">
        <v>76</v>
      </c>
      <c r="L6" t="s">
        <v>56</v>
      </c>
      <c r="M6" t="s">
        <v>77</v>
      </c>
      <c r="N6" t="s">
        <v>56</v>
      </c>
      <c r="O6" t="s">
        <v>78</v>
      </c>
      <c r="P6" t="s">
        <v>79</v>
      </c>
      <c r="Q6" t="s">
        <v>36</v>
      </c>
      <c r="R6" t="s">
        <v>80</v>
      </c>
      <c r="S6" t="s">
        <v>38</v>
      </c>
      <c r="T6" t="s">
        <v>39</v>
      </c>
      <c r="U6" s="2">
        <v>44049</v>
      </c>
      <c r="V6" t="s">
        <v>81</v>
      </c>
      <c r="W6" t="s">
        <v>79</v>
      </c>
      <c r="X6" t="s">
        <v>79</v>
      </c>
      <c r="Y6" t="s">
        <v>39</v>
      </c>
      <c r="Z6" t="s">
        <v>79</v>
      </c>
    </row>
    <row r="7" spans="1:26" ht="51">
      <c r="A7">
        <v>3232795</v>
      </c>
      <c r="B7" s="5">
        <v>417</v>
      </c>
      <c r="C7" t="s">
        <v>82</v>
      </c>
      <c r="D7">
        <v>22</v>
      </c>
      <c r="E7" t="s">
        <v>83</v>
      </c>
      <c r="F7" t="s">
        <v>84</v>
      </c>
      <c r="G7" t="s">
        <v>28</v>
      </c>
      <c r="H7" t="s">
        <v>29</v>
      </c>
      <c r="I7" s="1" t="s">
        <v>85</v>
      </c>
      <c r="J7" t="s">
        <v>86</v>
      </c>
      <c r="K7" s="2">
        <v>43954</v>
      </c>
      <c r="L7" t="s">
        <v>86</v>
      </c>
      <c r="M7" s="2">
        <v>44018</v>
      </c>
      <c r="N7" t="s">
        <v>86</v>
      </c>
      <c r="O7" s="3">
        <v>42278</v>
      </c>
      <c r="Q7" t="s">
        <v>36</v>
      </c>
      <c r="R7" t="s">
        <v>87</v>
      </c>
      <c r="S7" t="s">
        <v>38</v>
      </c>
      <c r="T7" t="s">
        <v>39</v>
      </c>
      <c r="U7" s="3">
        <v>42278</v>
      </c>
      <c r="V7" t="s">
        <v>63</v>
      </c>
    </row>
    <row r="8" spans="1:26">
      <c r="A8">
        <v>3234029</v>
      </c>
      <c r="B8" s="5">
        <v>415</v>
      </c>
      <c r="C8" t="s">
        <v>88</v>
      </c>
      <c r="D8">
        <v>22</v>
      </c>
      <c r="E8" t="s">
        <v>83</v>
      </c>
      <c r="F8" t="s">
        <v>89</v>
      </c>
      <c r="G8" t="s">
        <v>28</v>
      </c>
      <c r="H8" t="s">
        <v>29</v>
      </c>
      <c r="I8" t="s">
        <v>90</v>
      </c>
      <c r="J8" t="s">
        <v>31</v>
      </c>
      <c r="K8">
        <v>8</v>
      </c>
      <c r="L8" t="s">
        <v>31</v>
      </c>
      <c r="M8">
        <v>8</v>
      </c>
      <c r="N8" t="s">
        <v>31</v>
      </c>
      <c r="O8">
        <v>5</v>
      </c>
      <c r="P8" t="s">
        <v>91</v>
      </c>
      <c r="Q8" t="s">
        <v>36</v>
      </c>
      <c r="R8" t="s">
        <v>92</v>
      </c>
      <c r="S8" t="s">
        <v>38</v>
      </c>
      <c r="T8" t="s">
        <v>39</v>
      </c>
      <c r="U8">
        <v>9</v>
      </c>
      <c r="V8" t="s">
        <v>63</v>
      </c>
      <c r="W8" t="s">
        <v>93</v>
      </c>
      <c r="X8" t="s">
        <v>36</v>
      </c>
      <c r="Y8" t="s">
        <v>39</v>
      </c>
      <c r="Z8" t="s">
        <v>93</v>
      </c>
    </row>
    <row r="9" spans="1:26" ht="68">
      <c r="A9">
        <v>3238587</v>
      </c>
      <c r="B9" s="5">
        <v>409</v>
      </c>
      <c r="C9" t="s">
        <v>94</v>
      </c>
      <c r="D9">
        <v>21</v>
      </c>
      <c r="E9" t="s">
        <v>26</v>
      </c>
      <c r="F9" t="s">
        <v>56</v>
      </c>
      <c r="G9" t="s">
        <v>28</v>
      </c>
      <c r="H9" t="s">
        <v>95</v>
      </c>
      <c r="I9" s="1" t="s">
        <v>96</v>
      </c>
      <c r="J9" t="s">
        <v>86</v>
      </c>
      <c r="K9">
        <v>3</v>
      </c>
      <c r="L9" t="s">
        <v>97</v>
      </c>
      <c r="M9">
        <v>5</v>
      </c>
      <c r="N9" t="s">
        <v>97</v>
      </c>
      <c r="O9">
        <v>8</v>
      </c>
      <c r="Q9" t="s">
        <v>36</v>
      </c>
      <c r="R9" t="s">
        <v>80</v>
      </c>
      <c r="S9" t="s">
        <v>38</v>
      </c>
      <c r="T9" t="s">
        <v>39</v>
      </c>
      <c r="U9">
        <v>6</v>
      </c>
      <c r="V9" t="s">
        <v>41</v>
      </c>
      <c r="W9" t="s">
        <v>70</v>
      </c>
      <c r="X9" t="s">
        <v>79</v>
      </c>
      <c r="Z9" t="s">
        <v>79</v>
      </c>
    </row>
    <row r="10" spans="1:26">
      <c r="A10">
        <v>3239815</v>
      </c>
      <c r="B10" s="5">
        <v>406</v>
      </c>
      <c r="C10" t="s">
        <v>98</v>
      </c>
      <c r="D10">
        <v>22</v>
      </c>
      <c r="E10" t="s">
        <v>26</v>
      </c>
      <c r="F10" t="s">
        <v>99</v>
      </c>
      <c r="G10" t="s">
        <v>28</v>
      </c>
      <c r="H10" t="s">
        <v>29</v>
      </c>
      <c r="I10" t="s">
        <v>100</v>
      </c>
      <c r="J10" t="s">
        <v>31</v>
      </c>
      <c r="K10">
        <v>2</v>
      </c>
      <c r="L10" t="s">
        <v>31</v>
      </c>
      <c r="M10">
        <v>4</v>
      </c>
      <c r="N10" t="s">
        <v>31</v>
      </c>
      <c r="O10">
        <v>5</v>
      </c>
      <c r="P10" t="s">
        <v>70</v>
      </c>
      <c r="Q10" t="s">
        <v>36</v>
      </c>
      <c r="R10" t="s">
        <v>101</v>
      </c>
      <c r="S10" t="s">
        <v>102</v>
      </c>
      <c r="T10" t="s">
        <v>103</v>
      </c>
      <c r="U10">
        <v>12</v>
      </c>
      <c r="V10" t="s">
        <v>104</v>
      </c>
      <c r="W10" t="s">
        <v>105</v>
      </c>
    </row>
    <row r="11" spans="1:26">
      <c r="A11">
        <v>3240206</v>
      </c>
      <c r="B11" s="5">
        <v>421</v>
      </c>
      <c r="C11" t="s">
        <v>106</v>
      </c>
      <c r="D11">
        <v>21</v>
      </c>
      <c r="E11" t="s">
        <v>26</v>
      </c>
      <c r="F11" t="s">
        <v>107</v>
      </c>
      <c r="G11" t="s">
        <v>28</v>
      </c>
      <c r="H11" t="s">
        <v>95</v>
      </c>
      <c r="I11" t="s">
        <v>108</v>
      </c>
      <c r="J11" t="s">
        <v>109</v>
      </c>
      <c r="K11">
        <v>2</v>
      </c>
      <c r="L11" t="s">
        <v>31</v>
      </c>
      <c r="M11">
        <v>5</v>
      </c>
      <c r="N11" t="s">
        <v>31</v>
      </c>
      <c r="O11">
        <v>8</v>
      </c>
      <c r="P11" t="s">
        <v>110</v>
      </c>
      <c r="Q11" t="s">
        <v>36</v>
      </c>
      <c r="R11" t="s">
        <v>111</v>
      </c>
      <c r="S11" t="s">
        <v>38</v>
      </c>
      <c r="T11" t="s">
        <v>39</v>
      </c>
      <c r="U11">
        <v>6</v>
      </c>
      <c r="V11" t="s">
        <v>63</v>
      </c>
      <c r="W11" t="s">
        <v>42</v>
      </c>
      <c r="X11" t="s">
        <v>42</v>
      </c>
      <c r="Z11" t="s">
        <v>42</v>
      </c>
    </row>
    <row r="12" spans="1:26" ht="68">
      <c r="A12">
        <v>3241038</v>
      </c>
      <c r="B12" s="5">
        <v>416</v>
      </c>
      <c r="C12" t="s">
        <v>112</v>
      </c>
      <c r="D12">
        <v>22</v>
      </c>
      <c r="E12" t="s">
        <v>26</v>
      </c>
      <c r="F12" t="s">
        <v>113</v>
      </c>
      <c r="G12" t="s">
        <v>28</v>
      </c>
      <c r="H12" t="s">
        <v>29</v>
      </c>
      <c r="I12" s="1" t="s">
        <v>114</v>
      </c>
      <c r="J12" t="s">
        <v>86</v>
      </c>
      <c r="K12" s="2">
        <v>43924</v>
      </c>
      <c r="L12" t="s">
        <v>86</v>
      </c>
      <c r="M12">
        <v>6</v>
      </c>
      <c r="N12" t="s">
        <v>115</v>
      </c>
      <c r="O12">
        <v>4</v>
      </c>
      <c r="P12" t="s">
        <v>79</v>
      </c>
      <c r="Q12" t="s">
        <v>36</v>
      </c>
      <c r="R12" t="s">
        <v>80</v>
      </c>
      <c r="S12" t="s">
        <v>116</v>
      </c>
      <c r="T12" t="s">
        <v>103</v>
      </c>
      <c r="U12" s="3">
        <v>41974</v>
      </c>
      <c r="V12" t="s">
        <v>81</v>
      </c>
      <c r="W12" t="s">
        <v>79</v>
      </c>
      <c r="X12" t="s">
        <v>79</v>
      </c>
      <c r="Y12" t="s">
        <v>103</v>
      </c>
      <c r="Z12" t="s">
        <v>79</v>
      </c>
    </row>
    <row r="13" spans="1:26" ht="34">
      <c r="A13">
        <v>3241079</v>
      </c>
      <c r="B13" s="5">
        <v>411</v>
      </c>
      <c r="C13" t="s">
        <v>117</v>
      </c>
      <c r="D13">
        <v>21</v>
      </c>
      <c r="E13" t="s">
        <v>83</v>
      </c>
      <c r="F13" t="s">
        <v>118</v>
      </c>
      <c r="G13" t="s">
        <v>28</v>
      </c>
      <c r="H13" t="s">
        <v>29</v>
      </c>
      <c r="I13" s="1" t="s">
        <v>119</v>
      </c>
      <c r="J13" t="s">
        <v>31</v>
      </c>
      <c r="K13" s="2">
        <v>44049</v>
      </c>
      <c r="L13" t="s">
        <v>31</v>
      </c>
      <c r="M13">
        <v>10</v>
      </c>
      <c r="N13" t="s">
        <v>120</v>
      </c>
      <c r="O13">
        <v>14</v>
      </c>
      <c r="P13" t="s">
        <v>121</v>
      </c>
      <c r="Q13" t="s">
        <v>36</v>
      </c>
      <c r="R13" t="s">
        <v>122</v>
      </c>
      <c r="S13" t="s">
        <v>38</v>
      </c>
      <c r="T13" t="s">
        <v>103</v>
      </c>
      <c r="U13">
        <v>14</v>
      </c>
      <c r="V13" t="s">
        <v>81</v>
      </c>
      <c r="X13" t="s">
        <v>42</v>
      </c>
      <c r="Y13" t="s">
        <v>103</v>
      </c>
      <c r="Z13" t="s">
        <v>42</v>
      </c>
    </row>
    <row r="14" spans="1:26" s="136" customFormat="1" ht="22" customHeight="1">
      <c r="A14" s="136">
        <v>3241081</v>
      </c>
      <c r="B14" s="137">
        <v>425</v>
      </c>
      <c r="C14" s="136" t="s">
        <v>123</v>
      </c>
      <c r="D14" s="136">
        <v>21</v>
      </c>
      <c r="E14" s="136" t="s">
        <v>26</v>
      </c>
      <c r="F14" s="136" t="s">
        <v>124</v>
      </c>
      <c r="G14" s="136" t="s">
        <v>28</v>
      </c>
      <c r="H14" s="136" t="s">
        <v>29</v>
      </c>
      <c r="I14" s="138" t="s">
        <v>125</v>
      </c>
      <c r="J14" s="136" t="s">
        <v>56</v>
      </c>
      <c r="K14" s="136" t="s">
        <v>126</v>
      </c>
      <c r="L14" s="136" t="s">
        <v>56</v>
      </c>
      <c r="M14" s="136" t="s">
        <v>127</v>
      </c>
      <c r="N14" s="136" t="s">
        <v>56</v>
      </c>
      <c r="O14" s="136" t="s">
        <v>128</v>
      </c>
      <c r="P14" s="136" t="s">
        <v>129</v>
      </c>
      <c r="Q14" s="136" t="s">
        <v>50</v>
      </c>
      <c r="R14" s="136" t="s">
        <v>51</v>
      </c>
      <c r="S14" s="136" t="s">
        <v>52</v>
      </c>
      <c r="T14" s="136" t="s">
        <v>39</v>
      </c>
      <c r="U14" s="136">
        <v>8</v>
      </c>
      <c r="V14" s="136" t="s">
        <v>41</v>
      </c>
      <c r="W14" s="136" t="s">
        <v>42</v>
      </c>
      <c r="X14" s="136" t="s">
        <v>130</v>
      </c>
      <c r="Y14" s="136" t="s">
        <v>39</v>
      </c>
      <c r="Z14" s="136" t="s">
        <v>130</v>
      </c>
    </row>
    <row r="15" spans="1:26">
      <c r="A15">
        <v>3244687</v>
      </c>
      <c r="B15" s="5">
        <v>418</v>
      </c>
      <c r="C15" t="s">
        <v>131</v>
      </c>
      <c r="D15">
        <v>22</v>
      </c>
      <c r="E15" t="s">
        <v>26</v>
      </c>
      <c r="F15" t="s">
        <v>99</v>
      </c>
      <c r="G15" t="s">
        <v>28</v>
      </c>
      <c r="H15" t="s">
        <v>29</v>
      </c>
      <c r="I15" t="s">
        <v>132</v>
      </c>
      <c r="J15" t="s">
        <v>31</v>
      </c>
      <c r="K15" t="s">
        <v>59</v>
      </c>
      <c r="L15" t="s">
        <v>31</v>
      </c>
      <c r="M15" t="s">
        <v>133</v>
      </c>
      <c r="N15" t="s">
        <v>31</v>
      </c>
      <c r="O15" t="s">
        <v>134</v>
      </c>
      <c r="P15" t="s">
        <v>135</v>
      </c>
      <c r="Q15" t="s">
        <v>36</v>
      </c>
      <c r="R15" t="s">
        <v>111</v>
      </c>
      <c r="S15" t="s">
        <v>38</v>
      </c>
      <c r="T15" t="s">
        <v>39</v>
      </c>
      <c r="U15" t="s">
        <v>136</v>
      </c>
      <c r="V15" t="s">
        <v>63</v>
      </c>
      <c r="W15" t="s">
        <v>42</v>
      </c>
      <c r="X15" t="s">
        <v>42</v>
      </c>
      <c r="Z15" t="s">
        <v>42</v>
      </c>
    </row>
    <row r="16" spans="1:26">
      <c r="A16">
        <v>3248559</v>
      </c>
      <c r="B16" s="5">
        <v>407</v>
      </c>
      <c r="C16" t="s">
        <v>137</v>
      </c>
      <c r="D16">
        <v>24</v>
      </c>
      <c r="E16" t="s">
        <v>26</v>
      </c>
      <c r="F16" t="s">
        <v>113</v>
      </c>
      <c r="G16" t="s">
        <v>28</v>
      </c>
      <c r="H16" t="s">
        <v>29</v>
      </c>
      <c r="I16" t="s">
        <v>138</v>
      </c>
      <c r="J16" t="s">
        <v>31</v>
      </c>
      <c r="K16">
        <v>3</v>
      </c>
      <c r="L16" t="s">
        <v>31</v>
      </c>
      <c r="M16">
        <v>7</v>
      </c>
      <c r="N16" t="s">
        <v>31</v>
      </c>
      <c r="O16" t="s">
        <v>139</v>
      </c>
      <c r="P16" t="s">
        <v>140</v>
      </c>
      <c r="Q16" t="s">
        <v>36</v>
      </c>
      <c r="R16" t="s">
        <v>37</v>
      </c>
      <c r="S16" t="s">
        <v>38</v>
      </c>
      <c r="T16" t="s">
        <v>39</v>
      </c>
      <c r="U16">
        <v>10</v>
      </c>
      <c r="V16" t="s">
        <v>63</v>
      </c>
      <c r="W16" t="s">
        <v>140</v>
      </c>
    </row>
    <row r="17" spans="1:26" s="136" customFormat="1" ht="39" customHeight="1">
      <c r="A17" s="136">
        <v>3250434</v>
      </c>
      <c r="B17" s="137">
        <v>422</v>
      </c>
      <c r="C17" s="136" t="s">
        <v>141</v>
      </c>
      <c r="D17" s="136">
        <v>22</v>
      </c>
      <c r="E17" s="136" t="s">
        <v>26</v>
      </c>
      <c r="F17" s="136" t="s">
        <v>142</v>
      </c>
      <c r="G17" s="136" t="s">
        <v>28</v>
      </c>
      <c r="H17" s="136" t="s">
        <v>143</v>
      </c>
      <c r="I17" s="138" t="s">
        <v>144</v>
      </c>
      <c r="J17" s="136" t="s">
        <v>145</v>
      </c>
      <c r="K17" s="136" t="s">
        <v>146</v>
      </c>
      <c r="L17" s="136" t="s">
        <v>145</v>
      </c>
      <c r="M17" s="136" t="s">
        <v>147</v>
      </c>
      <c r="N17" s="136" t="s">
        <v>97</v>
      </c>
      <c r="O17" s="136" t="s">
        <v>148</v>
      </c>
      <c r="P17" s="136" t="s">
        <v>42</v>
      </c>
      <c r="Q17" s="136" t="s">
        <v>36</v>
      </c>
      <c r="R17" s="136" t="s">
        <v>149</v>
      </c>
      <c r="S17" s="136" t="s">
        <v>38</v>
      </c>
      <c r="T17" s="136" t="s">
        <v>39</v>
      </c>
      <c r="U17" s="136" t="s">
        <v>150</v>
      </c>
      <c r="V17" s="136" t="s">
        <v>63</v>
      </c>
      <c r="W17" s="136" t="s">
        <v>42</v>
      </c>
      <c r="X17" s="136" t="s">
        <v>151</v>
      </c>
      <c r="Y17" s="136" t="s">
        <v>39</v>
      </c>
      <c r="Z17" s="136" t="s">
        <v>42</v>
      </c>
    </row>
    <row r="18" spans="1:26" ht="102">
      <c r="A18">
        <v>3254387</v>
      </c>
      <c r="B18" s="5">
        <v>403</v>
      </c>
      <c r="C18" t="s">
        <v>152</v>
      </c>
      <c r="D18">
        <v>22</v>
      </c>
      <c r="E18" t="s">
        <v>26</v>
      </c>
      <c r="F18" t="s">
        <v>153</v>
      </c>
      <c r="G18" t="s">
        <v>28</v>
      </c>
      <c r="H18" t="s">
        <v>29</v>
      </c>
      <c r="I18" s="1" t="s">
        <v>154</v>
      </c>
      <c r="J18" t="s">
        <v>46</v>
      </c>
      <c r="K18">
        <v>10</v>
      </c>
      <c r="L18" t="s">
        <v>46</v>
      </c>
      <c r="M18">
        <v>20</v>
      </c>
      <c r="N18" t="s">
        <v>155</v>
      </c>
      <c r="O18">
        <v>15</v>
      </c>
      <c r="P18" t="s">
        <v>42</v>
      </c>
      <c r="Q18" t="s">
        <v>36</v>
      </c>
      <c r="R18" t="s">
        <v>149</v>
      </c>
      <c r="S18" t="s">
        <v>38</v>
      </c>
      <c r="T18" t="s">
        <v>39</v>
      </c>
      <c r="U18">
        <v>8</v>
      </c>
      <c r="V18" t="s">
        <v>63</v>
      </c>
      <c r="W18" t="s">
        <v>42</v>
      </c>
      <c r="X18" t="s">
        <v>42</v>
      </c>
      <c r="Y18" t="s">
        <v>39</v>
      </c>
      <c r="Z18" t="s">
        <v>42</v>
      </c>
    </row>
    <row r="19" spans="1:26">
      <c r="A19">
        <v>3255076</v>
      </c>
      <c r="B19" s="5">
        <v>413</v>
      </c>
      <c r="C19" t="s">
        <v>156</v>
      </c>
      <c r="D19">
        <v>22</v>
      </c>
      <c r="E19" t="s">
        <v>83</v>
      </c>
      <c r="F19" t="s">
        <v>157</v>
      </c>
      <c r="G19" t="s">
        <v>28</v>
      </c>
      <c r="H19" t="s">
        <v>29</v>
      </c>
      <c r="I19" t="s">
        <v>158</v>
      </c>
      <c r="J19" t="s">
        <v>31</v>
      </c>
      <c r="K19">
        <v>5</v>
      </c>
      <c r="L19" t="s">
        <v>31</v>
      </c>
      <c r="M19">
        <v>10</v>
      </c>
      <c r="N19" t="s">
        <v>159</v>
      </c>
      <c r="O19" t="s">
        <v>160</v>
      </c>
      <c r="P19" t="s">
        <v>161</v>
      </c>
      <c r="Q19" t="s">
        <v>36</v>
      </c>
      <c r="R19" t="s">
        <v>92</v>
      </c>
      <c r="S19" t="s">
        <v>52</v>
      </c>
      <c r="T19" t="s">
        <v>39</v>
      </c>
      <c r="U19">
        <v>12</v>
      </c>
      <c r="V19" t="s">
        <v>41</v>
      </c>
      <c r="W19" t="s">
        <v>70</v>
      </c>
      <c r="X19" t="s">
        <v>42</v>
      </c>
      <c r="Z19" t="s">
        <v>42</v>
      </c>
    </row>
    <row r="20" spans="1:26" ht="51">
      <c r="A20">
        <v>3259730</v>
      </c>
      <c r="B20" s="5">
        <v>405</v>
      </c>
      <c r="C20" t="s">
        <v>162</v>
      </c>
      <c r="D20">
        <v>22</v>
      </c>
      <c r="E20" t="s">
        <v>26</v>
      </c>
      <c r="F20" t="s">
        <v>153</v>
      </c>
      <c r="G20" t="s">
        <v>28</v>
      </c>
      <c r="H20" t="s">
        <v>29</v>
      </c>
      <c r="I20" s="1" t="s">
        <v>163</v>
      </c>
      <c r="J20" t="s">
        <v>164</v>
      </c>
      <c r="K20" t="s">
        <v>165</v>
      </c>
      <c r="L20" t="s">
        <v>166</v>
      </c>
      <c r="M20" t="s">
        <v>167</v>
      </c>
      <c r="N20" t="s">
        <v>168</v>
      </c>
      <c r="O20" s="2">
        <v>43955</v>
      </c>
      <c r="P20" t="s">
        <v>169</v>
      </c>
      <c r="Q20" t="s">
        <v>36</v>
      </c>
      <c r="R20" t="s">
        <v>170</v>
      </c>
      <c r="S20" t="s">
        <v>38</v>
      </c>
      <c r="T20" t="s">
        <v>39</v>
      </c>
      <c r="U20">
        <v>10</v>
      </c>
      <c r="V20" t="s">
        <v>171</v>
      </c>
      <c r="W20" t="s">
        <v>172</v>
      </c>
      <c r="X20" t="s">
        <v>169</v>
      </c>
      <c r="Y20" t="s">
        <v>39</v>
      </c>
      <c r="Z20" t="s">
        <v>169</v>
      </c>
    </row>
    <row r="21" spans="1:26" ht="85">
      <c r="A21">
        <v>3262003</v>
      </c>
      <c r="B21" s="5">
        <v>402</v>
      </c>
      <c r="C21" t="s">
        <v>173</v>
      </c>
      <c r="D21">
        <v>21</v>
      </c>
      <c r="E21" t="s">
        <v>26</v>
      </c>
      <c r="F21" t="s">
        <v>174</v>
      </c>
      <c r="G21" t="s">
        <v>28</v>
      </c>
      <c r="H21" t="s">
        <v>29</v>
      </c>
      <c r="I21" s="1" t="s">
        <v>55</v>
      </c>
      <c r="J21" t="s">
        <v>31</v>
      </c>
      <c r="K21" t="s">
        <v>175</v>
      </c>
      <c r="L21" t="s">
        <v>176</v>
      </c>
      <c r="M21" s="1" t="s">
        <v>177</v>
      </c>
      <c r="N21" t="s">
        <v>31</v>
      </c>
      <c r="O21" t="s">
        <v>178</v>
      </c>
      <c r="P21" t="s">
        <v>179</v>
      </c>
      <c r="Q21" t="s">
        <v>36</v>
      </c>
      <c r="R21" t="s">
        <v>180</v>
      </c>
      <c r="S21" t="s">
        <v>181</v>
      </c>
      <c r="T21" t="s">
        <v>39</v>
      </c>
      <c r="U21">
        <v>5</v>
      </c>
      <c r="V21" t="s">
        <v>63</v>
      </c>
      <c r="W21" t="s">
        <v>182</v>
      </c>
      <c r="X21" t="s">
        <v>42</v>
      </c>
      <c r="Y21" t="s">
        <v>183</v>
      </c>
      <c r="Z21" t="s">
        <v>42</v>
      </c>
    </row>
    <row r="22" spans="1:26">
      <c r="A22">
        <v>3281897</v>
      </c>
      <c r="B22" s="5">
        <v>404</v>
      </c>
      <c r="C22" t="s">
        <v>184</v>
      </c>
      <c r="D22">
        <v>22</v>
      </c>
      <c r="E22" t="s">
        <v>26</v>
      </c>
      <c r="F22" t="s">
        <v>99</v>
      </c>
      <c r="G22" t="s">
        <v>28</v>
      </c>
      <c r="H22" t="s">
        <v>29</v>
      </c>
      <c r="I22" t="s">
        <v>185</v>
      </c>
      <c r="J22" t="s">
        <v>31</v>
      </c>
      <c r="K22" t="s">
        <v>186</v>
      </c>
      <c r="L22" t="s">
        <v>31</v>
      </c>
      <c r="M22" t="s">
        <v>187</v>
      </c>
      <c r="N22" t="s">
        <v>31</v>
      </c>
      <c r="O22" t="s">
        <v>188</v>
      </c>
      <c r="P22" t="s">
        <v>189</v>
      </c>
      <c r="Q22" t="s">
        <v>36</v>
      </c>
      <c r="R22" t="s">
        <v>80</v>
      </c>
      <c r="S22" t="s">
        <v>52</v>
      </c>
      <c r="T22" t="s">
        <v>39</v>
      </c>
      <c r="U22" t="s">
        <v>47</v>
      </c>
      <c r="V22" t="s">
        <v>104</v>
      </c>
      <c r="W22" t="s">
        <v>190</v>
      </c>
      <c r="X22" t="s">
        <v>42</v>
      </c>
      <c r="Y22" t="s">
        <v>39</v>
      </c>
      <c r="Z22" t="s">
        <v>42</v>
      </c>
    </row>
    <row r="23" spans="1:26">
      <c r="A23">
        <v>3285091</v>
      </c>
      <c r="B23" s="5">
        <v>423</v>
      </c>
      <c r="C23" t="s">
        <v>191</v>
      </c>
      <c r="D23">
        <v>21</v>
      </c>
      <c r="E23" t="s">
        <v>26</v>
      </c>
      <c r="F23" t="s">
        <v>192</v>
      </c>
      <c r="G23" t="s">
        <v>28</v>
      </c>
      <c r="H23" t="s">
        <v>193</v>
      </c>
      <c r="I23" t="s">
        <v>194</v>
      </c>
      <c r="J23" t="s">
        <v>195</v>
      </c>
      <c r="K23">
        <v>4</v>
      </c>
      <c r="L23" t="s">
        <v>195</v>
      </c>
      <c r="M23">
        <v>4</v>
      </c>
      <c r="N23" t="s">
        <v>195</v>
      </c>
      <c r="O23">
        <v>3</v>
      </c>
      <c r="P23" t="s">
        <v>196</v>
      </c>
      <c r="Q23" t="s">
        <v>197</v>
      </c>
      <c r="R23" t="s">
        <v>198</v>
      </c>
      <c r="S23" t="s">
        <v>199</v>
      </c>
      <c r="T23" t="s">
        <v>39</v>
      </c>
      <c r="U23">
        <v>10</v>
      </c>
      <c r="V23" t="s">
        <v>41</v>
      </c>
      <c r="W23" t="s">
        <v>140</v>
      </c>
      <c r="X23" t="s">
        <v>197</v>
      </c>
      <c r="Y23" t="s">
        <v>39</v>
      </c>
      <c r="Z23" t="s">
        <v>140</v>
      </c>
    </row>
    <row r="24" spans="1:26">
      <c r="A24">
        <v>3343450</v>
      </c>
      <c r="B24" s="5">
        <v>424</v>
      </c>
      <c r="C24" t="s">
        <v>200</v>
      </c>
      <c r="D24">
        <v>22</v>
      </c>
      <c r="E24" t="s">
        <v>26</v>
      </c>
      <c r="F24" t="s">
        <v>201</v>
      </c>
      <c r="H24" t="s">
        <v>95</v>
      </c>
      <c r="I24" t="s">
        <v>202</v>
      </c>
      <c r="J24" t="s">
        <v>202</v>
      </c>
      <c r="K24">
        <v>7</v>
      </c>
      <c r="L24" t="s">
        <v>202</v>
      </c>
      <c r="M24">
        <v>9</v>
      </c>
      <c r="N24" t="s">
        <v>202</v>
      </c>
      <c r="O24">
        <v>3</v>
      </c>
      <c r="P24" t="s">
        <v>203</v>
      </c>
      <c r="Q24" t="s">
        <v>204</v>
      </c>
      <c r="R24" t="s">
        <v>61</v>
      </c>
      <c r="S24" t="s">
        <v>205</v>
      </c>
      <c r="T24" t="s">
        <v>39</v>
      </c>
      <c r="U24" t="s">
        <v>206</v>
      </c>
      <c r="V24" t="s">
        <v>41</v>
      </c>
      <c r="W24" t="s">
        <v>207</v>
      </c>
      <c r="X24" t="s">
        <v>42</v>
      </c>
      <c r="Y24" t="s">
        <v>39</v>
      </c>
      <c r="Z24" t="s">
        <v>208</v>
      </c>
    </row>
    <row r="25" spans="1:26" ht="85" hidden="1">
      <c r="A25">
        <v>3352912</v>
      </c>
      <c r="B25" s="7">
        <v>608</v>
      </c>
      <c r="C25" t="s">
        <v>209</v>
      </c>
      <c r="D25">
        <v>21</v>
      </c>
      <c r="E25" t="s">
        <v>83</v>
      </c>
      <c r="F25" t="s">
        <v>210</v>
      </c>
      <c r="G25" t="s">
        <v>28</v>
      </c>
      <c r="H25" t="s">
        <v>31</v>
      </c>
      <c r="I25" s="1" t="s">
        <v>211</v>
      </c>
      <c r="J25" t="s">
        <v>212</v>
      </c>
      <c r="K25" s="1" t="s">
        <v>213</v>
      </c>
      <c r="L25" t="s">
        <v>212</v>
      </c>
      <c r="M25" s="1" t="s">
        <v>214</v>
      </c>
      <c r="N25" t="s">
        <v>212</v>
      </c>
      <c r="O25" s="1" t="s">
        <v>215</v>
      </c>
      <c r="P25" t="s">
        <v>216</v>
      </c>
      <c r="Q25" t="s">
        <v>42</v>
      </c>
      <c r="R25" t="s">
        <v>42</v>
      </c>
      <c r="S25" t="s">
        <v>42</v>
      </c>
      <c r="T25" t="s">
        <v>39</v>
      </c>
      <c r="U25" t="s">
        <v>42</v>
      </c>
      <c r="V25" t="s">
        <v>63</v>
      </c>
      <c r="W25" t="s">
        <v>42</v>
      </c>
      <c r="X25" t="s">
        <v>42</v>
      </c>
      <c r="Y25" t="s">
        <v>39</v>
      </c>
      <c r="Z25" t="s">
        <v>42</v>
      </c>
    </row>
    <row r="26" spans="1:26" hidden="1">
      <c r="A26">
        <v>3352923</v>
      </c>
      <c r="B26" s="7">
        <v>605</v>
      </c>
      <c r="C26" t="s">
        <v>217</v>
      </c>
      <c r="D26">
        <v>20</v>
      </c>
      <c r="E26" t="s">
        <v>83</v>
      </c>
      <c r="F26" t="s">
        <v>218</v>
      </c>
      <c r="G26" t="s">
        <v>219</v>
      </c>
      <c r="H26" t="s">
        <v>220</v>
      </c>
      <c r="I26" t="s">
        <v>221</v>
      </c>
      <c r="J26" t="s">
        <v>222</v>
      </c>
      <c r="K26" t="s">
        <v>59</v>
      </c>
      <c r="L26" t="s">
        <v>222</v>
      </c>
      <c r="M26" t="s">
        <v>59</v>
      </c>
      <c r="N26" t="s">
        <v>42</v>
      </c>
      <c r="O26" t="s">
        <v>42</v>
      </c>
      <c r="Q26" t="s">
        <v>42</v>
      </c>
      <c r="R26" t="s">
        <v>42</v>
      </c>
      <c r="S26" t="s">
        <v>42</v>
      </c>
      <c r="T26" t="s">
        <v>183</v>
      </c>
      <c r="U26" t="s">
        <v>42</v>
      </c>
      <c r="V26" t="s">
        <v>223</v>
      </c>
      <c r="W26" t="s">
        <v>42</v>
      </c>
      <c r="X26" t="s">
        <v>42</v>
      </c>
      <c r="Y26" t="s">
        <v>183</v>
      </c>
      <c r="Z26" t="s">
        <v>42</v>
      </c>
    </row>
    <row r="27" spans="1:26" ht="34" hidden="1">
      <c r="A27">
        <v>3356275</v>
      </c>
      <c r="B27" s="7">
        <v>606</v>
      </c>
      <c r="C27" t="s">
        <v>224</v>
      </c>
      <c r="D27">
        <v>23</v>
      </c>
      <c r="E27" t="s">
        <v>83</v>
      </c>
      <c r="F27" t="s">
        <v>225</v>
      </c>
      <c r="G27" t="s">
        <v>28</v>
      </c>
      <c r="H27" t="s">
        <v>31</v>
      </c>
      <c r="I27" t="s">
        <v>226</v>
      </c>
      <c r="J27" t="s">
        <v>227</v>
      </c>
      <c r="K27" s="1" t="s">
        <v>228</v>
      </c>
      <c r="L27" t="s">
        <v>109</v>
      </c>
      <c r="M27" s="1" t="s">
        <v>228</v>
      </c>
      <c r="N27" t="s">
        <v>227</v>
      </c>
      <c r="O27" t="s">
        <v>227</v>
      </c>
      <c r="P27" t="s">
        <v>229</v>
      </c>
      <c r="Q27" t="s">
        <v>42</v>
      </c>
      <c r="R27" t="s">
        <v>42</v>
      </c>
      <c r="S27" t="s">
        <v>42</v>
      </c>
      <c r="T27" t="s">
        <v>39</v>
      </c>
      <c r="U27" t="s">
        <v>42</v>
      </c>
      <c r="V27" t="s">
        <v>41</v>
      </c>
      <c r="W27" t="s">
        <v>42</v>
      </c>
      <c r="X27" t="s">
        <v>42</v>
      </c>
      <c r="Y27" t="s">
        <v>39</v>
      </c>
      <c r="Z27" t="s">
        <v>42</v>
      </c>
    </row>
    <row r="28" spans="1:26" ht="68" hidden="1">
      <c r="A28">
        <v>3357688</v>
      </c>
      <c r="B28" s="7">
        <v>604</v>
      </c>
      <c r="C28" t="s">
        <v>230</v>
      </c>
      <c r="D28">
        <v>20</v>
      </c>
      <c r="E28" t="s">
        <v>83</v>
      </c>
      <c r="F28" t="s">
        <v>231</v>
      </c>
      <c r="G28" t="s">
        <v>232</v>
      </c>
      <c r="H28" t="s">
        <v>31</v>
      </c>
      <c r="I28" s="1" t="s">
        <v>233</v>
      </c>
      <c r="J28" t="s">
        <v>234</v>
      </c>
      <c r="K28">
        <v>4</v>
      </c>
      <c r="L28" t="s">
        <v>235</v>
      </c>
      <c r="M28">
        <v>4</v>
      </c>
      <c r="N28" t="s">
        <v>236</v>
      </c>
      <c r="O28" s="1" t="s">
        <v>237</v>
      </c>
      <c r="Q28" t="s">
        <v>42</v>
      </c>
      <c r="R28" t="s">
        <v>42</v>
      </c>
      <c r="S28" t="s">
        <v>42</v>
      </c>
      <c r="U28" t="s">
        <v>42</v>
      </c>
      <c r="W28" t="s">
        <v>42</v>
      </c>
      <c r="X28" t="s">
        <v>42</v>
      </c>
      <c r="Z28" t="s">
        <v>42</v>
      </c>
    </row>
    <row r="29" spans="1:26" ht="68" hidden="1">
      <c r="A29">
        <v>3357782</v>
      </c>
      <c r="B29" s="7">
        <v>611</v>
      </c>
      <c r="C29" t="s">
        <v>238</v>
      </c>
      <c r="D29">
        <v>27</v>
      </c>
      <c r="E29" t="s">
        <v>26</v>
      </c>
      <c r="F29" t="s">
        <v>42</v>
      </c>
      <c r="G29" t="s">
        <v>42</v>
      </c>
      <c r="H29" t="s">
        <v>31</v>
      </c>
      <c r="I29" s="1" t="s">
        <v>239</v>
      </c>
      <c r="J29" t="s">
        <v>240</v>
      </c>
      <c r="K29" t="s">
        <v>241</v>
      </c>
      <c r="L29" t="s">
        <v>240</v>
      </c>
      <c r="M29" t="s">
        <v>241</v>
      </c>
      <c r="N29" t="s">
        <v>29</v>
      </c>
      <c r="O29" t="s">
        <v>242</v>
      </c>
      <c r="P29" t="s">
        <v>42</v>
      </c>
      <c r="Q29" t="s">
        <v>42</v>
      </c>
      <c r="R29" t="s">
        <v>42</v>
      </c>
      <c r="S29" t="s">
        <v>42</v>
      </c>
      <c r="T29" t="s">
        <v>183</v>
      </c>
      <c r="U29" t="s">
        <v>42</v>
      </c>
      <c r="V29" t="s">
        <v>223</v>
      </c>
      <c r="W29" t="s">
        <v>42</v>
      </c>
      <c r="X29" t="s">
        <v>42</v>
      </c>
      <c r="Y29" t="s">
        <v>183</v>
      </c>
      <c r="Z29" t="s">
        <v>42</v>
      </c>
    </row>
    <row r="30" spans="1:26" ht="136" hidden="1">
      <c r="A30">
        <v>3359580</v>
      </c>
      <c r="B30" s="7">
        <v>607</v>
      </c>
      <c r="C30" t="s">
        <v>243</v>
      </c>
      <c r="D30">
        <v>20</v>
      </c>
      <c r="E30" t="s">
        <v>26</v>
      </c>
      <c r="F30" t="s">
        <v>244</v>
      </c>
      <c r="G30" t="s">
        <v>232</v>
      </c>
      <c r="H30" t="s">
        <v>31</v>
      </c>
      <c r="I30" s="1" t="s">
        <v>245</v>
      </c>
      <c r="J30">
        <v>2</v>
      </c>
      <c r="K30" s="1" t="s">
        <v>246</v>
      </c>
      <c r="L30" t="s">
        <v>86</v>
      </c>
      <c r="M30" s="1" t="s">
        <v>247</v>
      </c>
      <c r="N30" t="s">
        <v>29</v>
      </c>
      <c r="O30" s="1" t="s">
        <v>248</v>
      </c>
      <c r="P30" t="s">
        <v>249</v>
      </c>
      <c r="Q30" t="s">
        <v>42</v>
      </c>
      <c r="R30" t="s">
        <v>42</v>
      </c>
      <c r="S30" t="s">
        <v>42</v>
      </c>
      <c r="U30" t="s">
        <v>42</v>
      </c>
      <c r="W30" t="s">
        <v>42</v>
      </c>
      <c r="X30" t="s">
        <v>42</v>
      </c>
      <c r="Z30" t="s">
        <v>42</v>
      </c>
    </row>
    <row r="31" spans="1:26" ht="102" hidden="1">
      <c r="A31">
        <v>3397953</v>
      </c>
      <c r="B31" s="7">
        <v>603</v>
      </c>
      <c r="C31" t="s">
        <v>250</v>
      </c>
      <c r="D31">
        <v>21</v>
      </c>
      <c r="E31" t="s">
        <v>26</v>
      </c>
      <c r="F31" t="s">
        <v>251</v>
      </c>
      <c r="G31" t="s">
        <v>232</v>
      </c>
      <c r="H31" t="s">
        <v>252</v>
      </c>
      <c r="I31" s="1" t="s">
        <v>253</v>
      </c>
      <c r="J31" t="s">
        <v>254</v>
      </c>
      <c r="K31" t="s">
        <v>255</v>
      </c>
      <c r="L31" t="s">
        <v>256</v>
      </c>
      <c r="M31" t="s">
        <v>257</v>
      </c>
      <c r="N31" t="s">
        <v>258</v>
      </c>
      <c r="O31" t="s">
        <v>259</v>
      </c>
      <c r="Q31" t="s">
        <v>42</v>
      </c>
      <c r="R31" t="s">
        <v>42</v>
      </c>
      <c r="S31" t="s">
        <v>42</v>
      </c>
      <c r="U31" t="s">
        <v>42</v>
      </c>
      <c r="V31" t="s">
        <v>81</v>
      </c>
      <c r="W31" t="s">
        <v>42</v>
      </c>
      <c r="X31" t="s">
        <v>42</v>
      </c>
      <c r="Y31" t="s">
        <v>39</v>
      </c>
      <c r="Z31" t="s">
        <v>42</v>
      </c>
    </row>
    <row r="32" spans="1:26" ht="119">
      <c r="A32">
        <v>3443627</v>
      </c>
      <c r="B32" s="4">
        <v>212</v>
      </c>
      <c r="C32" t="s">
        <v>260</v>
      </c>
      <c r="D32">
        <v>20</v>
      </c>
      <c r="E32" t="s">
        <v>26</v>
      </c>
      <c r="F32" t="s">
        <v>261</v>
      </c>
      <c r="G32" t="s">
        <v>262</v>
      </c>
      <c r="H32" t="s">
        <v>29</v>
      </c>
      <c r="I32" s="1" t="s">
        <v>263</v>
      </c>
      <c r="J32" t="s">
        <v>264</v>
      </c>
      <c r="K32" s="1" t="s">
        <v>265</v>
      </c>
      <c r="L32" t="s">
        <v>264</v>
      </c>
      <c r="M32" s="1" t="s">
        <v>266</v>
      </c>
      <c r="N32" t="s">
        <v>56</v>
      </c>
      <c r="O32" s="1" t="s">
        <v>267</v>
      </c>
      <c r="P32" t="s">
        <v>268</v>
      </c>
      <c r="Q32" t="s">
        <v>42</v>
      </c>
      <c r="R32" t="s">
        <v>42</v>
      </c>
      <c r="S32" t="s">
        <v>42</v>
      </c>
      <c r="T32" t="s">
        <v>103</v>
      </c>
      <c r="U32" t="s">
        <v>42</v>
      </c>
      <c r="V32" t="s">
        <v>223</v>
      </c>
      <c r="W32" t="s">
        <v>42</v>
      </c>
      <c r="X32" t="s">
        <v>36</v>
      </c>
      <c r="Y32" t="s">
        <v>103</v>
      </c>
      <c r="Z32" t="s">
        <v>269</v>
      </c>
    </row>
    <row r="33" spans="1:26" ht="51">
      <c r="A33">
        <v>3443635</v>
      </c>
      <c r="B33" s="4">
        <v>202</v>
      </c>
      <c r="C33" t="s">
        <v>270</v>
      </c>
      <c r="D33">
        <v>20</v>
      </c>
      <c r="E33" t="s">
        <v>26</v>
      </c>
      <c r="F33" t="s">
        <v>271</v>
      </c>
      <c r="G33" t="s">
        <v>262</v>
      </c>
      <c r="H33" t="s">
        <v>29</v>
      </c>
      <c r="I33" s="1" t="s">
        <v>272</v>
      </c>
      <c r="J33" t="s">
        <v>31</v>
      </c>
      <c r="K33" t="s">
        <v>273</v>
      </c>
      <c r="L33" t="s">
        <v>31</v>
      </c>
      <c r="M33" t="s">
        <v>77</v>
      </c>
      <c r="N33" t="s">
        <v>56</v>
      </c>
      <c r="O33" t="s">
        <v>274</v>
      </c>
      <c r="P33" t="s">
        <v>70</v>
      </c>
      <c r="Q33" t="s">
        <v>42</v>
      </c>
      <c r="R33" t="s">
        <v>42</v>
      </c>
      <c r="S33" t="s">
        <v>42</v>
      </c>
      <c r="U33" t="s">
        <v>42</v>
      </c>
      <c r="V33" t="s">
        <v>223</v>
      </c>
      <c r="W33" t="s">
        <v>42</v>
      </c>
      <c r="X33" t="s">
        <v>275</v>
      </c>
      <c r="Y33" t="s">
        <v>39</v>
      </c>
      <c r="Z33" t="s">
        <v>70</v>
      </c>
    </row>
    <row r="34" spans="1:26" ht="102">
      <c r="A34">
        <v>3443689</v>
      </c>
      <c r="B34" s="4">
        <v>210</v>
      </c>
      <c r="C34" t="s">
        <v>276</v>
      </c>
      <c r="D34">
        <v>20</v>
      </c>
      <c r="E34" t="s">
        <v>83</v>
      </c>
      <c r="F34" t="s">
        <v>153</v>
      </c>
      <c r="G34" t="s">
        <v>262</v>
      </c>
      <c r="H34" t="s">
        <v>29</v>
      </c>
      <c r="I34" s="1" t="s">
        <v>277</v>
      </c>
      <c r="J34" t="s">
        <v>56</v>
      </c>
      <c r="K34" t="s">
        <v>278</v>
      </c>
      <c r="L34" t="s">
        <v>56</v>
      </c>
      <c r="M34" t="s">
        <v>279</v>
      </c>
      <c r="N34" t="s">
        <v>280</v>
      </c>
      <c r="O34" t="s">
        <v>281</v>
      </c>
      <c r="P34" t="s">
        <v>282</v>
      </c>
      <c r="Q34" t="s">
        <v>42</v>
      </c>
      <c r="R34" t="s">
        <v>42</v>
      </c>
      <c r="S34" t="s">
        <v>42</v>
      </c>
      <c r="U34" t="s">
        <v>42</v>
      </c>
      <c r="W34" t="s">
        <v>42</v>
      </c>
      <c r="X34" t="s">
        <v>283</v>
      </c>
      <c r="Y34" t="s">
        <v>183</v>
      </c>
    </row>
    <row r="35" spans="1:26">
      <c r="A35">
        <v>3443803</v>
      </c>
      <c r="B35" s="4">
        <v>218</v>
      </c>
      <c r="C35" t="s">
        <v>284</v>
      </c>
      <c r="D35">
        <v>20</v>
      </c>
      <c r="E35" t="s">
        <v>26</v>
      </c>
      <c r="F35" t="s">
        <v>285</v>
      </c>
      <c r="G35" t="s">
        <v>262</v>
      </c>
      <c r="H35" t="s">
        <v>29</v>
      </c>
      <c r="I35" t="s">
        <v>286</v>
      </c>
      <c r="J35" t="s">
        <v>31</v>
      </c>
      <c r="K35" s="2">
        <v>43955</v>
      </c>
      <c r="L35" t="s">
        <v>31</v>
      </c>
      <c r="M35" s="2">
        <v>43987</v>
      </c>
      <c r="N35" t="s">
        <v>31</v>
      </c>
      <c r="O35" s="2">
        <v>43987</v>
      </c>
      <c r="P35" t="s">
        <v>287</v>
      </c>
      <c r="Q35" t="s">
        <v>42</v>
      </c>
      <c r="R35" t="s">
        <v>42</v>
      </c>
      <c r="S35" t="s">
        <v>42</v>
      </c>
      <c r="U35" t="s">
        <v>42</v>
      </c>
      <c r="W35" t="s">
        <v>42</v>
      </c>
      <c r="X35" t="s">
        <v>36</v>
      </c>
      <c r="Y35" t="s">
        <v>103</v>
      </c>
      <c r="Z35" t="s">
        <v>288</v>
      </c>
    </row>
    <row r="36" spans="1:26">
      <c r="A36">
        <v>3443842</v>
      </c>
      <c r="B36" s="4">
        <v>209</v>
      </c>
      <c r="C36" t="s">
        <v>289</v>
      </c>
      <c r="D36">
        <v>20</v>
      </c>
      <c r="E36" t="s">
        <v>26</v>
      </c>
      <c r="F36" t="s">
        <v>290</v>
      </c>
      <c r="G36" t="s">
        <v>262</v>
      </c>
      <c r="H36" t="s">
        <v>29</v>
      </c>
      <c r="I36" t="s">
        <v>291</v>
      </c>
      <c r="J36" t="s">
        <v>31</v>
      </c>
      <c r="K36">
        <v>2</v>
      </c>
      <c r="L36" t="s">
        <v>31</v>
      </c>
      <c r="M36">
        <v>4</v>
      </c>
      <c r="N36" t="s">
        <v>292</v>
      </c>
      <c r="O36">
        <v>4</v>
      </c>
      <c r="P36" t="s">
        <v>293</v>
      </c>
      <c r="Q36" t="s">
        <v>293</v>
      </c>
      <c r="R36" t="s">
        <v>293</v>
      </c>
      <c r="S36" t="s">
        <v>293</v>
      </c>
      <c r="U36" t="s">
        <v>293</v>
      </c>
      <c r="W36" t="s">
        <v>293</v>
      </c>
      <c r="X36" t="s">
        <v>36</v>
      </c>
      <c r="Y36" t="s">
        <v>103</v>
      </c>
      <c r="Z36" t="s">
        <v>294</v>
      </c>
    </row>
    <row r="37" spans="1:26" s="136" customFormat="1" ht="51">
      <c r="A37" s="136">
        <v>3444538</v>
      </c>
      <c r="B37" s="139">
        <v>203</v>
      </c>
      <c r="C37" s="136" t="s">
        <v>295</v>
      </c>
      <c r="D37" s="136">
        <v>20</v>
      </c>
      <c r="E37" s="136" t="s">
        <v>26</v>
      </c>
      <c r="F37" s="136" t="s">
        <v>74</v>
      </c>
      <c r="G37" s="136" t="s">
        <v>262</v>
      </c>
      <c r="H37" s="136" t="s">
        <v>296</v>
      </c>
      <c r="I37" s="138" t="s">
        <v>297</v>
      </c>
      <c r="J37" s="136" t="s">
        <v>298</v>
      </c>
      <c r="K37" s="136" t="s">
        <v>299</v>
      </c>
      <c r="L37" s="136" t="s">
        <v>300</v>
      </c>
      <c r="M37" s="136" t="s">
        <v>301</v>
      </c>
      <c r="N37" s="136" t="s">
        <v>300</v>
      </c>
      <c r="O37" s="136" t="s">
        <v>302</v>
      </c>
      <c r="P37" s="136" t="s">
        <v>303</v>
      </c>
      <c r="Q37" s="136" t="s">
        <v>79</v>
      </c>
      <c r="R37" s="136" t="s">
        <v>79</v>
      </c>
      <c r="S37" s="136" t="s">
        <v>79</v>
      </c>
      <c r="T37" s="136" t="s">
        <v>39</v>
      </c>
      <c r="U37" s="136" t="s">
        <v>79</v>
      </c>
      <c r="V37" s="136" t="s">
        <v>223</v>
      </c>
      <c r="W37" s="136" t="s">
        <v>79</v>
      </c>
      <c r="X37" s="136" t="s">
        <v>275</v>
      </c>
      <c r="Y37" s="136" t="s">
        <v>39</v>
      </c>
      <c r="Z37" s="136" t="s">
        <v>304</v>
      </c>
    </row>
    <row r="38" spans="1:26">
      <c r="A38">
        <v>3454557</v>
      </c>
      <c r="B38" s="4">
        <v>201</v>
      </c>
      <c r="C38" t="s">
        <v>305</v>
      </c>
      <c r="D38">
        <v>20</v>
      </c>
      <c r="E38" t="s">
        <v>26</v>
      </c>
      <c r="F38" t="s">
        <v>306</v>
      </c>
      <c r="G38" t="s">
        <v>262</v>
      </c>
      <c r="H38" t="s">
        <v>29</v>
      </c>
      <c r="I38" t="s">
        <v>307</v>
      </c>
      <c r="J38" t="s">
        <v>56</v>
      </c>
      <c r="K38" t="s">
        <v>308</v>
      </c>
      <c r="L38" t="s">
        <v>56</v>
      </c>
      <c r="M38" t="s">
        <v>309</v>
      </c>
      <c r="N38" t="s">
        <v>56</v>
      </c>
      <c r="O38" t="s">
        <v>310</v>
      </c>
      <c r="P38" t="s">
        <v>311</v>
      </c>
      <c r="Q38" t="s">
        <v>42</v>
      </c>
      <c r="R38" t="s">
        <v>42</v>
      </c>
      <c r="S38" t="s">
        <v>42</v>
      </c>
      <c r="T38" t="s">
        <v>103</v>
      </c>
      <c r="U38" t="s">
        <v>42</v>
      </c>
      <c r="V38" t="s">
        <v>223</v>
      </c>
      <c r="W38" t="s">
        <v>312</v>
      </c>
      <c r="X38" t="s">
        <v>36</v>
      </c>
      <c r="Y38" t="s">
        <v>103</v>
      </c>
      <c r="Z38" t="s">
        <v>313</v>
      </c>
    </row>
    <row r="39" spans="1:26" ht="51">
      <c r="A39">
        <v>3455625</v>
      </c>
      <c r="B39" s="4">
        <v>207</v>
      </c>
      <c r="C39" t="s">
        <v>314</v>
      </c>
      <c r="D39">
        <v>21</v>
      </c>
      <c r="E39" t="s">
        <v>83</v>
      </c>
      <c r="F39" t="s">
        <v>124</v>
      </c>
      <c r="G39" t="s">
        <v>262</v>
      </c>
      <c r="H39" t="s">
        <v>29</v>
      </c>
      <c r="I39" s="1" t="s">
        <v>297</v>
      </c>
      <c r="J39" t="s">
        <v>56</v>
      </c>
      <c r="K39" t="s">
        <v>187</v>
      </c>
      <c r="L39" t="s">
        <v>56</v>
      </c>
      <c r="M39" t="s">
        <v>315</v>
      </c>
      <c r="N39" t="s">
        <v>56</v>
      </c>
      <c r="O39" t="s">
        <v>316</v>
      </c>
      <c r="Q39" t="s">
        <v>42</v>
      </c>
      <c r="R39" t="s">
        <v>42</v>
      </c>
      <c r="S39" t="s">
        <v>42</v>
      </c>
      <c r="U39" t="s">
        <v>42</v>
      </c>
      <c r="X39" t="s">
        <v>275</v>
      </c>
      <c r="Y39" t="s">
        <v>39</v>
      </c>
    </row>
    <row r="40" spans="1:26">
      <c r="A40">
        <v>3457702</v>
      </c>
      <c r="B40" s="4">
        <v>214</v>
      </c>
      <c r="C40" t="s">
        <v>317</v>
      </c>
      <c r="D40">
        <v>19</v>
      </c>
      <c r="E40" t="s">
        <v>83</v>
      </c>
      <c r="F40" t="s">
        <v>118</v>
      </c>
      <c r="G40" t="s">
        <v>262</v>
      </c>
      <c r="H40" t="s">
        <v>29</v>
      </c>
      <c r="I40" t="s">
        <v>318</v>
      </c>
      <c r="J40" t="s">
        <v>159</v>
      </c>
      <c r="K40" t="s">
        <v>319</v>
      </c>
      <c r="L40" t="s">
        <v>159</v>
      </c>
      <c r="M40" t="s">
        <v>320</v>
      </c>
      <c r="N40" t="s">
        <v>31</v>
      </c>
      <c r="O40">
        <v>4</v>
      </c>
      <c r="P40" t="s">
        <v>321</v>
      </c>
      <c r="Q40" t="s">
        <v>42</v>
      </c>
      <c r="R40" t="s">
        <v>42</v>
      </c>
      <c r="S40" t="s">
        <v>42</v>
      </c>
      <c r="U40" t="s">
        <v>42</v>
      </c>
      <c r="W40" t="s">
        <v>42</v>
      </c>
      <c r="X40" t="s">
        <v>36</v>
      </c>
      <c r="Y40" t="s">
        <v>103</v>
      </c>
      <c r="Z40" t="s">
        <v>322</v>
      </c>
    </row>
    <row r="41" spans="1:26" ht="51">
      <c r="A41">
        <v>3459127</v>
      </c>
      <c r="B41" s="4">
        <v>205</v>
      </c>
      <c r="C41" t="s">
        <v>323</v>
      </c>
      <c r="D41">
        <v>20</v>
      </c>
      <c r="E41" t="s">
        <v>26</v>
      </c>
      <c r="F41" t="s">
        <v>118</v>
      </c>
      <c r="G41" t="s">
        <v>262</v>
      </c>
      <c r="H41" t="s">
        <v>29</v>
      </c>
      <c r="I41" s="1" t="s">
        <v>324</v>
      </c>
      <c r="J41" t="s">
        <v>56</v>
      </c>
      <c r="K41" t="s">
        <v>325</v>
      </c>
      <c r="L41" t="s">
        <v>56</v>
      </c>
      <c r="M41" t="s">
        <v>326</v>
      </c>
      <c r="N41" t="s">
        <v>31</v>
      </c>
      <c r="O41" t="s">
        <v>327</v>
      </c>
      <c r="P41" t="s">
        <v>42</v>
      </c>
      <c r="Q41" t="s">
        <v>42</v>
      </c>
      <c r="R41" t="s">
        <v>42</v>
      </c>
      <c r="S41" t="s">
        <v>42</v>
      </c>
      <c r="U41" t="s">
        <v>42</v>
      </c>
      <c r="W41" t="s">
        <v>42</v>
      </c>
      <c r="X41" t="s">
        <v>36</v>
      </c>
      <c r="Y41" t="s">
        <v>39</v>
      </c>
      <c r="Z41" t="s">
        <v>42</v>
      </c>
    </row>
    <row r="42" spans="1:26" ht="34">
      <c r="A42">
        <v>3460089</v>
      </c>
      <c r="B42" s="4">
        <v>206</v>
      </c>
      <c r="C42" t="s">
        <v>328</v>
      </c>
      <c r="D42">
        <v>20</v>
      </c>
      <c r="E42" t="s">
        <v>26</v>
      </c>
      <c r="F42" t="s">
        <v>124</v>
      </c>
      <c r="G42" t="s">
        <v>262</v>
      </c>
      <c r="H42" t="s">
        <v>29</v>
      </c>
      <c r="I42" s="1" t="s">
        <v>329</v>
      </c>
      <c r="J42" t="s">
        <v>86</v>
      </c>
      <c r="K42" t="s">
        <v>330</v>
      </c>
      <c r="L42" t="s">
        <v>86</v>
      </c>
      <c r="M42" t="s">
        <v>331</v>
      </c>
      <c r="N42" t="s">
        <v>86</v>
      </c>
      <c r="O42" s="1" t="s">
        <v>332</v>
      </c>
      <c r="P42" t="s">
        <v>333</v>
      </c>
      <c r="Q42" t="s">
        <v>169</v>
      </c>
      <c r="R42" t="s">
        <v>79</v>
      </c>
      <c r="S42" t="s">
        <v>79</v>
      </c>
      <c r="T42" t="s">
        <v>39</v>
      </c>
      <c r="U42" t="s">
        <v>79</v>
      </c>
      <c r="V42" t="s">
        <v>223</v>
      </c>
      <c r="W42" t="s">
        <v>79</v>
      </c>
      <c r="X42" t="s">
        <v>275</v>
      </c>
      <c r="Y42" t="s">
        <v>39</v>
      </c>
      <c r="Z42" t="s">
        <v>334</v>
      </c>
    </row>
    <row r="43" spans="1:26" ht="51">
      <c r="A43">
        <v>3465060</v>
      </c>
      <c r="B43" s="4">
        <v>204</v>
      </c>
      <c r="C43" t="s">
        <v>335</v>
      </c>
      <c r="D43">
        <v>20</v>
      </c>
      <c r="E43" t="s">
        <v>83</v>
      </c>
      <c r="F43" t="s">
        <v>124</v>
      </c>
      <c r="G43" t="s">
        <v>262</v>
      </c>
      <c r="H43" t="s">
        <v>29</v>
      </c>
      <c r="I43" s="1" t="s">
        <v>336</v>
      </c>
      <c r="J43" t="s">
        <v>86</v>
      </c>
      <c r="K43" s="2">
        <v>43924</v>
      </c>
      <c r="L43" t="s">
        <v>86</v>
      </c>
      <c r="M43" s="2">
        <v>44018</v>
      </c>
      <c r="N43" t="s">
        <v>86</v>
      </c>
      <c r="O43">
        <v>10</v>
      </c>
      <c r="P43" t="s">
        <v>42</v>
      </c>
      <c r="Q43" t="s">
        <v>42</v>
      </c>
      <c r="R43" t="s">
        <v>42</v>
      </c>
      <c r="S43" t="s">
        <v>42</v>
      </c>
      <c r="U43" t="s">
        <v>42</v>
      </c>
      <c r="W43" t="s">
        <v>42</v>
      </c>
      <c r="X43" t="s">
        <v>275</v>
      </c>
      <c r="Y43" t="s">
        <v>39</v>
      </c>
      <c r="Z43" t="s">
        <v>42</v>
      </c>
    </row>
    <row r="44" spans="1:26" ht="102">
      <c r="A44">
        <v>3481438</v>
      </c>
      <c r="B44" s="4">
        <v>215</v>
      </c>
      <c r="C44" t="s">
        <v>337</v>
      </c>
      <c r="D44">
        <v>20</v>
      </c>
      <c r="E44" t="s">
        <v>26</v>
      </c>
      <c r="F44" t="s">
        <v>338</v>
      </c>
      <c r="G44" t="s">
        <v>262</v>
      </c>
      <c r="H44" t="s">
        <v>29</v>
      </c>
      <c r="I44" s="1" t="s">
        <v>339</v>
      </c>
      <c r="J44" t="s">
        <v>202</v>
      </c>
      <c r="K44" t="s">
        <v>340</v>
      </c>
      <c r="L44" t="s">
        <v>202</v>
      </c>
      <c r="M44" t="s">
        <v>341</v>
      </c>
      <c r="N44" t="s">
        <v>202</v>
      </c>
      <c r="O44" t="s">
        <v>342</v>
      </c>
      <c r="P44" t="s">
        <v>79</v>
      </c>
      <c r="Q44" t="s">
        <v>79</v>
      </c>
      <c r="R44" t="s">
        <v>79</v>
      </c>
      <c r="S44" t="s">
        <v>79</v>
      </c>
      <c r="T44" t="s">
        <v>183</v>
      </c>
      <c r="U44" t="s">
        <v>79</v>
      </c>
      <c r="W44" t="s">
        <v>79</v>
      </c>
      <c r="X44" t="s">
        <v>343</v>
      </c>
      <c r="Y44" t="s">
        <v>39</v>
      </c>
      <c r="Z44" t="s">
        <v>79</v>
      </c>
    </row>
    <row r="45" spans="1:26" s="136" customFormat="1" ht="38" customHeight="1">
      <c r="A45" s="136">
        <v>3772257</v>
      </c>
      <c r="B45" s="139">
        <v>223</v>
      </c>
      <c r="C45" s="136" t="s">
        <v>344</v>
      </c>
      <c r="D45" s="136">
        <v>20</v>
      </c>
      <c r="E45" s="136" t="s">
        <v>26</v>
      </c>
      <c r="F45" s="136" t="s">
        <v>345</v>
      </c>
      <c r="G45" s="136" t="s">
        <v>262</v>
      </c>
      <c r="H45" s="136" t="s">
        <v>29</v>
      </c>
      <c r="I45" s="138" t="s">
        <v>346</v>
      </c>
      <c r="J45" s="136" t="s">
        <v>42</v>
      </c>
      <c r="K45" s="136" t="s">
        <v>42</v>
      </c>
      <c r="L45" s="136" t="s">
        <v>42</v>
      </c>
      <c r="M45" s="136" t="s">
        <v>42</v>
      </c>
      <c r="N45" s="136" t="s">
        <v>31</v>
      </c>
      <c r="O45" s="136">
        <v>6</v>
      </c>
      <c r="P45" s="136" t="s">
        <v>347</v>
      </c>
      <c r="Q45" s="136" t="s">
        <v>42</v>
      </c>
      <c r="R45" s="136" t="s">
        <v>42</v>
      </c>
      <c r="S45" s="136" t="s">
        <v>42</v>
      </c>
      <c r="T45" s="136" t="s">
        <v>103</v>
      </c>
      <c r="U45" s="136" t="s">
        <v>42</v>
      </c>
      <c r="V45" s="136" t="s">
        <v>63</v>
      </c>
      <c r="W45" s="136" t="s">
        <v>42</v>
      </c>
      <c r="X45" s="136" t="s">
        <v>36</v>
      </c>
      <c r="Y45" s="136" t="s">
        <v>183</v>
      </c>
      <c r="Z45" s="136" t="s">
        <v>348</v>
      </c>
    </row>
    <row r="46" spans="1:26" ht="30" customHeight="1">
      <c r="A46">
        <v>3781542</v>
      </c>
      <c r="B46" s="4">
        <v>224</v>
      </c>
      <c r="C46" t="s">
        <v>349</v>
      </c>
      <c r="D46">
        <v>19</v>
      </c>
      <c r="E46" t="s">
        <v>26</v>
      </c>
      <c r="F46" t="s">
        <v>153</v>
      </c>
      <c r="G46" t="s">
        <v>262</v>
      </c>
      <c r="H46" t="s">
        <v>29</v>
      </c>
      <c r="I46" s="1" t="s">
        <v>350</v>
      </c>
      <c r="J46" t="s">
        <v>351</v>
      </c>
      <c r="K46" t="s">
        <v>352</v>
      </c>
      <c r="L46" t="s">
        <v>56</v>
      </c>
      <c r="M46" t="s">
        <v>353</v>
      </c>
      <c r="N46" t="s">
        <v>354</v>
      </c>
      <c r="O46" t="s">
        <v>355</v>
      </c>
      <c r="P46" t="s">
        <v>42</v>
      </c>
      <c r="Q46" t="s">
        <v>42</v>
      </c>
      <c r="R46" t="s">
        <v>42</v>
      </c>
      <c r="S46" t="s">
        <v>42</v>
      </c>
      <c r="T46" t="s">
        <v>39</v>
      </c>
      <c r="U46" t="s">
        <v>42</v>
      </c>
      <c r="V46" t="s">
        <v>63</v>
      </c>
      <c r="W46" t="s">
        <v>42</v>
      </c>
      <c r="X46" t="s">
        <v>356</v>
      </c>
      <c r="Y46" t="s">
        <v>39</v>
      </c>
      <c r="Z46" t="s">
        <v>42</v>
      </c>
    </row>
    <row r="47" spans="1:26" ht="28" customHeight="1">
      <c r="A47">
        <v>3782941</v>
      </c>
      <c r="B47" s="4">
        <v>220</v>
      </c>
      <c r="C47" t="s">
        <v>357</v>
      </c>
      <c r="D47">
        <v>20</v>
      </c>
      <c r="E47" t="s">
        <v>26</v>
      </c>
      <c r="F47" t="s">
        <v>124</v>
      </c>
      <c r="G47" t="s">
        <v>262</v>
      </c>
      <c r="H47" t="s">
        <v>29</v>
      </c>
      <c r="I47" s="1" t="s">
        <v>358</v>
      </c>
      <c r="J47" t="s">
        <v>56</v>
      </c>
      <c r="K47" t="s">
        <v>134</v>
      </c>
      <c r="L47" t="s">
        <v>31</v>
      </c>
      <c r="M47" t="s">
        <v>359</v>
      </c>
      <c r="N47" t="s">
        <v>56</v>
      </c>
      <c r="O47" t="s">
        <v>360</v>
      </c>
      <c r="P47" t="s">
        <v>361</v>
      </c>
      <c r="Q47" t="s">
        <v>42</v>
      </c>
      <c r="R47" t="s">
        <v>42</v>
      </c>
      <c r="S47" t="s">
        <v>362</v>
      </c>
      <c r="T47" t="s">
        <v>103</v>
      </c>
      <c r="U47" t="s">
        <v>42</v>
      </c>
      <c r="V47" t="s">
        <v>223</v>
      </c>
      <c r="W47" t="s">
        <v>42</v>
      </c>
      <c r="X47" t="s">
        <v>275</v>
      </c>
      <c r="Y47" t="s">
        <v>103</v>
      </c>
      <c r="Z47" t="s">
        <v>70</v>
      </c>
    </row>
    <row r="48" spans="1:26" s="136" customFormat="1" ht="30" customHeight="1">
      <c r="A48" s="136">
        <v>3784067</v>
      </c>
      <c r="B48" s="139">
        <v>229</v>
      </c>
      <c r="C48" s="136" t="s">
        <v>363</v>
      </c>
      <c r="D48" s="136">
        <v>19</v>
      </c>
      <c r="E48" s="136" t="s">
        <v>26</v>
      </c>
      <c r="F48" s="136" t="s">
        <v>364</v>
      </c>
      <c r="G48" s="136" t="s">
        <v>262</v>
      </c>
      <c r="H48" s="136" t="s">
        <v>29</v>
      </c>
      <c r="I48" s="138" t="s">
        <v>365</v>
      </c>
      <c r="J48" s="136" t="s">
        <v>31</v>
      </c>
      <c r="K48" s="136" t="s">
        <v>366</v>
      </c>
      <c r="L48" s="136" t="s">
        <v>31</v>
      </c>
      <c r="M48" s="136">
        <v>10</v>
      </c>
      <c r="N48" s="136" t="s">
        <v>31</v>
      </c>
      <c r="O48" s="136">
        <v>10</v>
      </c>
      <c r="P48" s="136" t="s">
        <v>367</v>
      </c>
      <c r="Q48" s="136" t="s">
        <v>227</v>
      </c>
      <c r="R48" s="136" t="s">
        <v>227</v>
      </c>
      <c r="S48" s="136" t="s">
        <v>227</v>
      </c>
      <c r="T48" s="136" t="s">
        <v>39</v>
      </c>
      <c r="U48" s="136" t="s">
        <v>227</v>
      </c>
      <c r="V48" s="136" t="s">
        <v>223</v>
      </c>
      <c r="W48" s="136" t="s">
        <v>227</v>
      </c>
      <c r="X48" s="136" t="s">
        <v>368</v>
      </c>
      <c r="Y48" s="136" t="s">
        <v>39</v>
      </c>
      <c r="Z48" s="136" t="s">
        <v>227</v>
      </c>
    </row>
    <row r="49" spans="1:25">
      <c r="A49">
        <v>3785719</v>
      </c>
      <c r="B49" s="4">
        <v>221</v>
      </c>
      <c r="C49" t="s">
        <v>369</v>
      </c>
      <c r="D49">
        <v>21</v>
      </c>
      <c r="E49" t="s">
        <v>26</v>
      </c>
      <c r="F49" t="s">
        <v>99</v>
      </c>
      <c r="G49" t="s">
        <v>262</v>
      </c>
      <c r="H49" t="s">
        <v>29</v>
      </c>
      <c r="I49" t="s">
        <v>370</v>
      </c>
      <c r="J49" t="s">
        <v>86</v>
      </c>
      <c r="K49">
        <v>4</v>
      </c>
      <c r="L49" t="s">
        <v>371</v>
      </c>
      <c r="M49">
        <v>8</v>
      </c>
      <c r="N49" t="s">
        <v>31</v>
      </c>
      <c r="O49">
        <v>8</v>
      </c>
      <c r="X49" t="s">
        <v>36</v>
      </c>
      <c r="Y49" t="s">
        <v>39</v>
      </c>
    </row>
    <row r="51" spans="1:25">
      <c r="A51" t="s">
        <v>0</v>
      </c>
      <c r="B51" t="s">
        <v>372</v>
      </c>
      <c r="C51" t="s">
        <v>486</v>
      </c>
      <c r="D51" t="s">
        <v>487</v>
      </c>
      <c r="E51" t="s">
        <v>488</v>
      </c>
      <c r="F51" t="s">
        <v>489</v>
      </c>
    </row>
    <row r="52" spans="1:25">
      <c r="A52">
        <v>4269688</v>
      </c>
      <c r="B52">
        <v>901</v>
      </c>
      <c r="C52" t="s">
        <v>490</v>
      </c>
      <c r="D52">
        <v>26</v>
      </c>
      <c r="E52" t="s">
        <v>491</v>
      </c>
      <c r="F52" t="s">
        <v>492</v>
      </c>
    </row>
    <row r="53" spans="1:25">
      <c r="A53">
        <v>4270289</v>
      </c>
      <c r="B53">
        <v>902</v>
      </c>
      <c r="C53" t="s">
        <v>493</v>
      </c>
      <c r="D53" t="s">
        <v>494</v>
      </c>
      <c r="E53" t="s">
        <v>491</v>
      </c>
      <c r="F53" t="s">
        <v>492</v>
      </c>
    </row>
    <row r="54" spans="1:25">
      <c r="A54" s="136">
        <v>4270371</v>
      </c>
      <c r="B54" s="136">
        <v>903</v>
      </c>
      <c r="C54" s="136" t="s">
        <v>495</v>
      </c>
      <c r="D54" s="136">
        <v>21</v>
      </c>
      <c r="E54" s="136" t="s">
        <v>496</v>
      </c>
      <c r="F54" s="136" t="s">
        <v>497</v>
      </c>
    </row>
    <row r="55" spans="1:25">
      <c r="A55">
        <v>4273824</v>
      </c>
      <c r="B55">
        <v>904</v>
      </c>
      <c r="C55" t="s">
        <v>498</v>
      </c>
      <c r="D55">
        <v>27</v>
      </c>
      <c r="E55" t="s">
        <v>491</v>
      </c>
      <c r="F55" t="s">
        <v>499</v>
      </c>
    </row>
    <row r="56" spans="1:25">
      <c r="A56">
        <v>4273826</v>
      </c>
      <c r="B56">
        <v>905</v>
      </c>
      <c r="C56" t="s">
        <v>500</v>
      </c>
      <c r="D56">
        <v>27</v>
      </c>
      <c r="E56" t="s">
        <v>491</v>
      </c>
      <c r="F56" t="s">
        <v>499</v>
      </c>
    </row>
    <row r="57" spans="1:25">
      <c r="A57">
        <v>4273994</v>
      </c>
      <c r="B57">
        <v>906</v>
      </c>
      <c r="C57" t="s">
        <v>501</v>
      </c>
      <c r="D57">
        <v>59</v>
      </c>
      <c r="E57" t="s">
        <v>496</v>
      </c>
      <c r="F57" t="s">
        <v>492</v>
      </c>
    </row>
    <row r="58" spans="1:25">
      <c r="A58">
        <v>4274543</v>
      </c>
      <c r="B58">
        <v>907</v>
      </c>
      <c r="C58" t="s">
        <v>502</v>
      </c>
      <c r="D58">
        <v>28</v>
      </c>
      <c r="E58" t="s">
        <v>491</v>
      </c>
      <c r="F58" t="s">
        <v>499</v>
      </c>
    </row>
    <row r="59" spans="1:25">
      <c r="A59">
        <v>4278667</v>
      </c>
      <c r="B59">
        <v>908</v>
      </c>
      <c r="C59" t="s">
        <v>503</v>
      </c>
      <c r="D59">
        <v>39</v>
      </c>
      <c r="E59" t="s">
        <v>496</v>
      </c>
      <c r="F59" t="s">
        <v>504</v>
      </c>
    </row>
    <row r="60" spans="1:25">
      <c r="A60" s="136">
        <v>4280272</v>
      </c>
      <c r="B60" s="136">
        <v>909</v>
      </c>
      <c r="C60" s="136" t="s">
        <v>505</v>
      </c>
      <c r="D60" s="136">
        <v>23</v>
      </c>
      <c r="E60" s="136" t="s">
        <v>491</v>
      </c>
      <c r="F60" s="136" t="s">
        <v>506</v>
      </c>
      <c r="G60" s="136"/>
    </row>
    <row r="61" spans="1:25">
      <c r="A61">
        <v>4280274</v>
      </c>
      <c r="B61">
        <v>910</v>
      </c>
      <c r="C61" t="s">
        <v>507</v>
      </c>
      <c r="D61">
        <v>31</v>
      </c>
      <c r="E61" t="s">
        <v>491</v>
      </c>
      <c r="F61" t="s">
        <v>508</v>
      </c>
    </row>
    <row r="62" spans="1:25">
      <c r="A62" s="136">
        <v>4280413</v>
      </c>
      <c r="B62" s="136">
        <v>911</v>
      </c>
      <c r="C62" s="136" t="s">
        <v>509</v>
      </c>
      <c r="D62" s="136">
        <v>34</v>
      </c>
      <c r="E62" s="136" t="s">
        <v>491</v>
      </c>
      <c r="F62" s="136" t="s">
        <v>510</v>
      </c>
    </row>
    <row r="63" spans="1:25">
      <c r="A63">
        <v>4280713</v>
      </c>
      <c r="B63">
        <v>912</v>
      </c>
      <c r="C63" t="s">
        <v>511</v>
      </c>
      <c r="D63">
        <v>33</v>
      </c>
      <c r="E63" t="s">
        <v>496</v>
      </c>
      <c r="F63" t="s">
        <v>512</v>
      </c>
    </row>
    <row r="64" spans="1:25">
      <c r="A64">
        <v>4280816</v>
      </c>
      <c r="B64">
        <v>913</v>
      </c>
      <c r="C64" t="s">
        <v>513</v>
      </c>
      <c r="D64">
        <v>54</v>
      </c>
      <c r="E64" t="s">
        <v>491</v>
      </c>
      <c r="F64" t="s">
        <v>514</v>
      </c>
    </row>
    <row r="65" spans="1:16">
      <c r="A65">
        <v>4280903</v>
      </c>
      <c r="B65">
        <v>914</v>
      </c>
      <c r="C65" t="s">
        <v>515</v>
      </c>
      <c r="D65">
        <v>24</v>
      </c>
      <c r="E65" t="s">
        <v>491</v>
      </c>
      <c r="F65" t="s">
        <v>516</v>
      </c>
    </row>
    <row r="66" spans="1:16">
      <c r="A66">
        <v>4281694</v>
      </c>
      <c r="B66">
        <v>915</v>
      </c>
      <c r="C66" t="s">
        <v>517</v>
      </c>
      <c r="D66">
        <v>47</v>
      </c>
      <c r="E66" t="s">
        <v>491</v>
      </c>
      <c r="F66" t="s">
        <v>492</v>
      </c>
    </row>
    <row r="67" spans="1:16">
      <c r="A67">
        <v>4281836</v>
      </c>
      <c r="B67">
        <v>916</v>
      </c>
      <c r="C67" t="s">
        <v>518</v>
      </c>
      <c r="D67">
        <v>36</v>
      </c>
      <c r="E67" t="s">
        <v>496</v>
      </c>
      <c r="F67" t="s">
        <v>519</v>
      </c>
    </row>
    <row r="68" spans="1:16">
      <c r="A68" s="42">
        <v>4284042</v>
      </c>
      <c r="B68" s="42">
        <v>917</v>
      </c>
      <c r="C68" s="42" t="s">
        <v>520</v>
      </c>
      <c r="D68" s="42">
        <v>29</v>
      </c>
      <c r="E68" s="42" t="s">
        <v>496</v>
      </c>
      <c r="F68" s="42" t="s">
        <v>521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>
      <c r="A69">
        <v>4286680</v>
      </c>
      <c r="B69">
        <v>918</v>
      </c>
      <c r="C69" t="s">
        <v>522</v>
      </c>
      <c r="D69">
        <v>45</v>
      </c>
      <c r="E69" t="s">
        <v>496</v>
      </c>
      <c r="F69" t="s">
        <v>499</v>
      </c>
    </row>
    <row r="72" spans="1:16">
      <c r="A72" t="s">
        <v>523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194"/>
  <sheetViews>
    <sheetView topLeftCell="A208" zoomScale="80" zoomScaleNormal="80" workbookViewId="0">
      <pane xSplit="1" topLeftCell="B1" activePane="topRight" state="frozen"/>
      <selection activeCell="A38" sqref="A38"/>
      <selection pane="topRight" activeCell="BM9" sqref="BM9"/>
    </sheetView>
  </sheetViews>
  <sheetFormatPr baseColWidth="10" defaultColWidth="11.1640625" defaultRowHeight="16"/>
  <cols>
    <col min="1" max="1" width="17.5" customWidth="1"/>
    <col min="2" max="2" width="11.6640625" customWidth="1"/>
    <col min="9" max="10" width="12.1640625" bestFit="1" customWidth="1"/>
    <col min="13" max="13" width="12.6640625" bestFit="1" customWidth="1"/>
    <col min="27" max="28" width="12.33203125" bestFit="1" customWidth="1"/>
    <col min="30" max="30" width="11.5" bestFit="1" customWidth="1"/>
    <col min="31" max="32" width="12.6640625" bestFit="1" customWidth="1"/>
    <col min="33" max="34" width="11.5" bestFit="1" customWidth="1"/>
    <col min="35" max="36" width="12.6640625" bestFit="1" customWidth="1"/>
    <col min="37" max="37" width="11.5" bestFit="1" customWidth="1"/>
    <col min="39" max="40" width="11.83203125" bestFit="1" customWidth="1"/>
    <col min="43" max="43" width="11.83203125" bestFit="1" customWidth="1"/>
    <col min="44" max="44" width="19.1640625" style="6" bestFit="1" customWidth="1"/>
    <col min="45" max="45" width="17.83203125" style="6" bestFit="1" customWidth="1"/>
    <col min="46" max="46" width="17.33203125" bestFit="1" customWidth="1"/>
    <col min="47" max="47" width="17.83203125" bestFit="1" customWidth="1"/>
    <col min="48" max="48" width="19" bestFit="1" customWidth="1"/>
    <col min="49" max="49" width="18.33203125" bestFit="1" customWidth="1"/>
    <col min="57" max="58" width="0" hidden="1" customWidth="1"/>
  </cols>
  <sheetData>
    <row r="1" spans="1:81">
      <c r="A1" t="s">
        <v>372</v>
      </c>
      <c r="B1" s="16" t="s">
        <v>373</v>
      </c>
      <c r="C1" s="16" t="s">
        <v>374</v>
      </c>
      <c r="D1" s="16" t="s">
        <v>375</v>
      </c>
      <c r="E1" s="16" t="s">
        <v>376</v>
      </c>
      <c r="F1" s="119" t="s">
        <v>377</v>
      </c>
      <c r="G1" s="119" t="s">
        <v>378</v>
      </c>
      <c r="H1" s="121" t="s">
        <v>379</v>
      </c>
      <c r="I1" s="121" t="s">
        <v>380</v>
      </c>
      <c r="J1" s="18" t="s">
        <v>381</v>
      </c>
      <c r="K1" s="18" t="s">
        <v>382</v>
      </c>
      <c r="L1" s="121" t="s">
        <v>383</v>
      </c>
      <c r="M1" s="131" t="s">
        <v>384</v>
      </c>
      <c r="N1" s="123" t="s">
        <v>385</v>
      </c>
      <c r="O1" s="123" t="s">
        <v>386</v>
      </c>
      <c r="P1" s="123" t="s">
        <v>387</v>
      </c>
      <c r="Q1" s="123" t="s">
        <v>388</v>
      </c>
      <c r="R1" s="123" t="s">
        <v>390</v>
      </c>
      <c r="S1" s="123" t="s">
        <v>389</v>
      </c>
      <c r="T1" s="24" t="s">
        <v>391</v>
      </c>
      <c r="U1" s="24" t="s">
        <v>392</v>
      </c>
      <c r="V1" s="24" t="s">
        <v>393</v>
      </c>
      <c r="W1" s="24" t="s">
        <v>394</v>
      </c>
      <c r="X1" s="124" t="s">
        <v>395</v>
      </c>
      <c r="Y1" s="124" t="s">
        <v>396</v>
      </c>
      <c r="Z1" s="28" t="s">
        <v>397</v>
      </c>
      <c r="AA1" s="28" t="s">
        <v>398</v>
      </c>
      <c r="AB1" s="124" t="s">
        <v>399</v>
      </c>
      <c r="AC1" s="124" t="s">
        <v>400</v>
      </c>
      <c r="AD1" s="30" t="s">
        <v>401</v>
      </c>
      <c r="AE1" s="31" t="s">
        <v>402</v>
      </c>
      <c r="AF1" s="125" t="s">
        <v>403</v>
      </c>
      <c r="AG1" s="125" t="s">
        <v>404</v>
      </c>
      <c r="AH1" s="125" t="s">
        <v>405</v>
      </c>
      <c r="AI1" s="125" t="s">
        <v>406</v>
      </c>
      <c r="AJ1" s="125" t="s">
        <v>407</v>
      </c>
      <c r="AK1" s="132" t="s">
        <v>408</v>
      </c>
      <c r="AL1" s="133" t="s">
        <v>409</v>
      </c>
      <c r="AM1" s="133" t="s">
        <v>410</v>
      </c>
      <c r="AN1" s="35" t="s">
        <v>411</v>
      </c>
      <c r="AO1" s="35" t="s">
        <v>412</v>
      </c>
      <c r="AP1" s="133" t="s">
        <v>413</v>
      </c>
      <c r="AQ1" s="133" t="s">
        <v>414</v>
      </c>
      <c r="AR1" s="12" t="s">
        <v>429</v>
      </c>
      <c r="AS1" s="36" t="s">
        <v>424</v>
      </c>
      <c r="AT1" s="37" t="s">
        <v>425</v>
      </c>
      <c r="AU1" s="39" t="s">
        <v>426</v>
      </c>
      <c r="AV1" s="38" t="s">
        <v>427</v>
      </c>
      <c r="AW1" s="40" t="s">
        <v>428</v>
      </c>
      <c r="BE1" s="8" t="s">
        <v>415</v>
      </c>
      <c r="BF1" s="8" t="s">
        <v>415</v>
      </c>
    </row>
    <row r="2" spans="1:81">
      <c r="A2" s="5">
        <v>408</v>
      </c>
      <c r="B2" s="9">
        <v>4</v>
      </c>
      <c r="C2" s="10">
        <v>5</v>
      </c>
      <c r="D2" s="9">
        <v>1</v>
      </c>
      <c r="E2" s="9">
        <v>5</v>
      </c>
      <c r="F2" s="9">
        <v>5</v>
      </c>
      <c r="G2" s="9">
        <v>2</v>
      </c>
      <c r="H2" s="9">
        <v>1</v>
      </c>
      <c r="I2" s="9">
        <v>5</v>
      </c>
      <c r="J2" s="9">
        <v>5</v>
      </c>
      <c r="K2" s="11">
        <v>5</v>
      </c>
      <c r="L2" s="9">
        <v>1</v>
      </c>
      <c r="M2" s="25">
        <v>5</v>
      </c>
      <c r="N2" s="11">
        <v>3</v>
      </c>
      <c r="O2" s="11">
        <v>2</v>
      </c>
      <c r="P2" s="9">
        <v>5</v>
      </c>
      <c r="Q2" s="11">
        <v>5</v>
      </c>
      <c r="R2" s="9">
        <v>1</v>
      </c>
      <c r="S2" s="9">
        <v>5</v>
      </c>
      <c r="T2" s="9">
        <v>5</v>
      </c>
      <c r="U2" s="9">
        <v>1</v>
      </c>
      <c r="V2" s="9">
        <v>5</v>
      </c>
      <c r="W2" s="9">
        <v>1</v>
      </c>
      <c r="X2" s="11">
        <v>5</v>
      </c>
      <c r="Y2" s="11">
        <v>2</v>
      </c>
      <c r="Z2" s="11">
        <v>2</v>
      </c>
      <c r="AA2" s="9">
        <v>2</v>
      </c>
      <c r="AB2" s="9">
        <v>1</v>
      </c>
      <c r="AC2" s="9">
        <v>5</v>
      </c>
      <c r="AD2" s="29">
        <v>5</v>
      </c>
      <c r="AE2" s="11">
        <v>2</v>
      </c>
      <c r="AF2" s="9">
        <v>4</v>
      </c>
      <c r="AG2" s="9">
        <v>2</v>
      </c>
      <c r="AH2" s="9">
        <v>1</v>
      </c>
      <c r="AI2" s="9">
        <v>5</v>
      </c>
      <c r="AJ2" s="9">
        <v>5</v>
      </c>
      <c r="AK2" s="26">
        <v>4</v>
      </c>
      <c r="AL2" s="9">
        <v>2</v>
      </c>
      <c r="AM2" s="9">
        <v>5</v>
      </c>
      <c r="AN2" s="9">
        <v>5</v>
      </c>
      <c r="AO2" s="9">
        <v>2</v>
      </c>
      <c r="AP2" s="9">
        <v>1</v>
      </c>
      <c r="AQ2" s="9">
        <v>5</v>
      </c>
      <c r="AR2" s="6">
        <f>SUM(AV2:AW2)</f>
        <v>31</v>
      </c>
      <c r="AS2" s="17">
        <v>10</v>
      </c>
      <c r="AT2" s="42">
        <v>5</v>
      </c>
      <c r="AU2" s="43">
        <v>6</v>
      </c>
      <c r="AV2" s="44">
        <v>10</v>
      </c>
      <c r="AW2">
        <f t="shared" ref="AW2:AW49" si="0">SUM(AS2:AU2)</f>
        <v>21</v>
      </c>
      <c r="BE2" s="8">
        <v>5</v>
      </c>
      <c r="BF2" s="8">
        <v>5</v>
      </c>
      <c r="BG2" s="13" t="s">
        <v>480</v>
      </c>
    </row>
    <row r="3" spans="1:81">
      <c r="A3" s="5">
        <v>412</v>
      </c>
      <c r="B3" s="9">
        <v>4</v>
      </c>
      <c r="C3" s="9">
        <v>2</v>
      </c>
      <c r="D3" s="9">
        <v>1</v>
      </c>
      <c r="E3" s="11">
        <v>2</v>
      </c>
      <c r="F3" s="9">
        <v>4</v>
      </c>
      <c r="G3" s="9">
        <v>1</v>
      </c>
      <c r="H3" s="9">
        <v>2</v>
      </c>
      <c r="I3" s="11">
        <v>2</v>
      </c>
      <c r="J3" s="11">
        <v>1</v>
      </c>
      <c r="K3" s="11">
        <v>4</v>
      </c>
      <c r="L3" s="11">
        <v>4</v>
      </c>
      <c r="M3" s="25">
        <v>4</v>
      </c>
      <c r="N3" s="11">
        <v>4</v>
      </c>
      <c r="O3" s="9">
        <v>4</v>
      </c>
      <c r="P3" s="9">
        <v>4</v>
      </c>
      <c r="Q3" s="9">
        <v>1</v>
      </c>
      <c r="R3" s="9">
        <v>2</v>
      </c>
      <c r="S3" s="11">
        <v>2</v>
      </c>
      <c r="T3" s="9">
        <v>4</v>
      </c>
      <c r="U3" s="9">
        <v>1</v>
      </c>
      <c r="V3" s="11">
        <v>3</v>
      </c>
      <c r="W3" s="11">
        <v>4</v>
      </c>
      <c r="X3" s="11">
        <v>5</v>
      </c>
      <c r="Y3" s="11">
        <v>1</v>
      </c>
      <c r="Z3" s="9">
        <v>4</v>
      </c>
      <c r="AA3" s="9">
        <v>2</v>
      </c>
      <c r="AB3" s="9">
        <v>2</v>
      </c>
      <c r="AC3" s="9">
        <v>4</v>
      </c>
      <c r="AD3" s="32">
        <v>2</v>
      </c>
      <c r="AE3" s="9">
        <v>4</v>
      </c>
      <c r="AF3" s="9">
        <v>4</v>
      </c>
      <c r="AG3" s="11">
        <v>4</v>
      </c>
      <c r="AH3" s="9">
        <v>1</v>
      </c>
      <c r="AI3" s="11">
        <v>2</v>
      </c>
      <c r="AJ3" s="9">
        <v>5</v>
      </c>
      <c r="AK3" s="25">
        <v>2</v>
      </c>
      <c r="AL3" s="9">
        <v>1</v>
      </c>
      <c r="AM3" s="9">
        <v>5</v>
      </c>
      <c r="AN3" s="9">
        <v>4</v>
      </c>
      <c r="AO3" s="9">
        <v>1</v>
      </c>
      <c r="AP3" s="9">
        <v>1</v>
      </c>
      <c r="AQ3" s="9">
        <v>5</v>
      </c>
      <c r="AR3" s="6">
        <f t="shared" ref="AR3:AR49" si="1">SUM(AV3+AW3)</f>
        <v>29</v>
      </c>
      <c r="AS3" s="17">
        <v>7</v>
      </c>
      <c r="AT3" s="42">
        <v>6</v>
      </c>
      <c r="AU3" s="43">
        <v>6</v>
      </c>
      <c r="AV3" s="44">
        <v>10</v>
      </c>
      <c r="AW3">
        <f t="shared" si="0"/>
        <v>19</v>
      </c>
      <c r="BE3" s="8">
        <v>5</v>
      </c>
      <c r="BF3" s="8">
        <v>4</v>
      </c>
      <c r="BH3" s="192" t="s">
        <v>481</v>
      </c>
      <c r="BI3" s="192"/>
      <c r="BJ3" s="192"/>
      <c r="BK3" s="192"/>
    </row>
    <row r="4" spans="1:81">
      <c r="A4" s="5">
        <v>410</v>
      </c>
      <c r="B4" s="9">
        <v>5</v>
      </c>
      <c r="C4" s="11">
        <v>4</v>
      </c>
      <c r="D4" s="9">
        <v>2</v>
      </c>
      <c r="E4" s="11">
        <v>1</v>
      </c>
      <c r="F4" s="11">
        <v>3</v>
      </c>
      <c r="G4" s="9">
        <v>1</v>
      </c>
      <c r="H4" s="11">
        <v>4</v>
      </c>
      <c r="I4" s="11">
        <v>2</v>
      </c>
      <c r="J4" s="9">
        <v>5</v>
      </c>
      <c r="K4" s="11">
        <v>4</v>
      </c>
      <c r="L4" s="9">
        <v>2</v>
      </c>
      <c r="M4" s="25">
        <v>5</v>
      </c>
      <c r="N4" s="11">
        <v>5</v>
      </c>
      <c r="O4" s="9">
        <v>5</v>
      </c>
      <c r="P4" s="9">
        <v>5</v>
      </c>
      <c r="Q4" s="11">
        <v>4</v>
      </c>
      <c r="R4" s="11">
        <v>3</v>
      </c>
      <c r="S4" s="11">
        <v>3</v>
      </c>
      <c r="T4" s="9">
        <v>5</v>
      </c>
      <c r="U4" s="11">
        <v>4</v>
      </c>
      <c r="V4" s="9">
        <v>5</v>
      </c>
      <c r="W4" s="9">
        <v>2</v>
      </c>
      <c r="X4" s="11">
        <v>5</v>
      </c>
      <c r="Y4" s="9">
        <v>5</v>
      </c>
      <c r="Z4" s="9">
        <v>5</v>
      </c>
      <c r="AA4" s="11">
        <v>4</v>
      </c>
      <c r="AB4" s="11">
        <v>4</v>
      </c>
      <c r="AC4" s="9">
        <v>4</v>
      </c>
      <c r="AD4" s="29">
        <v>4</v>
      </c>
      <c r="AE4" s="11">
        <v>1</v>
      </c>
      <c r="AF4" s="9">
        <v>5</v>
      </c>
      <c r="AG4" s="11">
        <v>5</v>
      </c>
      <c r="AH4" s="9">
        <v>1</v>
      </c>
      <c r="AI4" s="9">
        <v>4</v>
      </c>
      <c r="AJ4" s="9">
        <v>4</v>
      </c>
      <c r="AK4" s="25">
        <v>2</v>
      </c>
      <c r="AL4" s="9">
        <v>1</v>
      </c>
      <c r="AM4" s="9">
        <v>5</v>
      </c>
      <c r="AN4" s="11">
        <v>2</v>
      </c>
      <c r="AO4" s="11">
        <v>3</v>
      </c>
      <c r="AP4" s="9">
        <v>1</v>
      </c>
      <c r="AQ4" s="9">
        <v>4</v>
      </c>
      <c r="AR4" s="6">
        <f t="shared" si="1"/>
        <v>23</v>
      </c>
      <c r="AS4" s="17">
        <v>6</v>
      </c>
      <c r="AT4" s="42">
        <v>5</v>
      </c>
      <c r="AU4" s="43">
        <v>4</v>
      </c>
      <c r="AV4" s="44">
        <v>8</v>
      </c>
      <c r="AW4">
        <f t="shared" si="0"/>
        <v>15</v>
      </c>
      <c r="BE4" s="8">
        <v>5</v>
      </c>
      <c r="BF4" s="8">
        <v>3</v>
      </c>
      <c r="BH4" t="s">
        <v>454</v>
      </c>
      <c r="BI4" t="s">
        <v>456</v>
      </c>
      <c r="BJ4" t="s">
        <v>457</v>
      </c>
      <c r="BK4" t="s">
        <v>455</v>
      </c>
    </row>
    <row r="5" spans="1:81">
      <c r="A5" s="5">
        <v>419</v>
      </c>
      <c r="B5" s="9">
        <v>5</v>
      </c>
      <c r="C5" s="9">
        <v>1</v>
      </c>
      <c r="D5" s="9">
        <v>1</v>
      </c>
      <c r="E5" s="9">
        <v>5</v>
      </c>
      <c r="F5" s="9">
        <v>5</v>
      </c>
      <c r="G5" s="9">
        <v>2</v>
      </c>
      <c r="H5" s="9">
        <v>2</v>
      </c>
      <c r="I5" s="9">
        <v>5</v>
      </c>
      <c r="J5" s="11">
        <v>2</v>
      </c>
      <c r="K5" s="11">
        <v>4</v>
      </c>
      <c r="L5" s="9">
        <v>1</v>
      </c>
      <c r="M5" s="25">
        <v>5</v>
      </c>
      <c r="N5" s="9">
        <v>2</v>
      </c>
      <c r="O5" s="9">
        <v>5</v>
      </c>
      <c r="P5" s="9">
        <v>5</v>
      </c>
      <c r="Q5" s="9">
        <v>1</v>
      </c>
      <c r="R5" s="9">
        <v>1</v>
      </c>
      <c r="S5" s="9">
        <v>4</v>
      </c>
      <c r="T5" s="9">
        <v>5</v>
      </c>
      <c r="U5" s="9">
        <v>1</v>
      </c>
      <c r="V5" s="9">
        <v>5</v>
      </c>
      <c r="W5" s="9">
        <v>1</v>
      </c>
      <c r="X5" s="11">
        <v>5</v>
      </c>
      <c r="Y5" s="9">
        <v>5</v>
      </c>
      <c r="Z5" s="9">
        <v>5</v>
      </c>
      <c r="AA5" s="9">
        <v>1</v>
      </c>
      <c r="AB5" s="9">
        <v>1</v>
      </c>
      <c r="AC5" s="9">
        <v>5</v>
      </c>
      <c r="AD5" s="29">
        <v>4</v>
      </c>
      <c r="AE5" s="11">
        <v>1</v>
      </c>
      <c r="AF5" s="9">
        <v>4</v>
      </c>
      <c r="AG5" s="9">
        <v>1</v>
      </c>
      <c r="AH5" s="11">
        <v>5</v>
      </c>
      <c r="AI5" s="11">
        <v>1</v>
      </c>
      <c r="AJ5" s="11">
        <v>1</v>
      </c>
      <c r="AK5" s="26">
        <v>5</v>
      </c>
      <c r="AL5" s="11">
        <v>5</v>
      </c>
      <c r="AM5" s="9">
        <v>5</v>
      </c>
      <c r="AN5" s="11">
        <v>1</v>
      </c>
      <c r="AO5" s="11">
        <v>5</v>
      </c>
      <c r="AP5" s="11">
        <v>5</v>
      </c>
      <c r="AQ5" s="9">
        <v>5</v>
      </c>
      <c r="AR5" s="6">
        <f t="shared" si="1"/>
        <v>29</v>
      </c>
      <c r="AS5" s="17">
        <v>10</v>
      </c>
      <c r="AT5" s="42">
        <v>2</v>
      </c>
      <c r="AU5" s="43">
        <v>2</v>
      </c>
      <c r="AV5" s="44">
        <v>15</v>
      </c>
      <c r="AW5">
        <f t="shared" si="0"/>
        <v>14</v>
      </c>
      <c r="BE5" s="8">
        <v>5</v>
      </c>
      <c r="BF5" s="8">
        <v>5</v>
      </c>
      <c r="BG5" t="s">
        <v>469</v>
      </c>
      <c r="BH5" s="47">
        <f>AY49</f>
        <v>0.70370370370370372</v>
      </c>
      <c r="BI5" s="47">
        <f>AZ49</f>
        <v>0.5625</v>
      </c>
      <c r="BJ5" s="47">
        <f>BA49</f>
        <v>0.74074074074074081</v>
      </c>
      <c r="BK5" s="47">
        <f>BB49</f>
        <v>0.65972222222222221</v>
      </c>
    </row>
    <row r="6" spans="1:81">
      <c r="A6" s="5">
        <v>427</v>
      </c>
      <c r="B6" s="9">
        <v>5</v>
      </c>
      <c r="C6" s="11">
        <v>5</v>
      </c>
      <c r="D6" s="9">
        <v>1</v>
      </c>
      <c r="E6" s="9">
        <v>5</v>
      </c>
      <c r="F6" s="9">
        <v>5</v>
      </c>
      <c r="G6" s="9">
        <v>1</v>
      </c>
      <c r="H6" s="9">
        <v>1</v>
      </c>
      <c r="I6" s="9">
        <v>5</v>
      </c>
      <c r="J6" s="9">
        <v>5</v>
      </c>
      <c r="K6" s="9">
        <v>1</v>
      </c>
      <c r="L6" s="9">
        <v>1</v>
      </c>
      <c r="M6" s="25">
        <v>5</v>
      </c>
      <c r="N6" s="11">
        <v>4</v>
      </c>
      <c r="O6" s="11">
        <v>2</v>
      </c>
      <c r="P6" s="9">
        <v>5</v>
      </c>
      <c r="Q6" s="9">
        <v>2</v>
      </c>
      <c r="R6" s="9">
        <v>1</v>
      </c>
      <c r="S6" s="9">
        <v>5</v>
      </c>
      <c r="T6" s="9">
        <v>5</v>
      </c>
      <c r="U6" s="9">
        <v>2</v>
      </c>
      <c r="V6" s="9">
        <v>5</v>
      </c>
      <c r="W6" s="9">
        <v>1</v>
      </c>
      <c r="X6" s="11">
        <v>5</v>
      </c>
      <c r="Y6" s="9">
        <v>4</v>
      </c>
      <c r="Z6" s="9">
        <v>4</v>
      </c>
      <c r="AA6" s="9">
        <v>2</v>
      </c>
      <c r="AB6" s="9">
        <v>1</v>
      </c>
      <c r="AC6" s="9">
        <v>5</v>
      </c>
      <c r="AD6" s="29">
        <v>4</v>
      </c>
      <c r="AE6" s="11">
        <v>2</v>
      </c>
      <c r="AF6" s="9">
        <v>5</v>
      </c>
      <c r="AG6" s="9">
        <v>1</v>
      </c>
      <c r="AH6" s="11">
        <v>4</v>
      </c>
      <c r="AI6" s="9">
        <v>5</v>
      </c>
      <c r="AJ6" s="9">
        <v>5</v>
      </c>
      <c r="AK6" s="26">
        <v>4</v>
      </c>
      <c r="AL6" s="11">
        <v>4</v>
      </c>
      <c r="AM6" s="9">
        <v>5</v>
      </c>
      <c r="AN6" s="11">
        <v>2</v>
      </c>
      <c r="AO6" s="11">
        <v>4</v>
      </c>
      <c r="AP6" s="9">
        <v>1</v>
      </c>
      <c r="AQ6" s="9">
        <v>5</v>
      </c>
      <c r="AR6" s="6">
        <f t="shared" si="1"/>
        <v>31</v>
      </c>
      <c r="AS6" s="17">
        <v>11</v>
      </c>
      <c r="AT6" s="42">
        <v>4</v>
      </c>
      <c r="AU6" s="43">
        <v>3</v>
      </c>
      <c r="AV6" s="44">
        <v>13</v>
      </c>
      <c r="AW6">
        <f t="shared" si="0"/>
        <v>18</v>
      </c>
      <c r="BE6" s="8">
        <v>4</v>
      </c>
      <c r="BF6" s="8">
        <v>5</v>
      </c>
      <c r="BG6" t="s">
        <v>470</v>
      </c>
      <c r="BH6" s="47">
        <f>AY24</f>
        <v>0.65942028985507239</v>
      </c>
      <c r="BI6" s="47">
        <f>AZ24</f>
        <v>0.56521739130434778</v>
      </c>
      <c r="BJ6" s="47">
        <f>BA24</f>
        <v>0.72463768115942029</v>
      </c>
      <c r="BK6" s="47">
        <f>BB24</f>
        <v>0.64402173913043481</v>
      </c>
    </row>
    <row r="7" spans="1:81">
      <c r="A7" s="5">
        <v>417</v>
      </c>
      <c r="B7" s="11">
        <v>3</v>
      </c>
      <c r="C7" s="11">
        <v>4</v>
      </c>
      <c r="D7" s="9">
        <v>2</v>
      </c>
      <c r="E7" s="11">
        <v>2</v>
      </c>
      <c r="F7" s="9">
        <v>4</v>
      </c>
      <c r="G7" s="11">
        <v>4</v>
      </c>
      <c r="H7" s="11">
        <v>5</v>
      </c>
      <c r="I7" s="9">
        <v>5</v>
      </c>
      <c r="J7" s="9">
        <v>5</v>
      </c>
      <c r="K7" s="11">
        <v>4</v>
      </c>
      <c r="L7" s="11">
        <v>4</v>
      </c>
      <c r="M7" s="26">
        <v>3</v>
      </c>
      <c r="N7" s="11">
        <v>5</v>
      </c>
      <c r="O7" s="9">
        <v>4</v>
      </c>
      <c r="P7" s="9">
        <v>5</v>
      </c>
      <c r="Q7" s="11">
        <v>4</v>
      </c>
      <c r="R7" s="9">
        <v>2</v>
      </c>
      <c r="S7" s="11">
        <v>1</v>
      </c>
      <c r="T7" s="9">
        <v>4</v>
      </c>
      <c r="U7" s="11">
        <v>4</v>
      </c>
      <c r="V7" s="9">
        <v>5</v>
      </c>
      <c r="W7" s="11">
        <v>4</v>
      </c>
      <c r="X7" s="11">
        <v>5</v>
      </c>
      <c r="Y7" s="9">
        <v>5</v>
      </c>
      <c r="Z7" s="11">
        <v>3</v>
      </c>
      <c r="AA7" s="11">
        <v>3</v>
      </c>
      <c r="AB7" s="11">
        <v>4</v>
      </c>
      <c r="AC7" s="9">
        <v>5</v>
      </c>
      <c r="AD7" s="29">
        <v>3</v>
      </c>
      <c r="AE7" s="11">
        <v>3</v>
      </c>
      <c r="AF7" s="9">
        <v>5</v>
      </c>
      <c r="AG7" s="11">
        <v>4</v>
      </c>
      <c r="AH7" s="9">
        <v>1</v>
      </c>
      <c r="AI7" s="11">
        <v>1</v>
      </c>
      <c r="AJ7" s="9">
        <v>5</v>
      </c>
      <c r="AK7" s="26">
        <v>5</v>
      </c>
      <c r="AL7" s="11">
        <v>4</v>
      </c>
      <c r="AM7" s="9">
        <v>5</v>
      </c>
      <c r="AN7" s="11">
        <v>2</v>
      </c>
      <c r="AO7" s="9">
        <v>2</v>
      </c>
      <c r="AP7" s="11">
        <v>4</v>
      </c>
      <c r="AQ7" s="9">
        <v>5</v>
      </c>
      <c r="AR7" s="6">
        <f t="shared" si="1"/>
        <v>17</v>
      </c>
      <c r="AS7" s="17">
        <v>4</v>
      </c>
      <c r="AT7" s="42">
        <v>3</v>
      </c>
      <c r="AU7" s="43">
        <v>3</v>
      </c>
      <c r="AV7" s="44">
        <v>7</v>
      </c>
      <c r="AW7">
        <f t="shared" si="0"/>
        <v>10</v>
      </c>
      <c r="BE7" s="8">
        <v>4</v>
      </c>
      <c r="BF7" s="8">
        <v>4</v>
      </c>
    </row>
    <row r="8" spans="1:81">
      <c r="A8" s="5">
        <v>415</v>
      </c>
      <c r="B8" s="9">
        <v>5</v>
      </c>
      <c r="C8" s="11">
        <v>5</v>
      </c>
      <c r="D8" s="9">
        <v>1</v>
      </c>
      <c r="E8" s="9">
        <v>5</v>
      </c>
      <c r="F8" s="9">
        <v>5</v>
      </c>
      <c r="G8" s="9">
        <v>1</v>
      </c>
      <c r="H8" s="9">
        <v>1</v>
      </c>
      <c r="I8" s="9">
        <v>5</v>
      </c>
      <c r="J8" s="9">
        <v>5</v>
      </c>
      <c r="K8" s="9">
        <v>1</v>
      </c>
      <c r="L8" s="9">
        <v>1</v>
      </c>
      <c r="M8" s="25">
        <v>5</v>
      </c>
      <c r="N8" s="11">
        <v>5</v>
      </c>
      <c r="O8" s="9">
        <v>5</v>
      </c>
      <c r="P8" s="9">
        <v>5</v>
      </c>
      <c r="Q8" s="11">
        <v>5</v>
      </c>
      <c r="R8" s="11">
        <v>5</v>
      </c>
      <c r="S8" s="9">
        <v>5</v>
      </c>
      <c r="T8" s="9">
        <v>5</v>
      </c>
      <c r="U8" s="9">
        <v>1</v>
      </c>
      <c r="V8" s="9">
        <v>5</v>
      </c>
      <c r="W8" s="9">
        <v>1</v>
      </c>
      <c r="X8" s="11">
        <v>5</v>
      </c>
      <c r="Y8" s="9">
        <v>5</v>
      </c>
      <c r="Z8" s="11">
        <v>1</v>
      </c>
      <c r="AA8" s="11">
        <v>5</v>
      </c>
      <c r="AB8" s="9">
        <v>1</v>
      </c>
      <c r="AC8" s="9">
        <v>5</v>
      </c>
      <c r="AD8" s="32">
        <v>1</v>
      </c>
      <c r="AE8" s="9">
        <v>5</v>
      </c>
      <c r="AF8" s="9">
        <v>5</v>
      </c>
      <c r="AG8" s="9">
        <v>1</v>
      </c>
      <c r="AH8" s="11">
        <v>5</v>
      </c>
      <c r="AI8" s="9">
        <v>5</v>
      </c>
      <c r="AJ8" s="9">
        <v>5</v>
      </c>
      <c r="AK8" s="26">
        <v>5</v>
      </c>
      <c r="AL8" s="11">
        <v>5</v>
      </c>
      <c r="AM8" s="9">
        <v>5</v>
      </c>
      <c r="AN8" s="9">
        <v>5</v>
      </c>
      <c r="AO8" s="9">
        <v>1</v>
      </c>
      <c r="AP8" s="9">
        <v>1</v>
      </c>
      <c r="AQ8" s="9">
        <v>5</v>
      </c>
      <c r="AR8" s="6">
        <f t="shared" si="1"/>
        <v>32</v>
      </c>
      <c r="AS8" s="17">
        <v>11</v>
      </c>
      <c r="AT8" s="42">
        <v>6</v>
      </c>
      <c r="AU8" s="43">
        <v>5</v>
      </c>
      <c r="AV8" s="44">
        <v>10</v>
      </c>
      <c r="AW8">
        <f t="shared" si="0"/>
        <v>22</v>
      </c>
      <c r="BE8" s="8">
        <v>5</v>
      </c>
      <c r="BF8" s="8">
        <v>5</v>
      </c>
      <c r="BH8" t="s">
        <v>469</v>
      </c>
      <c r="BI8" t="s">
        <v>470</v>
      </c>
    </row>
    <row r="9" spans="1:81">
      <c r="A9" s="5">
        <v>409</v>
      </c>
      <c r="B9" s="11">
        <v>3</v>
      </c>
      <c r="C9" s="9">
        <v>2</v>
      </c>
      <c r="D9" s="9">
        <v>2</v>
      </c>
      <c r="E9" s="9">
        <v>5</v>
      </c>
      <c r="F9" s="9">
        <v>5</v>
      </c>
      <c r="G9" s="9">
        <v>1</v>
      </c>
      <c r="H9" s="9">
        <v>2</v>
      </c>
      <c r="I9" s="9">
        <v>4</v>
      </c>
      <c r="J9" s="9">
        <v>5</v>
      </c>
      <c r="K9" s="11">
        <v>4</v>
      </c>
      <c r="L9" s="11">
        <v>4</v>
      </c>
      <c r="M9" s="25">
        <v>5</v>
      </c>
      <c r="N9" s="11">
        <v>4</v>
      </c>
      <c r="O9" s="9">
        <v>5</v>
      </c>
      <c r="P9" s="9">
        <v>5</v>
      </c>
      <c r="Q9" s="9">
        <v>1</v>
      </c>
      <c r="R9" s="11">
        <v>4</v>
      </c>
      <c r="S9" s="9">
        <v>5</v>
      </c>
      <c r="T9" s="9">
        <v>4</v>
      </c>
      <c r="U9" s="11">
        <v>5</v>
      </c>
      <c r="V9" s="9">
        <v>5</v>
      </c>
      <c r="W9" s="11">
        <v>4</v>
      </c>
      <c r="X9" s="11">
        <v>5</v>
      </c>
      <c r="Y9" s="11">
        <v>2</v>
      </c>
      <c r="Z9" s="9">
        <v>5</v>
      </c>
      <c r="AA9" s="11">
        <v>4</v>
      </c>
      <c r="AB9" s="9">
        <v>2</v>
      </c>
      <c r="AC9" s="9">
        <v>5</v>
      </c>
      <c r="AD9" s="32">
        <v>1</v>
      </c>
      <c r="AE9" s="11">
        <v>2</v>
      </c>
      <c r="AF9" s="9">
        <v>5</v>
      </c>
      <c r="AG9" s="11">
        <v>4</v>
      </c>
      <c r="AH9" s="11">
        <v>4</v>
      </c>
      <c r="AI9" s="11">
        <v>2</v>
      </c>
      <c r="AJ9" s="9">
        <v>5</v>
      </c>
      <c r="AK9" s="26">
        <v>5</v>
      </c>
      <c r="AL9" s="9">
        <v>2</v>
      </c>
      <c r="AM9" s="9">
        <v>5</v>
      </c>
      <c r="AN9" s="9">
        <v>5</v>
      </c>
      <c r="AO9" s="9">
        <v>2</v>
      </c>
      <c r="AP9" s="9">
        <v>1</v>
      </c>
      <c r="AQ9" s="9">
        <v>5</v>
      </c>
      <c r="AR9" s="6">
        <f t="shared" si="1"/>
        <v>27</v>
      </c>
      <c r="AS9" s="17">
        <v>9</v>
      </c>
      <c r="AT9" s="42">
        <v>3</v>
      </c>
      <c r="AU9" s="43">
        <v>6</v>
      </c>
      <c r="AV9" s="44">
        <v>9</v>
      </c>
      <c r="AW9">
        <f t="shared" si="0"/>
        <v>18</v>
      </c>
      <c r="BE9" s="8">
        <v>5</v>
      </c>
      <c r="BF9" s="8">
        <v>4</v>
      </c>
      <c r="BG9" t="s">
        <v>455</v>
      </c>
      <c r="BH9" s="47">
        <f>BB49</f>
        <v>0.65972222222222221</v>
      </c>
      <c r="BI9" s="47">
        <f>BB24</f>
        <v>0.64402173913043481</v>
      </c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</row>
    <row r="10" spans="1:81">
      <c r="A10" s="5">
        <v>406</v>
      </c>
      <c r="B10" s="11">
        <v>3</v>
      </c>
      <c r="C10" s="11">
        <v>3</v>
      </c>
      <c r="D10" s="9">
        <v>1</v>
      </c>
      <c r="E10" s="9">
        <v>5</v>
      </c>
      <c r="F10" s="9">
        <v>5</v>
      </c>
      <c r="G10" s="9">
        <v>1</v>
      </c>
      <c r="H10" s="9">
        <v>2</v>
      </c>
      <c r="I10" s="9">
        <v>5</v>
      </c>
      <c r="J10" s="9">
        <v>4</v>
      </c>
      <c r="K10" s="9">
        <v>2</v>
      </c>
      <c r="L10" s="9">
        <v>2</v>
      </c>
      <c r="M10" s="25">
        <v>4</v>
      </c>
      <c r="N10" s="9">
        <v>2</v>
      </c>
      <c r="O10" s="9">
        <v>4</v>
      </c>
      <c r="P10" s="11">
        <v>3</v>
      </c>
      <c r="Q10" s="9">
        <v>1</v>
      </c>
      <c r="R10" s="9">
        <v>1</v>
      </c>
      <c r="S10" s="9">
        <v>5</v>
      </c>
      <c r="T10" s="9">
        <v>4</v>
      </c>
      <c r="U10" s="9">
        <v>2</v>
      </c>
      <c r="V10" s="9">
        <v>5</v>
      </c>
      <c r="W10" s="9">
        <v>1</v>
      </c>
      <c r="X10" s="11">
        <v>5</v>
      </c>
      <c r="Y10" s="11">
        <v>3</v>
      </c>
      <c r="Z10" s="9">
        <v>4</v>
      </c>
      <c r="AA10" s="11">
        <v>4</v>
      </c>
      <c r="AB10" s="9">
        <v>2</v>
      </c>
      <c r="AC10" s="9">
        <v>5</v>
      </c>
      <c r="AD10" s="29">
        <v>3</v>
      </c>
      <c r="AE10" s="9">
        <v>4</v>
      </c>
      <c r="AF10" s="9">
        <v>5</v>
      </c>
      <c r="AG10" s="9">
        <v>2</v>
      </c>
      <c r="AH10" s="11">
        <v>4</v>
      </c>
      <c r="AI10" s="9">
        <v>4</v>
      </c>
      <c r="AJ10" s="9">
        <v>4</v>
      </c>
      <c r="AK10" s="25">
        <v>2</v>
      </c>
      <c r="AL10" s="11">
        <v>4</v>
      </c>
      <c r="AM10" s="9">
        <v>5</v>
      </c>
      <c r="AN10" s="9">
        <v>4</v>
      </c>
      <c r="AO10" s="11">
        <v>3</v>
      </c>
      <c r="AP10" s="9">
        <v>1</v>
      </c>
      <c r="AQ10" s="9">
        <v>5</v>
      </c>
      <c r="AR10" s="6">
        <f t="shared" si="1"/>
        <v>31</v>
      </c>
      <c r="AS10" s="17">
        <v>9</v>
      </c>
      <c r="AT10" s="42">
        <v>6</v>
      </c>
      <c r="AU10" s="43">
        <v>4</v>
      </c>
      <c r="AV10" s="44">
        <v>12</v>
      </c>
      <c r="AW10">
        <f t="shared" si="0"/>
        <v>19</v>
      </c>
      <c r="BE10" s="8">
        <v>5</v>
      </c>
      <c r="BF10" s="8">
        <v>5</v>
      </c>
      <c r="BG10" t="s">
        <v>479</v>
      </c>
      <c r="BH10" s="47">
        <f>BC49</f>
        <v>0.66880341880341887</v>
      </c>
      <c r="BI10" s="47">
        <f>BC24</f>
        <v>0.64548494983277593</v>
      </c>
    </row>
    <row r="11" spans="1:81">
      <c r="A11" s="5">
        <v>421</v>
      </c>
      <c r="B11" s="9">
        <v>5</v>
      </c>
      <c r="C11" s="11">
        <v>5</v>
      </c>
      <c r="D11" s="9">
        <v>1</v>
      </c>
      <c r="E11" s="9">
        <v>5</v>
      </c>
      <c r="F11" s="9">
        <v>5</v>
      </c>
      <c r="G11" s="9">
        <v>1</v>
      </c>
      <c r="H11" s="11">
        <v>5</v>
      </c>
      <c r="I11" s="9">
        <v>5</v>
      </c>
      <c r="J11" s="9">
        <v>5</v>
      </c>
      <c r="K11" s="9">
        <v>1</v>
      </c>
      <c r="L11" s="9">
        <v>1</v>
      </c>
      <c r="M11" s="25">
        <v>5</v>
      </c>
      <c r="N11" s="11">
        <v>5</v>
      </c>
      <c r="O11" s="11">
        <v>1</v>
      </c>
      <c r="P11" s="9">
        <v>5</v>
      </c>
      <c r="Q11" s="9">
        <v>1</v>
      </c>
      <c r="R11" s="9">
        <v>1</v>
      </c>
      <c r="S11" s="9">
        <v>5</v>
      </c>
      <c r="T11" s="9">
        <v>5</v>
      </c>
      <c r="U11" s="9">
        <v>1</v>
      </c>
      <c r="V11" s="9">
        <v>5</v>
      </c>
      <c r="W11" s="9">
        <v>1</v>
      </c>
      <c r="X11" s="11">
        <v>5</v>
      </c>
      <c r="Y11" s="9">
        <v>5</v>
      </c>
      <c r="Z11" s="9">
        <v>5</v>
      </c>
      <c r="AA11" s="9">
        <v>1</v>
      </c>
      <c r="AB11" s="9">
        <v>1</v>
      </c>
      <c r="AC11" s="9">
        <v>5</v>
      </c>
      <c r="AD11" s="29">
        <v>5</v>
      </c>
      <c r="AE11" s="9">
        <v>5</v>
      </c>
      <c r="AF11" s="9">
        <v>5</v>
      </c>
      <c r="AG11" s="9">
        <v>1</v>
      </c>
      <c r="AH11" s="11">
        <v>5</v>
      </c>
      <c r="AI11" s="9">
        <v>5</v>
      </c>
      <c r="AJ11" s="9">
        <v>5</v>
      </c>
      <c r="AK11" s="26">
        <v>5</v>
      </c>
      <c r="AL11" s="11">
        <v>5</v>
      </c>
      <c r="AM11" s="9">
        <v>5</v>
      </c>
      <c r="AN11" s="9">
        <v>5</v>
      </c>
      <c r="AO11" s="9">
        <v>1</v>
      </c>
      <c r="AP11" s="9">
        <v>1</v>
      </c>
      <c r="AQ11" s="9">
        <v>5</v>
      </c>
      <c r="AR11" s="6">
        <f t="shared" si="1"/>
        <v>33</v>
      </c>
      <c r="AS11" s="17">
        <v>10</v>
      </c>
      <c r="AT11" s="42">
        <v>5</v>
      </c>
      <c r="AU11" s="43">
        <v>5</v>
      </c>
      <c r="AV11" s="44">
        <v>13</v>
      </c>
      <c r="AW11">
        <f t="shared" si="0"/>
        <v>20</v>
      </c>
      <c r="BE11" s="8">
        <v>5</v>
      </c>
      <c r="BF11" s="8">
        <v>5</v>
      </c>
    </row>
    <row r="12" spans="1:81">
      <c r="A12" s="5">
        <v>416</v>
      </c>
      <c r="B12" s="11">
        <v>1</v>
      </c>
      <c r="C12" s="9">
        <v>1</v>
      </c>
      <c r="D12" s="11">
        <v>3</v>
      </c>
      <c r="E12" s="11">
        <v>1</v>
      </c>
      <c r="F12" s="11">
        <v>1</v>
      </c>
      <c r="G12" s="9">
        <v>1</v>
      </c>
      <c r="H12" s="11">
        <v>5</v>
      </c>
      <c r="I12" s="9">
        <v>4</v>
      </c>
      <c r="J12" s="11">
        <v>2</v>
      </c>
      <c r="K12" s="9">
        <v>1</v>
      </c>
      <c r="L12" s="11">
        <v>4</v>
      </c>
      <c r="M12" s="25">
        <v>4</v>
      </c>
      <c r="N12" s="11">
        <v>3</v>
      </c>
      <c r="O12" s="9">
        <v>4</v>
      </c>
      <c r="P12" s="9">
        <v>5</v>
      </c>
      <c r="Q12" s="9">
        <v>2</v>
      </c>
      <c r="R12" s="9">
        <v>1</v>
      </c>
      <c r="S12" s="11">
        <v>1</v>
      </c>
      <c r="T12" s="11">
        <v>1</v>
      </c>
      <c r="U12" s="9">
        <v>1</v>
      </c>
      <c r="V12" s="11">
        <v>3</v>
      </c>
      <c r="W12" s="9">
        <v>1</v>
      </c>
      <c r="X12" s="11">
        <v>5</v>
      </c>
      <c r="Y12" s="9">
        <v>5</v>
      </c>
      <c r="Z12" s="9">
        <v>4</v>
      </c>
      <c r="AA12" s="9">
        <v>2</v>
      </c>
      <c r="AB12" s="9">
        <v>2</v>
      </c>
      <c r="AC12" s="9">
        <v>5</v>
      </c>
      <c r="AD12" s="32">
        <v>1</v>
      </c>
      <c r="AE12" s="11">
        <v>1</v>
      </c>
      <c r="AF12" s="9">
        <v>5</v>
      </c>
      <c r="AG12" s="9">
        <v>1</v>
      </c>
      <c r="AH12" s="9">
        <v>1</v>
      </c>
      <c r="AI12" s="11">
        <v>1</v>
      </c>
      <c r="AJ12" s="9">
        <v>5</v>
      </c>
      <c r="AK12" s="25">
        <v>2</v>
      </c>
      <c r="AL12" s="9">
        <v>1</v>
      </c>
      <c r="AM12" s="9">
        <v>4</v>
      </c>
      <c r="AN12" s="11">
        <v>1</v>
      </c>
      <c r="AO12" s="9">
        <v>1</v>
      </c>
      <c r="AP12" s="9">
        <v>2</v>
      </c>
      <c r="AQ12" s="9">
        <v>4</v>
      </c>
      <c r="AR12" s="6">
        <f t="shared" si="1"/>
        <v>27</v>
      </c>
      <c r="AS12" s="17">
        <v>5</v>
      </c>
      <c r="AT12" s="42">
        <v>6</v>
      </c>
      <c r="AU12" s="43">
        <v>5</v>
      </c>
      <c r="AV12" s="44">
        <v>11</v>
      </c>
      <c r="AW12">
        <f t="shared" si="0"/>
        <v>16</v>
      </c>
      <c r="BE12" s="8">
        <v>3</v>
      </c>
      <c r="BF12" s="8">
        <v>3</v>
      </c>
    </row>
    <row r="13" spans="1:81">
      <c r="A13" s="5">
        <v>411</v>
      </c>
      <c r="B13" s="9">
        <v>5</v>
      </c>
      <c r="C13" s="11">
        <v>4</v>
      </c>
      <c r="D13" s="9">
        <v>1</v>
      </c>
      <c r="E13" s="9">
        <v>4</v>
      </c>
      <c r="F13" s="11">
        <v>1</v>
      </c>
      <c r="G13" s="9">
        <v>2</v>
      </c>
      <c r="H13" s="11">
        <v>5</v>
      </c>
      <c r="I13" s="9">
        <v>4</v>
      </c>
      <c r="J13" s="9">
        <v>4</v>
      </c>
      <c r="K13" s="9">
        <v>2</v>
      </c>
      <c r="L13" s="9">
        <v>2</v>
      </c>
      <c r="M13" s="25">
        <v>5</v>
      </c>
      <c r="N13" s="9">
        <v>1</v>
      </c>
      <c r="O13" s="9">
        <v>4</v>
      </c>
      <c r="P13" s="9">
        <v>5</v>
      </c>
      <c r="Q13" s="11">
        <v>4</v>
      </c>
      <c r="R13" s="9">
        <v>1</v>
      </c>
      <c r="S13" s="9">
        <v>5</v>
      </c>
      <c r="T13" s="9">
        <v>5</v>
      </c>
      <c r="U13" s="9">
        <v>2</v>
      </c>
      <c r="V13" s="9">
        <v>5</v>
      </c>
      <c r="W13" s="9">
        <v>1</v>
      </c>
      <c r="X13" s="11">
        <v>4</v>
      </c>
      <c r="Y13" s="9">
        <v>5</v>
      </c>
      <c r="Z13" s="9">
        <v>4</v>
      </c>
      <c r="AA13" s="9">
        <v>2</v>
      </c>
      <c r="AB13" s="9">
        <v>1</v>
      </c>
      <c r="AC13" s="9">
        <v>4</v>
      </c>
      <c r="AD13" s="32">
        <v>1</v>
      </c>
      <c r="AE13" s="11">
        <v>1</v>
      </c>
      <c r="AF13" s="9">
        <v>5</v>
      </c>
      <c r="AG13" s="9">
        <v>1</v>
      </c>
      <c r="AH13" s="9">
        <v>1</v>
      </c>
      <c r="AI13" s="11">
        <v>1</v>
      </c>
      <c r="AJ13" s="11">
        <v>2</v>
      </c>
      <c r="AK13" s="25">
        <v>1</v>
      </c>
      <c r="AL13" s="9">
        <v>2</v>
      </c>
      <c r="AM13" s="9">
        <v>5</v>
      </c>
      <c r="AN13" s="11">
        <v>2</v>
      </c>
      <c r="AO13" s="9">
        <v>1</v>
      </c>
      <c r="AP13" s="9">
        <v>1</v>
      </c>
      <c r="AQ13" s="9">
        <v>5</v>
      </c>
      <c r="AR13" s="6">
        <f t="shared" si="1"/>
        <v>34</v>
      </c>
      <c r="AS13" s="17">
        <v>9</v>
      </c>
      <c r="AT13" s="42">
        <v>5</v>
      </c>
      <c r="AU13" s="43">
        <v>5</v>
      </c>
      <c r="AV13" s="44">
        <v>15</v>
      </c>
      <c r="AW13">
        <f t="shared" si="0"/>
        <v>19</v>
      </c>
      <c r="BE13" s="8">
        <v>4</v>
      </c>
      <c r="BF13" s="8">
        <v>5</v>
      </c>
    </row>
    <row r="14" spans="1:81">
      <c r="A14" s="5">
        <v>425</v>
      </c>
      <c r="B14" s="9">
        <v>4</v>
      </c>
      <c r="C14" s="9">
        <v>1</v>
      </c>
      <c r="D14" s="11">
        <v>4</v>
      </c>
      <c r="E14" s="9">
        <v>4</v>
      </c>
      <c r="F14" s="11">
        <v>1</v>
      </c>
      <c r="G14" s="9">
        <v>1</v>
      </c>
      <c r="H14" s="9">
        <v>1</v>
      </c>
      <c r="I14" s="9">
        <v>5</v>
      </c>
      <c r="J14" s="9">
        <v>5</v>
      </c>
      <c r="K14" s="11">
        <v>5</v>
      </c>
      <c r="L14" s="9">
        <v>2</v>
      </c>
      <c r="M14" s="26">
        <v>1</v>
      </c>
      <c r="N14" s="11">
        <v>5</v>
      </c>
      <c r="O14" s="11">
        <v>3</v>
      </c>
      <c r="P14" s="9">
        <v>4</v>
      </c>
      <c r="Q14" s="11">
        <v>3</v>
      </c>
      <c r="R14" s="11">
        <v>3</v>
      </c>
      <c r="S14" s="9">
        <v>4</v>
      </c>
      <c r="T14" s="9">
        <v>5</v>
      </c>
      <c r="U14" s="9">
        <v>2</v>
      </c>
      <c r="V14" s="11">
        <v>1</v>
      </c>
      <c r="W14" s="11">
        <v>4</v>
      </c>
      <c r="X14" s="11">
        <v>5</v>
      </c>
      <c r="Y14" s="9">
        <v>5</v>
      </c>
      <c r="Z14" s="9">
        <v>4</v>
      </c>
      <c r="AA14" s="9">
        <v>2</v>
      </c>
      <c r="AB14" s="11">
        <v>4</v>
      </c>
      <c r="AC14" s="9">
        <v>4</v>
      </c>
      <c r="AD14" s="32">
        <v>2</v>
      </c>
      <c r="AE14" s="11">
        <v>1</v>
      </c>
      <c r="AF14" s="9">
        <v>4</v>
      </c>
      <c r="AG14" s="11">
        <v>4</v>
      </c>
      <c r="AH14" s="9">
        <v>2</v>
      </c>
      <c r="AI14" s="9">
        <v>4</v>
      </c>
      <c r="AJ14" s="9">
        <v>5</v>
      </c>
      <c r="AK14" s="25">
        <v>2</v>
      </c>
      <c r="AL14" s="11">
        <v>5</v>
      </c>
      <c r="AM14" s="9">
        <v>4</v>
      </c>
      <c r="AN14" s="9">
        <v>4</v>
      </c>
      <c r="AO14" s="9">
        <v>1</v>
      </c>
      <c r="AP14" s="9">
        <v>2</v>
      </c>
      <c r="AQ14" s="11">
        <v>2</v>
      </c>
      <c r="AR14" s="42">
        <f t="shared" si="1"/>
        <v>26</v>
      </c>
      <c r="AS14" s="17">
        <v>8</v>
      </c>
      <c r="AT14" s="42">
        <v>6</v>
      </c>
      <c r="AU14" s="43">
        <v>4</v>
      </c>
      <c r="AV14" s="44">
        <v>8</v>
      </c>
      <c r="AW14">
        <f t="shared" si="0"/>
        <v>18</v>
      </c>
      <c r="BE14" s="8">
        <v>2</v>
      </c>
      <c r="BF14" s="8">
        <v>4</v>
      </c>
    </row>
    <row r="15" spans="1:81">
      <c r="A15" s="5">
        <v>418</v>
      </c>
      <c r="B15" s="9">
        <v>4</v>
      </c>
      <c r="C15" s="11">
        <v>4</v>
      </c>
      <c r="D15" s="9">
        <v>1</v>
      </c>
      <c r="E15" s="9">
        <v>5</v>
      </c>
      <c r="F15" s="9">
        <v>5</v>
      </c>
      <c r="G15" s="9">
        <v>1</v>
      </c>
      <c r="H15" s="11">
        <v>5</v>
      </c>
      <c r="I15" s="9">
        <v>5</v>
      </c>
      <c r="J15" s="9">
        <v>4</v>
      </c>
      <c r="K15" s="9">
        <v>2</v>
      </c>
      <c r="L15" s="9">
        <v>1</v>
      </c>
      <c r="M15" s="25">
        <v>5</v>
      </c>
      <c r="N15" s="9">
        <v>1</v>
      </c>
      <c r="O15" s="9">
        <v>5</v>
      </c>
      <c r="P15" s="9">
        <v>5</v>
      </c>
      <c r="Q15" s="9">
        <v>1</v>
      </c>
      <c r="R15" s="9">
        <v>1</v>
      </c>
      <c r="S15" s="9">
        <v>4</v>
      </c>
      <c r="T15" s="9">
        <v>5</v>
      </c>
      <c r="U15" s="9">
        <v>1</v>
      </c>
      <c r="V15" s="9">
        <v>5</v>
      </c>
      <c r="W15" s="9">
        <v>1</v>
      </c>
      <c r="X15" s="11">
        <v>5</v>
      </c>
      <c r="Y15" s="11">
        <v>1</v>
      </c>
      <c r="Z15" s="9">
        <v>5</v>
      </c>
      <c r="AA15" s="9">
        <v>2</v>
      </c>
      <c r="AB15" s="9">
        <v>1</v>
      </c>
      <c r="AC15" s="9">
        <v>5</v>
      </c>
      <c r="AD15" s="29">
        <v>5</v>
      </c>
      <c r="AE15" s="9">
        <v>4</v>
      </c>
      <c r="AF15" s="9">
        <v>5</v>
      </c>
      <c r="AG15" s="9">
        <v>1</v>
      </c>
      <c r="AH15" s="11">
        <v>5</v>
      </c>
      <c r="AI15" s="11">
        <v>3</v>
      </c>
      <c r="AJ15" s="9">
        <v>5</v>
      </c>
      <c r="AK15" s="25">
        <v>1</v>
      </c>
      <c r="AL15" s="9">
        <v>1</v>
      </c>
      <c r="AM15" s="9">
        <v>5</v>
      </c>
      <c r="AN15" s="11">
        <v>1</v>
      </c>
      <c r="AO15" s="11">
        <v>4</v>
      </c>
      <c r="AP15" s="11">
        <v>4</v>
      </c>
      <c r="AQ15" s="11">
        <v>3</v>
      </c>
      <c r="AR15" s="6">
        <f t="shared" si="1"/>
        <v>31</v>
      </c>
      <c r="AS15" s="17">
        <v>10</v>
      </c>
      <c r="AT15" s="42">
        <v>5</v>
      </c>
      <c r="AU15" s="43">
        <v>2</v>
      </c>
      <c r="AV15" s="44">
        <v>14</v>
      </c>
      <c r="AW15">
        <f t="shared" si="0"/>
        <v>17</v>
      </c>
      <c r="BE15" s="8">
        <v>3</v>
      </c>
      <c r="BF15" s="8">
        <v>4</v>
      </c>
    </row>
    <row r="16" spans="1:81">
      <c r="A16" s="5">
        <v>407</v>
      </c>
      <c r="B16" s="11">
        <v>3</v>
      </c>
      <c r="C16" s="11">
        <v>5</v>
      </c>
      <c r="D16" s="9">
        <v>1</v>
      </c>
      <c r="E16" s="9">
        <v>5</v>
      </c>
      <c r="F16" s="9">
        <v>5</v>
      </c>
      <c r="G16" s="9">
        <v>1</v>
      </c>
      <c r="H16" s="11">
        <v>3</v>
      </c>
      <c r="I16" s="9">
        <v>5</v>
      </c>
      <c r="J16" s="9">
        <v>4</v>
      </c>
      <c r="K16" s="11">
        <v>3</v>
      </c>
      <c r="L16" s="9">
        <v>1</v>
      </c>
      <c r="M16" s="25">
        <v>5</v>
      </c>
      <c r="N16" s="9">
        <v>2</v>
      </c>
      <c r="O16" s="11">
        <v>1</v>
      </c>
      <c r="P16" s="9">
        <v>5</v>
      </c>
      <c r="Q16" s="9">
        <v>1</v>
      </c>
      <c r="R16" s="11">
        <v>3</v>
      </c>
      <c r="S16" s="9">
        <v>5</v>
      </c>
      <c r="T16" s="9">
        <v>5</v>
      </c>
      <c r="U16" s="11">
        <v>3</v>
      </c>
      <c r="V16" s="9">
        <v>5</v>
      </c>
      <c r="W16" s="9">
        <v>1</v>
      </c>
      <c r="X16" s="11">
        <v>5</v>
      </c>
      <c r="Y16" s="9">
        <v>4</v>
      </c>
      <c r="Z16" s="11">
        <v>3</v>
      </c>
      <c r="AA16" s="11">
        <v>4</v>
      </c>
      <c r="AB16" s="9">
        <v>2</v>
      </c>
      <c r="AC16" s="9">
        <v>5</v>
      </c>
      <c r="AD16" s="29">
        <v>5</v>
      </c>
      <c r="AE16" s="11">
        <v>2</v>
      </c>
      <c r="AF16" s="9">
        <v>5</v>
      </c>
      <c r="AG16" s="9">
        <v>1</v>
      </c>
      <c r="AH16" s="9">
        <v>2</v>
      </c>
      <c r="AI16" s="9">
        <v>5</v>
      </c>
      <c r="AJ16" s="9">
        <v>5</v>
      </c>
      <c r="AK16" s="26">
        <v>5</v>
      </c>
      <c r="AL16" s="9">
        <v>1</v>
      </c>
      <c r="AM16" s="11">
        <v>2</v>
      </c>
      <c r="AN16" s="9">
        <v>5</v>
      </c>
      <c r="AO16" s="11">
        <v>3</v>
      </c>
      <c r="AP16" s="9">
        <v>1</v>
      </c>
      <c r="AQ16" s="9">
        <v>5</v>
      </c>
      <c r="AR16" s="6">
        <f t="shared" si="1"/>
        <v>28</v>
      </c>
      <c r="AS16" s="17">
        <v>8</v>
      </c>
      <c r="AT16" s="42">
        <v>5</v>
      </c>
      <c r="AU16" s="43">
        <v>4</v>
      </c>
      <c r="AV16" s="44">
        <v>11</v>
      </c>
      <c r="AW16">
        <f t="shared" si="0"/>
        <v>17</v>
      </c>
      <c r="BE16" s="8">
        <v>5</v>
      </c>
      <c r="BF16" s="8">
        <v>5</v>
      </c>
    </row>
    <row r="17" spans="1:58">
      <c r="A17" s="5">
        <v>422</v>
      </c>
      <c r="B17" s="11">
        <v>1</v>
      </c>
      <c r="C17" s="11">
        <v>4</v>
      </c>
      <c r="D17" s="11">
        <v>4</v>
      </c>
      <c r="E17" s="11">
        <v>1</v>
      </c>
      <c r="F17" s="11">
        <v>1</v>
      </c>
      <c r="G17" s="9">
        <v>2</v>
      </c>
      <c r="H17" s="11">
        <v>5</v>
      </c>
      <c r="I17" s="9">
        <v>5</v>
      </c>
      <c r="J17" s="9">
        <v>4</v>
      </c>
      <c r="K17" s="11">
        <v>5</v>
      </c>
      <c r="L17" s="11">
        <v>3</v>
      </c>
      <c r="M17" s="26">
        <v>1</v>
      </c>
      <c r="N17" s="11">
        <v>5</v>
      </c>
      <c r="O17" s="11">
        <v>3</v>
      </c>
      <c r="P17" s="9">
        <v>5</v>
      </c>
      <c r="Q17" s="11">
        <v>5</v>
      </c>
      <c r="R17" s="11">
        <v>3</v>
      </c>
      <c r="S17" s="11">
        <v>2</v>
      </c>
      <c r="T17" s="9">
        <v>4</v>
      </c>
      <c r="U17" s="9">
        <v>2</v>
      </c>
      <c r="V17" s="11">
        <v>1</v>
      </c>
      <c r="W17" s="9">
        <v>2</v>
      </c>
      <c r="X17" s="11">
        <v>5</v>
      </c>
      <c r="Y17" s="9">
        <v>5</v>
      </c>
      <c r="Z17" s="11">
        <v>1</v>
      </c>
      <c r="AA17" s="9">
        <v>1</v>
      </c>
      <c r="AB17" s="11">
        <v>5</v>
      </c>
      <c r="AC17" s="11">
        <v>3</v>
      </c>
      <c r="AD17" s="29">
        <v>5</v>
      </c>
      <c r="AE17" s="11">
        <v>2</v>
      </c>
      <c r="AF17" s="9">
        <v>4</v>
      </c>
      <c r="AG17" s="11">
        <v>5</v>
      </c>
      <c r="AH17" s="9">
        <v>1</v>
      </c>
      <c r="AI17" s="11">
        <v>1</v>
      </c>
      <c r="AJ17" s="9">
        <v>5</v>
      </c>
      <c r="AK17" s="26">
        <v>4</v>
      </c>
      <c r="AL17" s="11">
        <v>4</v>
      </c>
      <c r="AM17" s="9">
        <v>4</v>
      </c>
      <c r="AN17" s="11">
        <v>1</v>
      </c>
      <c r="AO17" s="9">
        <v>1</v>
      </c>
      <c r="AP17" s="9">
        <v>1</v>
      </c>
      <c r="AQ17" s="9">
        <v>5</v>
      </c>
      <c r="AR17" s="42">
        <f t="shared" si="1"/>
        <v>16</v>
      </c>
      <c r="AS17" s="17">
        <v>3</v>
      </c>
      <c r="AT17" s="42">
        <v>3</v>
      </c>
      <c r="AU17" s="43">
        <v>4</v>
      </c>
      <c r="AV17" s="44">
        <v>6</v>
      </c>
      <c r="AW17">
        <f t="shared" si="0"/>
        <v>10</v>
      </c>
      <c r="BE17" s="8">
        <v>4</v>
      </c>
      <c r="BF17" s="8">
        <v>4</v>
      </c>
    </row>
    <row r="18" spans="1:58">
      <c r="A18" s="5">
        <v>403</v>
      </c>
      <c r="B18" s="9">
        <v>4</v>
      </c>
      <c r="C18" s="11">
        <v>4</v>
      </c>
      <c r="D18" s="11">
        <v>3</v>
      </c>
      <c r="E18" s="11">
        <v>3</v>
      </c>
      <c r="F18" s="9">
        <v>4</v>
      </c>
      <c r="G18" s="9">
        <v>1</v>
      </c>
      <c r="H18" s="11">
        <v>5</v>
      </c>
      <c r="I18" s="9">
        <v>5</v>
      </c>
      <c r="J18" s="9">
        <v>5</v>
      </c>
      <c r="K18" s="11">
        <v>4</v>
      </c>
      <c r="L18" s="11">
        <v>3</v>
      </c>
      <c r="M18" s="25">
        <v>4</v>
      </c>
      <c r="N18" s="11">
        <v>5</v>
      </c>
      <c r="O18" s="11">
        <v>2</v>
      </c>
      <c r="P18" s="9">
        <v>5</v>
      </c>
      <c r="Q18" s="11">
        <v>5</v>
      </c>
      <c r="R18" s="11">
        <v>3</v>
      </c>
      <c r="S18" s="11">
        <v>3</v>
      </c>
      <c r="T18" s="11">
        <v>3</v>
      </c>
      <c r="U18" s="11">
        <v>3</v>
      </c>
      <c r="V18" s="11">
        <v>3</v>
      </c>
      <c r="W18" s="11">
        <v>4</v>
      </c>
      <c r="X18" s="11">
        <v>5</v>
      </c>
      <c r="Y18" s="9">
        <v>5</v>
      </c>
      <c r="Z18" s="9">
        <v>4</v>
      </c>
      <c r="AA18" s="11">
        <v>4</v>
      </c>
      <c r="AB18" s="11">
        <v>5</v>
      </c>
      <c r="AC18" s="9">
        <v>5</v>
      </c>
      <c r="AD18" s="29">
        <v>3</v>
      </c>
      <c r="AE18" s="11">
        <v>3</v>
      </c>
      <c r="AF18" s="9">
        <v>5</v>
      </c>
      <c r="AG18" s="11">
        <v>4</v>
      </c>
      <c r="AH18" s="11">
        <v>3</v>
      </c>
      <c r="AI18" s="11">
        <v>3</v>
      </c>
      <c r="AJ18" s="9">
        <v>5</v>
      </c>
      <c r="AK18" s="25">
        <v>1</v>
      </c>
      <c r="AL18" s="11">
        <v>4</v>
      </c>
      <c r="AM18" s="9">
        <v>5</v>
      </c>
      <c r="AN18" s="11">
        <v>3</v>
      </c>
      <c r="AO18" s="11">
        <v>3</v>
      </c>
      <c r="AP18" s="9">
        <v>1</v>
      </c>
      <c r="AQ18" s="9">
        <v>5</v>
      </c>
      <c r="AR18" s="6">
        <f t="shared" si="1"/>
        <v>16</v>
      </c>
      <c r="AS18" s="17">
        <v>6</v>
      </c>
      <c r="AT18" s="42">
        <v>3</v>
      </c>
      <c r="AU18" s="43">
        <v>3</v>
      </c>
      <c r="AV18" s="44">
        <v>4</v>
      </c>
      <c r="AW18">
        <f t="shared" si="0"/>
        <v>12</v>
      </c>
      <c r="BE18" s="8">
        <v>5</v>
      </c>
      <c r="BF18" s="8">
        <v>5</v>
      </c>
    </row>
    <row r="19" spans="1:58">
      <c r="A19" s="5">
        <v>413</v>
      </c>
      <c r="B19" s="11">
        <v>1</v>
      </c>
      <c r="C19" s="9">
        <v>2</v>
      </c>
      <c r="D19" s="9">
        <v>1</v>
      </c>
      <c r="E19" s="9">
        <v>4</v>
      </c>
      <c r="F19" s="9">
        <v>4</v>
      </c>
      <c r="G19" s="9">
        <v>2</v>
      </c>
      <c r="H19" s="11">
        <v>4</v>
      </c>
      <c r="I19" s="11">
        <v>2</v>
      </c>
      <c r="J19" s="9">
        <v>5</v>
      </c>
      <c r="K19" s="11">
        <v>3</v>
      </c>
      <c r="L19" s="9">
        <v>2</v>
      </c>
      <c r="M19" s="25">
        <v>4</v>
      </c>
      <c r="N19" s="11">
        <v>3</v>
      </c>
      <c r="O19" s="11">
        <v>2</v>
      </c>
      <c r="P19" s="9">
        <v>5</v>
      </c>
      <c r="Q19" s="11">
        <v>4</v>
      </c>
      <c r="R19" s="9">
        <v>1</v>
      </c>
      <c r="S19" s="9">
        <v>5</v>
      </c>
      <c r="T19" s="9">
        <v>4</v>
      </c>
      <c r="U19" s="11">
        <v>3</v>
      </c>
      <c r="V19" s="9">
        <v>4</v>
      </c>
      <c r="W19" s="9">
        <v>1</v>
      </c>
      <c r="X19" s="11">
        <v>5</v>
      </c>
      <c r="Y19" s="9">
        <v>4</v>
      </c>
      <c r="Z19" s="9">
        <v>4</v>
      </c>
      <c r="AA19" s="11">
        <v>3</v>
      </c>
      <c r="AB19" s="9">
        <v>1</v>
      </c>
      <c r="AC19" s="9">
        <v>4</v>
      </c>
      <c r="AD19" s="29">
        <v>4</v>
      </c>
      <c r="AE19" s="11">
        <v>2</v>
      </c>
      <c r="AF19" s="9">
        <v>4</v>
      </c>
      <c r="AG19" s="9">
        <v>2</v>
      </c>
      <c r="AH19" s="11">
        <v>4</v>
      </c>
      <c r="AI19" s="11">
        <v>3</v>
      </c>
      <c r="AJ19" s="11">
        <v>3</v>
      </c>
      <c r="AK19" s="25">
        <v>1</v>
      </c>
      <c r="AL19" s="9">
        <v>2</v>
      </c>
      <c r="AM19" s="9">
        <v>5</v>
      </c>
      <c r="AN19" s="11">
        <v>2</v>
      </c>
      <c r="AO19" s="9">
        <v>1</v>
      </c>
      <c r="AP19" s="9">
        <v>2</v>
      </c>
      <c r="AQ19" s="9">
        <v>4</v>
      </c>
      <c r="AR19" s="6">
        <f t="shared" si="1"/>
        <v>26</v>
      </c>
      <c r="AS19" s="17">
        <v>8</v>
      </c>
      <c r="AT19" s="42">
        <v>3</v>
      </c>
      <c r="AU19" s="43">
        <v>5</v>
      </c>
      <c r="AV19" s="44">
        <v>10</v>
      </c>
      <c r="AW19">
        <f t="shared" si="0"/>
        <v>16</v>
      </c>
      <c r="BE19" s="8">
        <v>2</v>
      </c>
      <c r="BF19" s="8">
        <v>4</v>
      </c>
    </row>
    <row r="20" spans="1:58">
      <c r="A20" s="5">
        <v>405</v>
      </c>
      <c r="B20" s="9">
        <v>5</v>
      </c>
      <c r="C20" s="11">
        <v>5</v>
      </c>
      <c r="D20" s="9">
        <v>1</v>
      </c>
      <c r="E20" s="11">
        <v>2</v>
      </c>
      <c r="F20" s="9">
        <v>5</v>
      </c>
      <c r="G20" s="9">
        <v>2</v>
      </c>
      <c r="H20" s="9">
        <v>1</v>
      </c>
      <c r="I20" s="9">
        <v>5</v>
      </c>
      <c r="J20" s="9">
        <v>5</v>
      </c>
      <c r="K20" s="9">
        <v>2</v>
      </c>
      <c r="L20" s="11">
        <v>5</v>
      </c>
      <c r="M20" s="26">
        <v>1</v>
      </c>
      <c r="N20" s="9">
        <v>2</v>
      </c>
      <c r="O20" s="9">
        <v>5</v>
      </c>
      <c r="P20" s="9">
        <v>5</v>
      </c>
      <c r="Q20" s="11">
        <v>4</v>
      </c>
      <c r="R20" s="9">
        <v>2</v>
      </c>
      <c r="S20" s="9">
        <v>5</v>
      </c>
      <c r="T20" s="9">
        <v>4</v>
      </c>
      <c r="U20" s="9">
        <v>1</v>
      </c>
      <c r="V20" s="9">
        <v>5</v>
      </c>
      <c r="W20" s="9">
        <v>2</v>
      </c>
      <c r="X20" s="11">
        <v>5</v>
      </c>
      <c r="Y20" s="9">
        <v>4</v>
      </c>
      <c r="Z20" s="11">
        <v>1</v>
      </c>
      <c r="AA20" s="9">
        <v>1</v>
      </c>
      <c r="AB20" s="9">
        <v>2</v>
      </c>
      <c r="AC20" s="9">
        <v>5</v>
      </c>
      <c r="AD20" s="32">
        <v>2</v>
      </c>
      <c r="AE20" s="11">
        <v>2</v>
      </c>
      <c r="AF20" s="9">
        <v>5</v>
      </c>
      <c r="AG20" s="11">
        <v>5</v>
      </c>
      <c r="AH20" s="9">
        <v>1</v>
      </c>
      <c r="AI20" s="11">
        <v>1</v>
      </c>
      <c r="AJ20" s="9">
        <v>4</v>
      </c>
      <c r="AK20" s="25">
        <v>2</v>
      </c>
      <c r="AL20" s="9">
        <v>2</v>
      </c>
      <c r="AM20" s="9">
        <v>5</v>
      </c>
      <c r="AN20" s="9">
        <v>4</v>
      </c>
      <c r="AO20" s="9">
        <v>1</v>
      </c>
      <c r="AP20" s="9">
        <v>1</v>
      </c>
      <c r="AQ20" s="9">
        <v>5</v>
      </c>
      <c r="AR20" s="6">
        <f t="shared" si="1"/>
        <v>32</v>
      </c>
      <c r="AS20" s="17">
        <v>8</v>
      </c>
      <c r="AT20" s="42">
        <v>5</v>
      </c>
      <c r="AU20" s="43">
        <v>6</v>
      </c>
      <c r="AV20" s="44">
        <v>13</v>
      </c>
      <c r="AW20">
        <f t="shared" si="0"/>
        <v>19</v>
      </c>
      <c r="BE20" s="8">
        <v>5</v>
      </c>
      <c r="BF20" s="8">
        <v>4</v>
      </c>
    </row>
    <row r="21" spans="1:58">
      <c r="A21" s="5">
        <v>402</v>
      </c>
      <c r="B21" s="11">
        <v>1</v>
      </c>
      <c r="C21" s="9">
        <v>2</v>
      </c>
      <c r="D21" s="9">
        <v>1</v>
      </c>
      <c r="E21" s="11">
        <v>2</v>
      </c>
      <c r="F21" s="11">
        <v>3</v>
      </c>
      <c r="G21" s="9">
        <v>2</v>
      </c>
      <c r="H21" s="11">
        <v>3</v>
      </c>
      <c r="I21" s="9">
        <v>4</v>
      </c>
      <c r="J21" s="9">
        <v>4</v>
      </c>
      <c r="K21" s="11">
        <v>5</v>
      </c>
      <c r="L21" s="9">
        <v>2</v>
      </c>
      <c r="M21" s="25">
        <v>4</v>
      </c>
      <c r="N21" s="11">
        <v>4</v>
      </c>
      <c r="O21" s="11">
        <v>2</v>
      </c>
      <c r="P21" s="9">
        <v>5</v>
      </c>
      <c r="Q21" s="11">
        <v>5</v>
      </c>
      <c r="R21" s="9">
        <v>1</v>
      </c>
      <c r="S21" s="9">
        <v>5</v>
      </c>
      <c r="T21" s="9">
        <v>4</v>
      </c>
      <c r="U21" s="11">
        <v>4</v>
      </c>
      <c r="V21" s="11">
        <v>3</v>
      </c>
      <c r="W21" s="11">
        <v>3</v>
      </c>
      <c r="X21" s="11">
        <v>5</v>
      </c>
      <c r="Y21" s="9">
        <v>5</v>
      </c>
      <c r="Z21" s="11">
        <v>2</v>
      </c>
      <c r="AA21" s="11">
        <v>5</v>
      </c>
      <c r="AB21" s="11">
        <v>5</v>
      </c>
      <c r="AC21" s="9">
        <v>5</v>
      </c>
      <c r="AD21" s="32">
        <v>1</v>
      </c>
      <c r="AE21" s="11">
        <v>2</v>
      </c>
      <c r="AF21" s="9">
        <v>5</v>
      </c>
      <c r="AG21" s="11">
        <v>5</v>
      </c>
      <c r="AH21" s="9">
        <v>2</v>
      </c>
      <c r="AI21" s="11">
        <v>2</v>
      </c>
      <c r="AJ21" s="9">
        <v>4</v>
      </c>
      <c r="AK21" s="26">
        <v>5</v>
      </c>
      <c r="AL21" s="9">
        <v>2</v>
      </c>
      <c r="AM21" s="9">
        <v>5</v>
      </c>
      <c r="AN21" s="11">
        <v>2</v>
      </c>
      <c r="AO21" s="9">
        <v>1</v>
      </c>
      <c r="AP21" s="9">
        <v>2</v>
      </c>
      <c r="AQ21" s="9">
        <v>4</v>
      </c>
      <c r="AR21" s="6">
        <f t="shared" si="1"/>
        <v>22</v>
      </c>
      <c r="AS21" s="17">
        <v>7</v>
      </c>
      <c r="AT21" s="42">
        <v>4</v>
      </c>
      <c r="AU21" s="43">
        <v>5</v>
      </c>
      <c r="AV21" s="44">
        <v>6</v>
      </c>
      <c r="AW21">
        <f t="shared" si="0"/>
        <v>16</v>
      </c>
      <c r="BE21" s="8">
        <v>4</v>
      </c>
      <c r="BF21" s="8">
        <v>4</v>
      </c>
    </row>
    <row r="22" spans="1:58">
      <c r="A22" s="5">
        <v>404</v>
      </c>
      <c r="B22" s="9">
        <v>4</v>
      </c>
      <c r="C22" s="9">
        <v>2</v>
      </c>
      <c r="D22" s="9">
        <v>1</v>
      </c>
      <c r="E22" s="9">
        <v>5</v>
      </c>
      <c r="F22" s="9">
        <v>5</v>
      </c>
      <c r="G22" s="9">
        <v>1</v>
      </c>
      <c r="H22" s="9">
        <v>1</v>
      </c>
      <c r="I22" s="9">
        <v>5</v>
      </c>
      <c r="J22" s="9">
        <v>5</v>
      </c>
      <c r="K22" s="11">
        <v>3</v>
      </c>
      <c r="L22" s="9">
        <v>1</v>
      </c>
      <c r="M22" s="25">
        <v>5</v>
      </c>
      <c r="N22" s="9">
        <v>1</v>
      </c>
      <c r="O22" s="9">
        <v>5</v>
      </c>
      <c r="P22" s="9">
        <v>5</v>
      </c>
      <c r="Q22" s="9">
        <v>1</v>
      </c>
      <c r="R22" s="9">
        <v>1</v>
      </c>
      <c r="S22" s="9">
        <v>5</v>
      </c>
      <c r="T22" s="9">
        <v>5</v>
      </c>
      <c r="U22" s="9">
        <v>1</v>
      </c>
      <c r="V22" s="9">
        <v>5</v>
      </c>
      <c r="W22" s="9">
        <v>1</v>
      </c>
      <c r="X22" s="11">
        <v>5</v>
      </c>
      <c r="Y22" s="11">
        <v>1</v>
      </c>
      <c r="Z22" s="9">
        <v>5</v>
      </c>
      <c r="AA22" s="9">
        <v>2</v>
      </c>
      <c r="AB22" s="11">
        <v>3</v>
      </c>
      <c r="AC22" s="9">
        <v>5</v>
      </c>
      <c r="AD22" s="29">
        <v>4</v>
      </c>
      <c r="AE22" s="11">
        <v>3</v>
      </c>
      <c r="AF22" s="9">
        <v>5</v>
      </c>
      <c r="AG22" s="9">
        <v>1</v>
      </c>
      <c r="AH22" s="9">
        <v>1</v>
      </c>
      <c r="AI22" s="9">
        <v>5</v>
      </c>
      <c r="AJ22" s="9">
        <v>4</v>
      </c>
      <c r="AK22" s="26">
        <v>3</v>
      </c>
      <c r="AL22" s="9">
        <v>2</v>
      </c>
      <c r="AM22" s="9">
        <v>5</v>
      </c>
      <c r="AN22" s="9">
        <v>5</v>
      </c>
      <c r="AO22" s="9">
        <v>1</v>
      </c>
      <c r="AP22" s="9">
        <v>1</v>
      </c>
      <c r="AQ22" s="9">
        <v>5</v>
      </c>
      <c r="AR22" s="6">
        <f t="shared" si="1"/>
        <v>35</v>
      </c>
      <c r="AS22" s="17">
        <v>11</v>
      </c>
      <c r="AT22" s="42">
        <v>5</v>
      </c>
      <c r="AU22" s="43">
        <v>6</v>
      </c>
      <c r="AV22" s="44">
        <v>13</v>
      </c>
      <c r="AW22">
        <f t="shared" si="0"/>
        <v>22</v>
      </c>
      <c r="AY22" s="17" t="s">
        <v>432</v>
      </c>
      <c r="AZ22" s="42" t="s">
        <v>433</v>
      </c>
      <c r="BA22" s="43" t="s">
        <v>434</v>
      </c>
      <c r="BB22" s="44" t="s">
        <v>435</v>
      </c>
      <c r="BC22" s="45" t="s">
        <v>436</v>
      </c>
      <c r="BD22" s="6" t="s">
        <v>437</v>
      </c>
      <c r="BE22" s="8">
        <v>5</v>
      </c>
      <c r="BF22" s="8">
        <v>5</v>
      </c>
    </row>
    <row r="23" spans="1:58">
      <c r="A23" s="5">
        <v>423</v>
      </c>
      <c r="B23" s="11">
        <v>2</v>
      </c>
      <c r="C23" s="11">
        <v>4</v>
      </c>
      <c r="D23" s="11">
        <v>4</v>
      </c>
      <c r="E23" s="11">
        <v>2</v>
      </c>
      <c r="F23" s="11">
        <v>2</v>
      </c>
      <c r="G23" s="11">
        <v>4</v>
      </c>
      <c r="H23" s="11">
        <v>3</v>
      </c>
      <c r="I23" s="9">
        <v>4</v>
      </c>
      <c r="J23" s="9">
        <v>4</v>
      </c>
      <c r="K23" s="11">
        <v>4</v>
      </c>
      <c r="L23" s="11">
        <v>4</v>
      </c>
      <c r="M23" s="26">
        <v>2</v>
      </c>
      <c r="N23" s="9">
        <v>2</v>
      </c>
      <c r="O23" s="11">
        <v>2</v>
      </c>
      <c r="P23" s="9">
        <v>4</v>
      </c>
      <c r="Q23" s="9">
        <v>2</v>
      </c>
      <c r="R23" s="11">
        <v>4</v>
      </c>
      <c r="S23" s="11">
        <v>2</v>
      </c>
      <c r="T23" s="11">
        <v>3</v>
      </c>
      <c r="U23" s="9">
        <v>2</v>
      </c>
      <c r="V23" s="11">
        <v>2</v>
      </c>
      <c r="W23" s="11">
        <v>4</v>
      </c>
      <c r="X23" s="9">
        <v>2</v>
      </c>
      <c r="Y23" s="9">
        <v>4</v>
      </c>
      <c r="Z23" s="9">
        <v>4</v>
      </c>
      <c r="AA23" s="11">
        <v>4</v>
      </c>
      <c r="AB23" s="9">
        <v>2</v>
      </c>
      <c r="AC23" s="9">
        <v>4</v>
      </c>
      <c r="AD23" s="32">
        <v>2</v>
      </c>
      <c r="AE23" s="9">
        <v>4</v>
      </c>
      <c r="AF23" s="11">
        <v>3</v>
      </c>
      <c r="AG23" s="11">
        <v>4</v>
      </c>
      <c r="AH23" s="9">
        <v>2</v>
      </c>
      <c r="AI23" s="9">
        <v>4</v>
      </c>
      <c r="AJ23" s="9">
        <v>4</v>
      </c>
      <c r="AK23" s="25">
        <v>2</v>
      </c>
      <c r="AL23" s="9">
        <v>2</v>
      </c>
      <c r="AM23" s="9">
        <v>4</v>
      </c>
      <c r="AN23" s="11">
        <v>1</v>
      </c>
      <c r="AO23" s="9">
        <v>2</v>
      </c>
      <c r="AP23" s="9">
        <v>2</v>
      </c>
      <c r="AQ23" s="9">
        <v>4</v>
      </c>
      <c r="AR23" s="6">
        <f t="shared" si="1"/>
        <v>21</v>
      </c>
      <c r="AS23" s="17">
        <v>2</v>
      </c>
      <c r="AT23" s="42">
        <v>5</v>
      </c>
      <c r="AU23" s="43">
        <v>5</v>
      </c>
      <c r="AV23" s="44">
        <v>9</v>
      </c>
      <c r="AW23">
        <f t="shared" si="0"/>
        <v>12</v>
      </c>
      <c r="AX23" s="13" t="s">
        <v>430</v>
      </c>
      <c r="AY23" s="46">
        <f>AVERAGE(AS2:AS24)</f>
        <v>7.9130434782608692</v>
      </c>
      <c r="AZ23" s="46">
        <f>AVERAGE(AT2:AT24)</f>
        <v>4.5217391304347823</v>
      </c>
      <c r="BA23" s="46">
        <f>AVERAGE(AU2:AU24)</f>
        <v>4.3478260869565215</v>
      </c>
      <c r="BB23" s="46">
        <f>AVERAGE(AV2:AV24)</f>
        <v>10.304347826086957</v>
      </c>
      <c r="BC23" s="46">
        <f>AVERAGE(AW2:AW24)</f>
        <v>16.782608695652176</v>
      </c>
      <c r="BD23" s="46">
        <f>AVERAGE(AR2:AR24)</f>
        <v>27.086956521739129</v>
      </c>
      <c r="BE23" s="8">
        <v>3</v>
      </c>
      <c r="BF23" s="8">
        <v>3</v>
      </c>
    </row>
    <row r="24" spans="1:58">
      <c r="A24" s="19">
        <v>424</v>
      </c>
      <c r="B24" s="20">
        <v>4</v>
      </c>
      <c r="C24" s="20">
        <v>2</v>
      </c>
      <c r="D24" s="20">
        <v>1</v>
      </c>
      <c r="E24" s="20">
        <v>4</v>
      </c>
      <c r="F24" s="20">
        <v>4</v>
      </c>
      <c r="G24" s="20">
        <v>1</v>
      </c>
      <c r="H24" s="21">
        <v>4</v>
      </c>
      <c r="I24" s="20">
        <v>5</v>
      </c>
      <c r="J24" s="20">
        <v>5</v>
      </c>
      <c r="K24" s="20">
        <v>1</v>
      </c>
      <c r="L24" s="20">
        <v>2</v>
      </c>
      <c r="M24" s="27">
        <v>1</v>
      </c>
      <c r="N24" s="21">
        <v>4</v>
      </c>
      <c r="O24" s="21">
        <v>1</v>
      </c>
      <c r="P24" s="20">
        <v>4</v>
      </c>
      <c r="Q24" s="20">
        <v>1</v>
      </c>
      <c r="R24" s="20">
        <v>1</v>
      </c>
      <c r="S24" s="20">
        <v>5</v>
      </c>
      <c r="T24" s="20">
        <v>1</v>
      </c>
      <c r="U24" s="20">
        <v>1</v>
      </c>
      <c r="V24" s="20">
        <v>4</v>
      </c>
      <c r="W24" s="20">
        <v>1</v>
      </c>
      <c r="X24" s="21">
        <v>5</v>
      </c>
      <c r="Y24" s="21">
        <v>1</v>
      </c>
      <c r="Z24" s="20">
        <v>4</v>
      </c>
      <c r="AA24" s="21">
        <v>4</v>
      </c>
      <c r="AB24" s="21">
        <v>4</v>
      </c>
      <c r="AC24" s="20">
        <v>5</v>
      </c>
      <c r="AD24" s="33">
        <v>1</v>
      </c>
      <c r="AE24" s="20">
        <v>4</v>
      </c>
      <c r="AF24" s="20">
        <v>5</v>
      </c>
      <c r="AG24" s="21">
        <v>4</v>
      </c>
      <c r="AH24" s="21">
        <v>4</v>
      </c>
      <c r="AI24" s="21">
        <v>2</v>
      </c>
      <c r="AJ24" s="20">
        <v>4</v>
      </c>
      <c r="AK24" s="27">
        <v>4</v>
      </c>
      <c r="AL24" s="34">
        <v>4</v>
      </c>
      <c r="AM24" s="20">
        <v>5</v>
      </c>
      <c r="AN24" s="21">
        <v>1</v>
      </c>
      <c r="AO24" s="20">
        <v>1</v>
      </c>
      <c r="AP24" s="21">
        <v>4</v>
      </c>
      <c r="AQ24" s="21">
        <v>2</v>
      </c>
      <c r="AR24" s="41">
        <f t="shared" si="1"/>
        <v>26</v>
      </c>
      <c r="AS24" s="53">
        <v>10</v>
      </c>
      <c r="AT24" s="51">
        <v>4</v>
      </c>
      <c r="AU24" s="49">
        <v>2</v>
      </c>
      <c r="AV24" s="55">
        <v>10</v>
      </c>
      <c r="AW24" s="23">
        <f t="shared" si="0"/>
        <v>16</v>
      </c>
      <c r="AX24" s="13" t="s">
        <v>431</v>
      </c>
      <c r="AY24" s="47">
        <f>AY23/12</f>
        <v>0.65942028985507239</v>
      </c>
      <c r="AZ24" s="47">
        <f>AZ23/8</f>
        <v>0.56521739130434778</v>
      </c>
      <c r="BA24" s="47">
        <f>BA23/6</f>
        <v>0.72463768115942029</v>
      </c>
      <c r="BB24" s="47">
        <f>BB23/16</f>
        <v>0.64402173913043481</v>
      </c>
      <c r="BC24" s="47">
        <f>BC23/26</f>
        <v>0.64548494983277593</v>
      </c>
      <c r="BD24" s="47">
        <f>BD23/42</f>
        <v>0.64492753623188404</v>
      </c>
      <c r="BE24" s="8">
        <v>4</v>
      </c>
      <c r="BF24" s="8">
        <v>5</v>
      </c>
    </row>
    <row r="25" spans="1:58" hidden="1">
      <c r="A25" s="7">
        <v>608</v>
      </c>
      <c r="B25" s="11">
        <v>3</v>
      </c>
      <c r="C25" s="9">
        <v>1</v>
      </c>
      <c r="D25" s="9">
        <v>1</v>
      </c>
      <c r="E25" s="11">
        <v>1</v>
      </c>
      <c r="F25" s="11">
        <v>3</v>
      </c>
      <c r="G25" s="9">
        <v>2</v>
      </c>
      <c r="H25" s="11">
        <v>5</v>
      </c>
      <c r="I25" s="9">
        <v>5</v>
      </c>
      <c r="J25" s="11">
        <v>2</v>
      </c>
      <c r="K25" s="11">
        <v>3</v>
      </c>
      <c r="L25" s="11">
        <v>3</v>
      </c>
      <c r="M25" s="25">
        <v>5</v>
      </c>
      <c r="N25" s="11">
        <v>4</v>
      </c>
      <c r="O25" s="9">
        <v>5</v>
      </c>
      <c r="P25" s="9">
        <v>5</v>
      </c>
      <c r="Q25" s="11">
        <v>5</v>
      </c>
      <c r="R25" s="11">
        <v>4</v>
      </c>
      <c r="S25" s="9">
        <v>4</v>
      </c>
      <c r="T25" s="9">
        <v>4</v>
      </c>
      <c r="U25" s="11">
        <v>4</v>
      </c>
      <c r="V25" s="9">
        <v>4</v>
      </c>
      <c r="W25" s="11">
        <v>4</v>
      </c>
      <c r="X25" s="11">
        <v>4</v>
      </c>
      <c r="Y25" s="9">
        <v>5</v>
      </c>
      <c r="Z25" s="9">
        <v>4</v>
      </c>
      <c r="AA25" s="9">
        <v>2</v>
      </c>
      <c r="AB25" s="9">
        <v>1</v>
      </c>
      <c r="AC25" s="9">
        <v>4</v>
      </c>
      <c r="AD25" s="29">
        <v>3</v>
      </c>
      <c r="AE25" s="11">
        <v>3</v>
      </c>
      <c r="AF25" s="9">
        <v>4</v>
      </c>
      <c r="AG25" s="9">
        <v>2</v>
      </c>
      <c r="AH25" s="9">
        <v>1</v>
      </c>
      <c r="AI25" s="9">
        <v>5</v>
      </c>
      <c r="AJ25" s="9">
        <v>5</v>
      </c>
      <c r="AK25" s="25">
        <v>1</v>
      </c>
      <c r="AL25" s="11">
        <v>3</v>
      </c>
      <c r="AM25" s="9">
        <v>5</v>
      </c>
      <c r="AN25" s="11">
        <v>2</v>
      </c>
      <c r="AO25" s="11">
        <v>4</v>
      </c>
      <c r="AP25" s="9">
        <v>1</v>
      </c>
      <c r="AQ25" s="9">
        <v>5</v>
      </c>
      <c r="AR25" s="48">
        <f t="shared" si="1"/>
        <v>24</v>
      </c>
      <c r="AS25" s="54">
        <v>5</v>
      </c>
      <c r="AT25" s="52">
        <v>6</v>
      </c>
      <c r="AU25" s="50">
        <v>3</v>
      </c>
      <c r="AV25" s="56">
        <v>10</v>
      </c>
      <c r="AW25" s="48">
        <f t="shared" si="0"/>
        <v>14</v>
      </c>
      <c r="BE25" s="8">
        <v>4</v>
      </c>
      <c r="BF25" s="8">
        <v>4</v>
      </c>
    </row>
    <row r="26" spans="1:58" hidden="1">
      <c r="A26" s="7">
        <v>605</v>
      </c>
      <c r="B26" s="9">
        <v>4</v>
      </c>
      <c r="C26" s="11">
        <v>4</v>
      </c>
      <c r="D26" s="9">
        <v>1</v>
      </c>
      <c r="E26" s="9">
        <v>4</v>
      </c>
      <c r="F26" s="9">
        <v>5</v>
      </c>
      <c r="G26" s="9">
        <v>1</v>
      </c>
      <c r="H26" s="9">
        <v>1</v>
      </c>
      <c r="I26" s="9">
        <v>4</v>
      </c>
      <c r="J26" s="9">
        <v>5</v>
      </c>
      <c r="K26" s="11">
        <v>5</v>
      </c>
      <c r="L26" s="9">
        <v>1</v>
      </c>
      <c r="M26" s="25">
        <v>5</v>
      </c>
      <c r="N26" s="11">
        <v>5</v>
      </c>
      <c r="O26" s="11">
        <v>1</v>
      </c>
      <c r="P26" s="9">
        <v>4</v>
      </c>
      <c r="Q26" s="9">
        <v>2</v>
      </c>
      <c r="R26" s="9">
        <v>1</v>
      </c>
      <c r="S26" s="9">
        <v>5</v>
      </c>
      <c r="T26" s="11">
        <v>1</v>
      </c>
      <c r="U26" s="11">
        <v>5</v>
      </c>
      <c r="V26" s="9">
        <v>5</v>
      </c>
      <c r="W26" s="9">
        <v>1</v>
      </c>
      <c r="X26" s="11">
        <v>5</v>
      </c>
      <c r="Y26" s="11">
        <v>2</v>
      </c>
      <c r="Z26" s="9">
        <v>4</v>
      </c>
      <c r="AA26" s="9">
        <v>1</v>
      </c>
      <c r="AB26" s="11">
        <v>4</v>
      </c>
      <c r="AC26" s="11">
        <v>1</v>
      </c>
      <c r="AD26" s="32">
        <v>1</v>
      </c>
      <c r="AE26" s="9">
        <v>5</v>
      </c>
      <c r="AF26" s="9">
        <v>5</v>
      </c>
      <c r="AG26" s="9">
        <v>1</v>
      </c>
      <c r="AH26" s="9">
        <v>1</v>
      </c>
      <c r="AI26" s="9">
        <v>5</v>
      </c>
      <c r="AJ26" s="9">
        <v>5</v>
      </c>
      <c r="AK26" s="25">
        <v>1</v>
      </c>
      <c r="AL26" s="9">
        <v>1</v>
      </c>
      <c r="AM26" s="9">
        <v>5</v>
      </c>
      <c r="AN26" s="11">
        <v>2</v>
      </c>
      <c r="AO26" s="11">
        <v>4</v>
      </c>
      <c r="AP26" s="9">
        <v>1</v>
      </c>
      <c r="AQ26" s="9">
        <v>4</v>
      </c>
      <c r="AR26" s="48">
        <f t="shared" si="1"/>
        <v>30</v>
      </c>
      <c r="AS26" s="54">
        <v>10</v>
      </c>
      <c r="AT26" s="52">
        <v>8</v>
      </c>
      <c r="AU26" s="50">
        <v>4</v>
      </c>
      <c r="AV26" s="56">
        <v>8</v>
      </c>
      <c r="AW26" s="48">
        <f t="shared" si="0"/>
        <v>22</v>
      </c>
      <c r="BE26" s="8">
        <v>4</v>
      </c>
      <c r="BF26" s="8">
        <v>5</v>
      </c>
    </row>
    <row r="27" spans="1:58" hidden="1">
      <c r="A27" s="7">
        <v>606</v>
      </c>
      <c r="B27" s="9">
        <v>4</v>
      </c>
      <c r="C27" s="11">
        <v>3</v>
      </c>
      <c r="D27" s="11">
        <v>3</v>
      </c>
      <c r="E27" s="11">
        <v>2</v>
      </c>
      <c r="F27" s="9">
        <v>4</v>
      </c>
      <c r="G27" s="9">
        <v>1</v>
      </c>
      <c r="H27" s="11">
        <v>5</v>
      </c>
      <c r="I27" s="9">
        <v>5</v>
      </c>
      <c r="J27" s="9">
        <v>5</v>
      </c>
      <c r="K27" s="9">
        <v>2</v>
      </c>
      <c r="L27" s="9">
        <v>1</v>
      </c>
      <c r="M27" s="25">
        <v>5</v>
      </c>
      <c r="N27" s="11">
        <v>3</v>
      </c>
      <c r="O27" s="9">
        <v>4</v>
      </c>
      <c r="P27" s="9">
        <v>5</v>
      </c>
      <c r="Q27" s="9">
        <v>1</v>
      </c>
      <c r="R27" s="9">
        <v>1</v>
      </c>
      <c r="S27" s="9">
        <v>4</v>
      </c>
      <c r="T27" s="9">
        <v>4</v>
      </c>
      <c r="U27" s="9">
        <v>2</v>
      </c>
      <c r="V27" s="11">
        <v>2</v>
      </c>
      <c r="W27" s="9">
        <v>1</v>
      </c>
      <c r="X27" s="11">
        <v>5</v>
      </c>
      <c r="Y27" s="9">
        <v>5</v>
      </c>
      <c r="Z27" s="9">
        <v>5</v>
      </c>
      <c r="AA27" s="9">
        <v>2</v>
      </c>
      <c r="AB27" s="9">
        <v>1</v>
      </c>
      <c r="AC27" s="9">
        <v>5</v>
      </c>
      <c r="AD27" s="29">
        <v>4</v>
      </c>
      <c r="AE27" s="11">
        <v>1</v>
      </c>
      <c r="AF27" s="9">
        <v>5</v>
      </c>
      <c r="AG27" s="9">
        <v>1</v>
      </c>
      <c r="AH27" s="9">
        <v>1</v>
      </c>
      <c r="AI27" s="11">
        <v>2</v>
      </c>
      <c r="AJ27" s="9">
        <v>5</v>
      </c>
      <c r="AK27" s="25">
        <v>1</v>
      </c>
      <c r="AL27" s="11">
        <v>4</v>
      </c>
      <c r="AM27" s="9">
        <v>5</v>
      </c>
      <c r="AN27" s="11">
        <v>3</v>
      </c>
      <c r="AO27" s="9">
        <v>2</v>
      </c>
      <c r="AP27" s="9">
        <v>2</v>
      </c>
      <c r="AQ27" s="9">
        <v>5</v>
      </c>
      <c r="AR27" s="48">
        <f t="shared" si="1"/>
        <v>30</v>
      </c>
      <c r="AS27" s="54">
        <v>8</v>
      </c>
      <c r="AT27" s="52">
        <v>5</v>
      </c>
      <c r="AU27" s="50">
        <v>4</v>
      </c>
      <c r="AV27" s="56">
        <v>13</v>
      </c>
      <c r="AW27" s="48">
        <f t="shared" si="0"/>
        <v>17</v>
      </c>
      <c r="BE27" s="8">
        <v>5</v>
      </c>
      <c r="BF27" s="8">
        <v>5</v>
      </c>
    </row>
    <row r="28" spans="1:58" hidden="1">
      <c r="A28" s="7">
        <v>604</v>
      </c>
      <c r="B28" s="9">
        <v>5</v>
      </c>
      <c r="C28" s="11">
        <v>5</v>
      </c>
      <c r="D28" s="9">
        <v>1</v>
      </c>
      <c r="E28" s="9">
        <v>5</v>
      </c>
      <c r="F28" s="9">
        <v>5</v>
      </c>
      <c r="G28" s="9">
        <v>1</v>
      </c>
      <c r="H28" s="11">
        <v>3</v>
      </c>
      <c r="I28" s="9">
        <v>5</v>
      </c>
      <c r="J28" s="11">
        <v>3</v>
      </c>
      <c r="K28" s="11">
        <v>5</v>
      </c>
      <c r="L28" s="9">
        <v>1</v>
      </c>
      <c r="M28" s="26">
        <v>1</v>
      </c>
      <c r="N28" s="9">
        <v>1</v>
      </c>
      <c r="O28" s="9">
        <v>5</v>
      </c>
      <c r="P28" s="9">
        <v>5</v>
      </c>
      <c r="Q28" s="9">
        <v>1</v>
      </c>
      <c r="R28" s="9">
        <v>1</v>
      </c>
      <c r="S28" s="9">
        <v>5</v>
      </c>
      <c r="T28" s="9">
        <v>5</v>
      </c>
      <c r="U28" s="9">
        <v>1</v>
      </c>
      <c r="V28" s="9">
        <v>5</v>
      </c>
      <c r="W28" s="11">
        <v>5</v>
      </c>
      <c r="X28" s="11">
        <v>5</v>
      </c>
      <c r="Y28" s="9">
        <v>5</v>
      </c>
      <c r="Z28" s="9">
        <v>5</v>
      </c>
      <c r="AA28" s="9">
        <v>1</v>
      </c>
      <c r="AB28" s="11">
        <v>5</v>
      </c>
      <c r="AC28" s="9">
        <v>5</v>
      </c>
      <c r="AD28" s="29">
        <v>3</v>
      </c>
      <c r="AE28" s="9">
        <v>4</v>
      </c>
      <c r="AF28" s="9">
        <v>5</v>
      </c>
      <c r="AG28" s="11">
        <v>3</v>
      </c>
      <c r="AH28" s="9">
        <v>1</v>
      </c>
      <c r="AI28" s="11">
        <v>1</v>
      </c>
      <c r="AJ28" s="11">
        <v>1</v>
      </c>
      <c r="AK28" s="26">
        <v>5</v>
      </c>
      <c r="AL28" s="9">
        <v>1</v>
      </c>
      <c r="AM28" s="9">
        <v>5</v>
      </c>
      <c r="AN28" s="9">
        <v>5</v>
      </c>
      <c r="AO28" s="11">
        <v>3</v>
      </c>
      <c r="AP28" s="9">
        <v>1</v>
      </c>
      <c r="AQ28" s="9">
        <v>5</v>
      </c>
      <c r="AR28" s="48">
        <f t="shared" si="1"/>
        <v>28</v>
      </c>
      <c r="AS28" s="54">
        <v>7</v>
      </c>
      <c r="AT28" s="52">
        <v>3</v>
      </c>
      <c r="AU28" s="50">
        <v>5</v>
      </c>
      <c r="AV28" s="56">
        <v>13</v>
      </c>
      <c r="AW28" s="48">
        <f t="shared" si="0"/>
        <v>15</v>
      </c>
      <c r="BE28" s="8">
        <v>5</v>
      </c>
      <c r="BF28" s="8">
        <v>5</v>
      </c>
    </row>
    <row r="29" spans="1:58" hidden="1">
      <c r="A29" s="7">
        <v>611</v>
      </c>
      <c r="B29" s="9">
        <v>5</v>
      </c>
      <c r="C29" s="9">
        <v>2</v>
      </c>
      <c r="D29" s="9">
        <v>1</v>
      </c>
      <c r="E29" s="9">
        <v>5</v>
      </c>
      <c r="F29" s="9">
        <v>5</v>
      </c>
      <c r="G29" s="9">
        <v>1</v>
      </c>
      <c r="H29" s="11">
        <v>4</v>
      </c>
      <c r="I29" s="9">
        <v>5</v>
      </c>
      <c r="J29" s="9">
        <v>4</v>
      </c>
      <c r="K29" s="11">
        <v>5</v>
      </c>
      <c r="L29" s="9">
        <v>1</v>
      </c>
      <c r="M29" s="26">
        <v>1</v>
      </c>
      <c r="N29" s="9">
        <v>1</v>
      </c>
      <c r="O29" s="9">
        <v>4</v>
      </c>
      <c r="P29" s="9">
        <v>5</v>
      </c>
      <c r="Q29" s="9">
        <v>2</v>
      </c>
      <c r="R29" s="9">
        <v>1</v>
      </c>
      <c r="S29" s="9">
        <v>5</v>
      </c>
      <c r="T29" s="9">
        <v>5</v>
      </c>
      <c r="U29" s="9">
        <v>2</v>
      </c>
      <c r="V29" s="9">
        <v>5</v>
      </c>
      <c r="W29" s="9">
        <v>1</v>
      </c>
      <c r="X29" s="9">
        <v>2</v>
      </c>
      <c r="Y29" s="9">
        <v>5</v>
      </c>
      <c r="Z29" s="9">
        <v>5</v>
      </c>
      <c r="AA29" s="9">
        <v>2</v>
      </c>
      <c r="AB29" s="9">
        <v>1</v>
      </c>
      <c r="AC29" s="9">
        <v>4</v>
      </c>
      <c r="AD29" s="32">
        <v>1</v>
      </c>
      <c r="AE29" s="9">
        <v>5</v>
      </c>
      <c r="AF29" s="9">
        <v>5</v>
      </c>
      <c r="AG29" s="9">
        <v>2</v>
      </c>
      <c r="AH29" s="9">
        <v>1</v>
      </c>
      <c r="AI29" s="9">
        <v>5</v>
      </c>
      <c r="AJ29" s="11">
        <v>2</v>
      </c>
      <c r="AK29" s="26">
        <v>3</v>
      </c>
      <c r="AL29" s="9">
        <v>2</v>
      </c>
      <c r="AM29" s="9">
        <v>5</v>
      </c>
      <c r="AN29" s="9">
        <v>5</v>
      </c>
      <c r="AO29" s="9">
        <v>1</v>
      </c>
      <c r="AP29" s="9">
        <v>1</v>
      </c>
      <c r="AQ29" s="9">
        <v>5</v>
      </c>
      <c r="AR29" s="48">
        <f t="shared" si="1"/>
        <v>37</v>
      </c>
      <c r="AS29" s="54">
        <v>9</v>
      </c>
      <c r="AT29" s="52">
        <v>6</v>
      </c>
      <c r="AU29" s="50">
        <v>6</v>
      </c>
      <c r="AV29" s="56">
        <v>16</v>
      </c>
      <c r="AW29" s="48">
        <f t="shared" si="0"/>
        <v>21</v>
      </c>
      <c r="AY29" s="17" t="s">
        <v>432</v>
      </c>
      <c r="AZ29" s="42" t="s">
        <v>433</v>
      </c>
      <c r="BA29" s="43" t="s">
        <v>434</v>
      </c>
      <c r="BB29" s="44" t="s">
        <v>435</v>
      </c>
      <c r="BC29" s="45" t="s">
        <v>436</v>
      </c>
      <c r="BD29" t="s">
        <v>437</v>
      </c>
      <c r="BE29" s="8">
        <v>5</v>
      </c>
      <c r="BF29" s="8">
        <v>5</v>
      </c>
    </row>
    <row r="30" spans="1:58" hidden="1">
      <c r="A30" s="7">
        <v>607</v>
      </c>
      <c r="B30" s="9">
        <v>5</v>
      </c>
      <c r="C30" s="11">
        <v>5</v>
      </c>
      <c r="D30" s="9">
        <v>1</v>
      </c>
      <c r="E30" s="9">
        <v>5</v>
      </c>
      <c r="F30" s="9">
        <v>5</v>
      </c>
      <c r="G30" s="9">
        <v>1</v>
      </c>
      <c r="H30" s="11">
        <v>5</v>
      </c>
      <c r="I30" s="9">
        <v>5</v>
      </c>
      <c r="J30" s="9">
        <v>5</v>
      </c>
      <c r="K30" s="9">
        <v>1</v>
      </c>
      <c r="L30" s="9">
        <v>1</v>
      </c>
      <c r="M30" s="25">
        <v>5</v>
      </c>
      <c r="N30" s="9">
        <v>2</v>
      </c>
      <c r="O30" s="9">
        <v>5</v>
      </c>
      <c r="P30" s="9">
        <v>5</v>
      </c>
      <c r="Q30" s="9">
        <v>1</v>
      </c>
      <c r="R30" s="9">
        <v>1</v>
      </c>
      <c r="S30" s="9">
        <v>5</v>
      </c>
      <c r="T30" s="9">
        <v>5</v>
      </c>
      <c r="U30" s="9">
        <v>1</v>
      </c>
      <c r="V30" s="9">
        <v>5</v>
      </c>
      <c r="W30" s="9">
        <v>1</v>
      </c>
      <c r="X30" s="9">
        <v>2</v>
      </c>
      <c r="Y30" s="9">
        <v>5</v>
      </c>
      <c r="Z30" s="9">
        <v>5</v>
      </c>
      <c r="AA30" s="11">
        <v>4</v>
      </c>
      <c r="AB30" s="9">
        <v>1</v>
      </c>
      <c r="AC30" s="9">
        <v>5</v>
      </c>
      <c r="AD30" s="32">
        <v>1</v>
      </c>
      <c r="AE30" s="9">
        <v>5</v>
      </c>
      <c r="AF30" s="9">
        <v>5</v>
      </c>
      <c r="AG30" s="9">
        <v>1</v>
      </c>
      <c r="AH30" s="9">
        <v>1</v>
      </c>
      <c r="AI30" s="9">
        <v>5</v>
      </c>
      <c r="AJ30" s="9">
        <v>5</v>
      </c>
      <c r="AK30" s="25">
        <v>1</v>
      </c>
      <c r="AL30" s="9">
        <v>1</v>
      </c>
      <c r="AM30" s="9">
        <v>5</v>
      </c>
      <c r="AN30" s="9">
        <v>5</v>
      </c>
      <c r="AO30" s="9">
        <v>1</v>
      </c>
      <c r="AP30" s="9">
        <v>1</v>
      </c>
      <c r="AQ30" s="9">
        <v>5</v>
      </c>
      <c r="AR30" s="48">
        <f t="shared" si="1"/>
        <v>39</v>
      </c>
      <c r="AS30" s="54">
        <v>10</v>
      </c>
      <c r="AT30" s="52">
        <v>8</v>
      </c>
      <c r="AU30" s="50">
        <v>6</v>
      </c>
      <c r="AV30" s="56">
        <v>15</v>
      </c>
      <c r="AW30" s="48">
        <f t="shared" si="0"/>
        <v>24</v>
      </c>
      <c r="AX30" s="13" t="s">
        <v>430</v>
      </c>
      <c r="AY30" s="46">
        <f>AVERAGE(AS25:AS31)</f>
        <v>7.5714285714285712</v>
      </c>
      <c r="AZ30" s="46">
        <f>AVERAGE(AT25:AT31)</f>
        <v>5.2857142857142856</v>
      </c>
      <c r="BA30" s="46">
        <f>AVERAGE(AU25:AU31)</f>
        <v>4.5714285714285712</v>
      </c>
      <c r="BB30" s="46">
        <f>AVERAGE(AV25:AV31)</f>
        <v>11.428571428571429</v>
      </c>
      <c r="BC30" s="46">
        <f>AVERAGE(AW25:AW31)</f>
        <v>17.428571428571427</v>
      </c>
      <c r="BD30" s="46">
        <f>AVERAGE(AR25:AR31)</f>
        <v>28.857142857142858</v>
      </c>
      <c r="BE30" s="8">
        <v>5</v>
      </c>
      <c r="BF30" s="8">
        <v>5</v>
      </c>
    </row>
    <row r="31" spans="1:58" hidden="1">
      <c r="A31" s="22">
        <v>603</v>
      </c>
      <c r="B31" s="21">
        <v>3</v>
      </c>
      <c r="C31" s="21">
        <v>3</v>
      </c>
      <c r="D31" s="20">
        <v>1</v>
      </c>
      <c r="E31" s="21">
        <v>3</v>
      </c>
      <c r="F31" s="21">
        <v>1</v>
      </c>
      <c r="G31" s="20">
        <v>1</v>
      </c>
      <c r="H31" s="21">
        <v>3</v>
      </c>
      <c r="I31" s="20">
        <v>5</v>
      </c>
      <c r="J31" s="21">
        <v>1</v>
      </c>
      <c r="K31" s="20">
        <v>2</v>
      </c>
      <c r="L31" s="21">
        <v>3</v>
      </c>
      <c r="M31" s="27">
        <v>3</v>
      </c>
      <c r="N31" s="21">
        <v>3</v>
      </c>
      <c r="O31" s="21">
        <v>3</v>
      </c>
      <c r="P31" s="20">
        <v>5</v>
      </c>
      <c r="Q31" s="21">
        <v>3</v>
      </c>
      <c r="R31" s="21">
        <v>3</v>
      </c>
      <c r="S31" s="21">
        <v>3</v>
      </c>
      <c r="T31" s="21">
        <v>3</v>
      </c>
      <c r="U31" s="20">
        <v>1</v>
      </c>
      <c r="V31" s="20">
        <v>4</v>
      </c>
      <c r="W31" s="20">
        <v>1</v>
      </c>
      <c r="X31" s="21">
        <v>3</v>
      </c>
      <c r="Y31" s="21">
        <v>3</v>
      </c>
      <c r="Z31" s="21">
        <v>2</v>
      </c>
      <c r="AA31" s="21">
        <v>3</v>
      </c>
      <c r="AB31" s="21">
        <v>3</v>
      </c>
      <c r="AC31" s="20">
        <v>4</v>
      </c>
      <c r="AD31" s="34">
        <v>3</v>
      </c>
      <c r="AE31" s="21">
        <v>3</v>
      </c>
      <c r="AF31" s="21">
        <v>3</v>
      </c>
      <c r="AG31" s="21">
        <v>3</v>
      </c>
      <c r="AH31" s="20">
        <v>1</v>
      </c>
      <c r="AI31" s="21">
        <v>3</v>
      </c>
      <c r="AJ31" s="21">
        <v>3</v>
      </c>
      <c r="AK31" s="27">
        <v>3</v>
      </c>
      <c r="AL31" s="34">
        <v>3</v>
      </c>
      <c r="AM31" s="20">
        <v>4</v>
      </c>
      <c r="AN31" s="21">
        <v>1</v>
      </c>
      <c r="AO31" s="20">
        <v>1</v>
      </c>
      <c r="AP31" s="20">
        <v>1</v>
      </c>
      <c r="AQ31" s="20">
        <v>5</v>
      </c>
      <c r="AR31" s="41">
        <f t="shared" si="1"/>
        <v>14</v>
      </c>
      <c r="AS31" s="53">
        <v>4</v>
      </c>
      <c r="AT31" s="51">
        <v>1</v>
      </c>
      <c r="AU31" s="49">
        <v>4</v>
      </c>
      <c r="AV31" s="55">
        <v>5</v>
      </c>
      <c r="AW31" s="23">
        <f t="shared" si="0"/>
        <v>9</v>
      </c>
      <c r="AX31" s="13" t="s">
        <v>431</v>
      </c>
      <c r="AY31" s="47">
        <f>AY30/12</f>
        <v>0.63095238095238093</v>
      </c>
      <c r="AZ31" s="47">
        <f>AZ30/8</f>
        <v>0.6607142857142857</v>
      </c>
      <c r="BA31" s="47">
        <f>BA30/6</f>
        <v>0.76190476190476186</v>
      </c>
      <c r="BB31" s="47">
        <f>BB30/16</f>
        <v>0.7142857142857143</v>
      </c>
      <c r="BC31" s="47">
        <f>BC30/26</f>
        <v>0.67032967032967028</v>
      </c>
      <c r="BD31" s="47">
        <f>BD30/42</f>
        <v>0.68707482993197277</v>
      </c>
      <c r="BE31" s="8">
        <v>3</v>
      </c>
      <c r="BF31" s="8">
        <v>3</v>
      </c>
    </row>
    <row r="32" spans="1:58">
      <c r="A32" s="4">
        <v>212</v>
      </c>
      <c r="B32" s="9">
        <v>5</v>
      </c>
      <c r="C32" s="11">
        <v>4</v>
      </c>
      <c r="D32" s="9">
        <v>2</v>
      </c>
      <c r="E32" s="9">
        <v>5</v>
      </c>
      <c r="F32" s="9">
        <v>4</v>
      </c>
      <c r="G32" s="11">
        <v>4</v>
      </c>
      <c r="H32" s="9">
        <v>1</v>
      </c>
      <c r="I32" s="9">
        <v>5</v>
      </c>
      <c r="J32" s="9">
        <v>5</v>
      </c>
      <c r="K32" s="9">
        <v>2</v>
      </c>
      <c r="L32" s="9">
        <v>2</v>
      </c>
      <c r="M32" s="25">
        <v>5</v>
      </c>
      <c r="N32" s="11">
        <v>4</v>
      </c>
      <c r="O32" s="9">
        <v>5</v>
      </c>
      <c r="P32" s="9">
        <v>5</v>
      </c>
      <c r="Q32" s="9">
        <v>2</v>
      </c>
      <c r="R32" s="11">
        <v>4</v>
      </c>
      <c r="S32" s="9">
        <v>5</v>
      </c>
      <c r="T32" s="9">
        <v>5</v>
      </c>
      <c r="U32" s="9">
        <v>1</v>
      </c>
      <c r="V32" s="9">
        <v>5</v>
      </c>
      <c r="W32" s="11">
        <v>4</v>
      </c>
      <c r="X32" s="11">
        <v>5</v>
      </c>
      <c r="Y32" s="9">
        <v>4</v>
      </c>
      <c r="Z32" s="9">
        <v>4</v>
      </c>
      <c r="AA32" s="11">
        <v>5</v>
      </c>
      <c r="AB32" s="9">
        <v>1</v>
      </c>
      <c r="AC32" s="9">
        <v>5</v>
      </c>
      <c r="AD32" s="29">
        <v>5</v>
      </c>
      <c r="AE32" s="11">
        <v>3</v>
      </c>
      <c r="AF32" s="9">
        <v>5</v>
      </c>
      <c r="AG32" s="9">
        <v>1</v>
      </c>
      <c r="AH32" s="11">
        <v>5</v>
      </c>
      <c r="AI32" s="11">
        <v>2</v>
      </c>
      <c r="AJ32" s="11">
        <v>1</v>
      </c>
      <c r="AK32" s="25">
        <v>1</v>
      </c>
      <c r="AL32" s="9">
        <v>1</v>
      </c>
      <c r="AM32" s="9">
        <v>5</v>
      </c>
      <c r="AN32" s="11">
        <v>3</v>
      </c>
      <c r="AO32" s="9">
        <v>2</v>
      </c>
      <c r="AP32" s="9">
        <v>1</v>
      </c>
      <c r="AQ32" s="9">
        <v>5</v>
      </c>
      <c r="AR32" s="48">
        <f t="shared" si="1"/>
        <v>28</v>
      </c>
      <c r="AS32" s="54">
        <v>9</v>
      </c>
      <c r="AT32" s="52">
        <v>3</v>
      </c>
      <c r="AU32" s="50">
        <v>5</v>
      </c>
      <c r="AV32" s="56">
        <v>11</v>
      </c>
      <c r="AW32" s="48">
        <f t="shared" si="0"/>
        <v>17</v>
      </c>
      <c r="BE32" s="8">
        <v>5</v>
      </c>
      <c r="BF32" s="8">
        <v>5</v>
      </c>
    </row>
    <row r="33" spans="1:64">
      <c r="A33" s="4">
        <v>202</v>
      </c>
      <c r="B33" s="9">
        <v>4</v>
      </c>
      <c r="C33" s="11">
        <v>4</v>
      </c>
      <c r="D33" s="9">
        <v>2</v>
      </c>
      <c r="E33" s="9">
        <v>4</v>
      </c>
      <c r="F33" s="9">
        <v>4</v>
      </c>
      <c r="G33" s="9">
        <v>2</v>
      </c>
      <c r="H33" s="9">
        <v>1</v>
      </c>
      <c r="I33" s="9">
        <v>5</v>
      </c>
      <c r="J33" s="9">
        <v>4</v>
      </c>
      <c r="K33" s="9">
        <v>2</v>
      </c>
      <c r="L33" s="9">
        <v>1</v>
      </c>
      <c r="M33" s="26">
        <v>2</v>
      </c>
      <c r="N33" s="9">
        <v>2</v>
      </c>
      <c r="O33" s="9">
        <v>4</v>
      </c>
      <c r="P33" s="9">
        <v>5</v>
      </c>
      <c r="Q33" s="9">
        <v>2</v>
      </c>
      <c r="R33" s="9">
        <v>1</v>
      </c>
      <c r="S33" s="9">
        <v>4</v>
      </c>
      <c r="T33" s="9">
        <v>4</v>
      </c>
      <c r="U33" s="9">
        <v>1</v>
      </c>
      <c r="V33" s="9">
        <v>5</v>
      </c>
      <c r="W33" s="9">
        <v>2</v>
      </c>
      <c r="X33" s="11">
        <v>4</v>
      </c>
      <c r="Y33" s="11">
        <v>2</v>
      </c>
      <c r="Z33" s="9">
        <v>5</v>
      </c>
      <c r="AA33" s="11">
        <v>4</v>
      </c>
      <c r="AB33" s="9">
        <v>1</v>
      </c>
      <c r="AC33" s="9">
        <v>5</v>
      </c>
      <c r="AD33" s="29">
        <v>4</v>
      </c>
      <c r="AE33" s="9">
        <v>5</v>
      </c>
      <c r="AF33" s="9">
        <v>5</v>
      </c>
      <c r="AG33" s="9">
        <v>2</v>
      </c>
      <c r="AH33" s="11">
        <v>5</v>
      </c>
      <c r="AI33" s="11">
        <v>2</v>
      </c>
      <c r="AJ33" s="11">
        <v>2</v>
      </c>
      <c r="AK33" s="26">
        <v>5</v>
      </c>
      <c r="AL33" s="9">
        <v>1</v>
      </c>
      <c r="AM33" s="9">
        <v>4</v>
      </c>
      <c r="AN33" s="9">
        <v>4</v>
      </c>
      <c r="AO33" s="11">
        <v>4</v>
      </c>
      <c r="AP33" s="9">
        <v>1</v>
      </c>
      <c r="AQ33" s="9">
        <v>5</v>
      </c>
      <c r="AR33" s="48">
        <f t="shared" si="1"/>
        <v>31</v>
      </c>
      <c r="AS33" s="54">
        <v>10</v>
      </c>
      <c r="AT33" s="52">
        <v>3</v>
      </c>
      <c r="AU33" s="50">
        <v>5</v>
      </c>
      <c r="AV33" s="56">
        <v>13</v>
      </c>
      <c r="AW33" s="48">
        <f t="shared" si="0"/>
        <v>18</v>
      </c>
      <c r="BE33" s="8">
        <v>4</v>
      </c>
      <c r="BF33" s="8">
        <v>4</v>
      </c>
    </row>
    <row r="34" spans="1:64">
      <c r="A34" s="4">
        <v>210</v>
      </c>
      <c r="B34" s="11">
        <v>1</v>
      </c>
      <c r="C34" s="11">
        <v>4</v>
      </c>
      <c r="D34" s="9">
        <v>1</v>
      </c>
      <c r="E34" s="9">
        <v>5</v>
      </c>
      <c r="F34" s="9">
        <v>5</v>
      </c>
      <c r="G34" s="9">
        <v>1</v>
      </c>
      <c r="H34" s="9">
        <v>1</v>
      </c>
      <c r="I34" s="9">
        <v>5</v>
      </c>
      <c r="J34" s="9">
        <v>5</v>
      </c>
      <c r="K34" s="9">
        <v>2</v>
      </c>
      <c r="L34" s="9">
        <v>1</v>
      </c>
      <c r="M34" s="25">
        <v>5</v>
      </c>
      <c r="N34" s="9">
        <v>1</v>
      </c>
      <c r="O34" s="9">
        <v>5</v>
      </c>
      <c r="P34" s="9">
        <v>5</v>
      </c>
      <c r="Q34" s="9">
        <v>1</v>
      </c>
      <c r="R34" s="9">
        <v>2</v>
      </c>
      <c r="S34" s="9">
        <v>5</v>
      </c>
      <c r="T34" s="11">
        <v>1</v>
      </c>
      <c r="U34" s="11">
        <v>4</v>
      </c>
      <c r="V34" s="9">
        <v>5</v>
      </c>
      <c r="W34" s="9">
        <v>1</v>
      </c>
      <c r="X34" s="11">
        <v>5</v>
      </c>
      <c r="Y34" s="11">
        <v>1</v>
      </c>
      <c r="Z34" s="9">
        <v>5</v>
      </c>
      <c r="AA34" s="11">
        <v>5</v>
      </c>
      <c r="AB34" s="11">
        <v>5</v>
      </c>
      <c r="AC34" s="9">
        <v>5</v>
      </c>
      <c r="AD34" s="32">
        <v>1</v>
      </c>
      <c r="AE34" s="9">
        <v>5</v>
      </c>
      <c r="AF34" s="9">
        <v>5</v>
      </c>
      <c r="AG34" s="11">
        <v>5</v>
      </c>
      <c r="AH34" s="9">
        <v>1</v>
      </c>
      <c r="AI34" s="11">
        <v>1</v>
      </c>
      <c r="AJ34" s="9">
        <v>5</v>
      </c>
      <c r="AK34" s="25">
        <v>1</v>
      </c>
      <c r="AL34" s="11">
        <v>5</v>
      </c>
      <c r="AM34" s="9">
        <v>5</v>
      </c>
      <c r="AN34" s="11">
        <v>1</v>
      </c>
      <c r="AO34" s="9">
        <v>1</v>
      </c>
      <c r="AP34" s="9">
        <v>1</v>
      </c>
      <c r="AQ34" s="9">
        <v>5</v>
      </c>
      <c r="AR34" s="48">
        <f t="shared" si="1"/>
        <v>30</v>
      </c>
      <c r="AS34" s="54">
        <v>10</v>
      </c>
      <c r="AT34" s="52">
        <v>6</v>
      </c>
      <c r="AU34" s="50">
        <v>4</v>
      </c>
      <c r="AV34" s="56">
        <v>10</v>
      </c>
      <c r="AW34" s="48">
        <f t="shared" si="0"/>
        <v>20</v>
      </c>
      <c r="BE34" s="8">
        <v>5</v>
      </c>
      <c r="BF34" s="8">
        <v>5</v>
      </c>
    </row>
    <row r="35" spans="1:64">
      <c r="A35" s="4">
        <v>218</v>
      </c>
      <c r="B35" s="9">
        <v>5</v>
      </c>
      <c r="C35" s="11">
        <v>4</v>
      </c>
      <c r="D35" s="9">
        <v>1</v>
      </c>
      <c r="E35" s="11">
        <v>2</v>
      </c>
      <c r="F35" s="11">
        <v>3</v>
      </c>
      <c r="G35" s="9">
        <v>2</v>
      </c>
      <c r="H35" s="11">
        <v>5</v>
      </c>
      <c r="I35" s="9">
        <v>5</v>
      </c>
      <c r="J35" s="9">
        <v>4</v>
      </c>
      <c r="K35" s="11">
        <v>4</v>
      </c>
      <c r="L35" s="9">
        <v>2</v>
      </c>
      <c r="M35" s="26">
        <v>3</v>
      </c>
      <c r="N35" s="11">
        <v>3</v>
      </c>
      <c r="O35" s="9">
        <v>4</v>
      </c>
      <c r="P35" s="9">
        <v>5</v>
      </c>
      <c r="Q35" s="9">
        <v>2</v>
      </c>
      <c r="R35" s="9">
        <v>2</v>
      </c>
      <c r="S35" s="11">
        <v>3</v>
      </c>
      <c r="T35" s="11">
        <v>2</v>
      </c>
      <c r="U35" s="9">
        <v>1</v>
      </c>
      <c r="V35" s="9">
        <v>5</v>
      </c>
      <c r="W35" s="9">
        <v>1</v>
      </c>
      <c r="X35" s="11">
        <v>5</v>
      </c>
      <c r="Y35" s="11">
        <v>3</v>
      </c>
      <c r="Z35" s="9">
        <v>4</v>
      </c>
      <c r="AA35" s="11">
        <v>3</v>
      </c>
      <c r="AB35" s="9">
        <v>2</v>
      </c>
      <c r="AC35" s="9">
        <v>5</v>
      </c>
      <c r="AD35" s="32">
        <v>2</v>
      </c>
      <c r="AE35" s="11">
        <v>2</v>
      </c>
      <c r="AF35" s="9">
        <v>5</v>
      </c>
      <c r="AG35" s="11">
        <v>3</v>
      </c>
      <c r="AH35" s="9">
        <v>1</v>
      </c>
      <c r="AI35" s="11">
        <v>1</v>
      </c>
      <c r="AJ35" s="11">
        <v>2</v>
      </c>
      <c r="AK35" s="26">
        <v>5</v>
      </c>
      <c r="AL35" s="9">
        <v>2</v>
      </c>
      <c r="AM35" s="9">
        <v>5</v>
      </c>
      <c r="AN35" s="9">
        <v>5</v>
      </c>
      <c r="AO35" s="9">
        <v>1</v>
      </c>
      <c r="AP35" s="9">
        <v>1</v>
      </c>
      <c r="AQ35" s="9">
        <v>5</v>
      </c>
      <c r="AR35" s="48">
        <f t="shared" si="1"/>
        <v>25</v>
      </c>
      <c r="AS35" s="54">
        <v>6</v>
      </c>
      <c r="AT35" s="52">
        <v>3</v>
      </c>
      <c r="AU35" s="50">
        <v>6</v>
      </c>
      <c r="AV35" s="56">
        <v>10</v>
      </c>
      <c r="AW35" s="48">
        <f t="shared" si="0"/>
        <v>15</v>
      </c>
      <c r="BE35" s="8">
        <v>5</v>
      </c>
      <c r="BF35" s="8">
        <v>5</v>
      </c>
      <c r="BI35">
        <f t="shared" ref="BI35:BI57" si="2">AR2</f>
        <v>31</v>
      </c>
      <c r="BL35">
        <v>31</v>
      </c>
    </row>
    <row r="36" spans="1:64">
      <c r="A36" s="4">
        <v>209</v>
      </c>
      <c r="B36" s="9">
        <v>4</v>
      </c>
      <c r="C36" s="11">
        <v>5</v>
      </c>
      <c r="D36" s="11">
        <v>4</v>
      </c>
      <c r="E36" s="11">
        <v>2</v>
      </c>
      <c r="F36" s="9">
        <v>5</v>
      </c>
      <c r="G36" s="11">
        <v>4</v>
      </c>
      <c r="H36" s="9">
        <v>1</v>
      </c>
      <c r="I36" s="9">
        <v>4</v>
      </c>
      <c r="J36" s="11">
        <v>3</v>
      </c>
      <c r="K36" s="11">
        <v>4</v>
      </c>
      <c r="L36" s="9">
        <v>2</v>
      </c>
      <c r="M36" s="25">
        <v>4</v>
      </c>
      <c r="N36" s="11">
        <v>4</v>
      </c>
      <c r="O36" s="9">
        <v>4</v>
      </c>
      <c r="P36" s="9">
        <v>5</v>
      </c>
      <c r="Q36" s="9">
        <v>2</v>
      </c>
      <c r="R36" s="9">
        <v>2</v>
      </c>
      <c r="S36" s="9">
        <v>5</v>
      </c>
      <c r="T36" s="9">
        <v>4</v>
      </c>
      <c r="U36" s="11">
        <v>4</v>
      </c>
      <c r="V36" s="9">
        <v>4</v>
      </c>
      <c r="W36" s="9">
        <v>1</v>
      </c>
      <c r="X36" s="11">
        <v>3</v>
      </c>
      <c r="Y36" s="9">
        <v>5</v>
      </c>
      <c r="Z36" s="9">
        <v>4</v>
      </c>
      <c r="AA36" s="11">
        <v>4</v>
      </c>
      <c r="AB36" s="9">
        <v>1</v>
      </c>
      <c r="AC36" s="9">
        <v>5</v>
      </c>
      <c r="AD36" s="29">
        <v>4</v>
      </c>
      <c r="AE36" s="9">
        <v>5</v>
      </c>
      <c r="AF36" s="9">
        <v>5</v>
      </c>
      <c r="AG36" s="9">
        <v>1</v>
      </c>
      <c r="AH36" s="11">
        <v>5</v>
      </c>
      <c r="AI36" s="9">
        <v>5</v>
      </c>
      <c r="AJ36" s="9">
        <v>5</v>
      </c>
      <c r="AK36" s="25">
        <v>2</v>
      </c>
      <c r="AL36" s="9">
        <v>1</v>
      </c>
      <c r="AM36" s="9">
        <v>5</v>
      </c>
      <c r="AN36" s="9">
        <v>5</v>
      </c>
      <c r="AO36" s="9">
        <v>2</v>
      </c>
      <c r="AP36" s="9">
        <v>2</v>
      </c>
      <c r="AQ36" s="9">
        <v>5</v>
      </c>
      <c r="AR36" s="48">
        <f t="shared" si="1"/>
        <v>30</v>
      </c>
      <c r="AS36" s="54">
        <v>6</v>
      </c>
      <c r="AT36" s="52">
        <v>6</v>
      </c>
      <c r="AU36" s="50">
        <v>6</v>
      </c>
      <c r="AV36" s="56">
        <v>12</v>
      </c>
      <c r="AW36" s="48">
        <f t="shared" si="0"/>
        <v>18</v>
      </c>
      <c r="BE36" s="8">
        <v>4</v>
      </c>
      <c r="BF36" s="8">
        <v>4</v>
      </c>
      <c r="BI36">
        <f t="shared" si="2"/>
        <v>29</v>
      </c>
      <c r="BL36">
        <v>29</v>
      </c>
    </row>
    <row r="37" spans="1:64">
      <c r="A37" s="4">
        <v>203</v>
      </c>
      <c r="B37" s="9">
        <v>5</v>
      </c>
      <c r="C37" s="11">
        <v>3</v>
      </c>
      <c r="D37" s="11">
        <v>3</v>
      </c>
      <c r="E37" s="11">
        <v>2</v>
      </c>
      <c r="F37" s="9">
        <v>4</v>
      </c>
      <c r="G37" s="9">
        <v>2</v>
      </c>
      <c r="H37" s="11">
        <v>4</v>
      </c>
      <c r="I37" s="9">
        <v>4</v>
      </c>
      <c r="J37" s="9">
        <v>4</v>
      </c>
      <c r="K37" s="11">
        <v>4</v>
      </c>
      <c r="L37" s="11">
        <v>3</v>
      </c>
      <c r="M37" s="25">
        <v>4</v>
      </c>
      <c r="N37" s="11">
        <v>4</v>
      </c>
      <c r="O37" s="11">
        <v>2</v>
      </c>
      <c r="P37" s="9">
        <v>4</v>
      </c>
      <c r="Q37" s="9">
        <v>2</v>
      </c>
      <c r="R37" s="11">
        <v>3</v>
      </c>
      <c r="S37" s="9">
        <v>4</v>
      </c>
      <c r="T37" s="11">
        <v>3</v>
      </c>
      <c r="U37" s="9">
        <v>2</v>
      </c>
      <c r="V37" s="11">
        <v>2</v>
      </c>
      <c r="W37" s="9">
        <v>2</v>
      </c>
      <c r="X37" s="11">
        <v>4</v>
      </c>
      <c r="Y37" s="11">
        <v>3</v>
      </c>
      <c r="Z37" s="11">
        <v>2</v>
      </c>
      <c r="AA37" s="9">
        <v>2</v>
      </c>
      <c r="AB37" s="9">
        <v>2</v>
      </c>
      <c r="AC37" s="9">
        <v>5</v>
      </c>
      <c r="AD37" s="32">
        <v>2</v>
      </c>
      <c r="AE37" s="9">
        <v>4</v>
      </c>
      <c r="AF37" s="9">
        <v>4</v>
      </c>
      <c r="AG37" s="9">
        <v>1</v>
      </c>
      <c r="AH37" s="9">
        <v>2</v>
      </c>
      <c r="AI37" s="11">
        <v>3</v>
      </c>
      <c r="AJ37" s="9">
        <v>4</v>
      </c>
      <c r="AK37" s="25">
        <v>2</v>
      </c>
      <c r="AL37" s="9">
        <v>2</v>
      </c>
      <c r="AM37" s="9">
        <v>4</v>
      </c>
      <c r="AN37" s="11">
        <v>3</v>
      </c>
      <c r="AO37" s="9">
        <v>2</v>
      </c>
      <c r="AP37" s="9">
        <v>1</v>
      </c>
      <c r="AQ37" s="9">
        <v>4</v>
      </c>
      <c r="AR37" s="52">
        <f t="shared" si="1"/>
        <v>26</v>
      </c>
      <c r="AS37" s="54">
        <v>6</v>
      </c>
      <c r="AT37" s="52">
        <v>7</v>
      </c>
      <c r="AU37" s="50">
        <v>5</v>
      </c>
      <c r="AV37" s="56">
        <v>8</v>
      </c>
      <c r="AW37" s="52">
        <f t="shared" si="0"/>
        <v>18</v>
      </c>
      <c r="BE37" s="8">
        <v>3</v>
      </c>
      <c r="BF37" s="8">
        <v>3</v>
      </c>
      <c r="BI37">
        <f t="shared" si="2"/>
        <v>23</v>
      </c>
      <c r="BL37">
        <v>23</v>
      </c>
    </row>
    <row r="38" spans="1:64">
      <c r="A38" s="4">
        <v>201</v>
      </c>
      <c r="B38" s="9">
        <v>5</v>
      </c>
      <c r="C38" s="11">
        <v>5</v>
      </c>
      <c r="D38" s="9">
        <v>1</v>
      </c>
      <c r="E38" s="9">
        <v>5</v>
      </c>
      <c r="F38" s="9">
        <v>5</v>
      </c>
      <c r="G38" s="9">
        <v>1</v>
      </c>
      <c r="H38" s="9">
        <v>1</v>
      </c>
      <c r="I38" s="9">
        <v>5</v>
      </c>
      <c r="J38" s="9">
        <v>5</v>
      </c>
      <c r="K38" s="9">
        <v>1</v>
      </c>
      <c r="L38" s="9">
        <v>1</v>
      </c>
      <c r="M38" s="25">
        <v>5</v>
      </c>
      <c r="N38" s="9">
        <v>1</v>
      </c>
      <c r="O38" s="9">
        <v>5</v>
      </c>
      <c r="P38" s="9">
        <v>5</v>
      </c>
      <c r="Q38" s="9">
        <v>1</v>
      </c>
      <c r="R38" s="9">
        <v>1</v>
      </c>
      <c r="S38" s="9">
        <v>5</v>
      </c>
      <c r="T38" s="9">
        <v>5</v>
      </c>
      <c r="U38" s="9">
        <v>1</v>
      </c>
      <c r="V38" s="9">
        <v>5</v>
      </c>
      <c r="W38" s="9">
        <v>1</v>
      </c>
      <c r="X38" s="11">
        <v>5</v>
      </c>
      <c r="Y38" s="11">
        <v>2</v>
      </c>
      <c r="Z38" s="9">
        <v>5</v>
      </c>
      <c r="AA38" s="9">
        <v>1</v>
      </c>
      <c r="AB38" s="9">
        <v>1</v>
      </c>
      <c r="AC38" s="9">
        <v>5</v>
      </c>
      <c r="AD38" s="29">
        <v>5</v>
      </c>
      <c r="AE38" s="11">
        <v>1</v>
      </c>
      <c r="AF38" s="11">
        <v>1</v>
      </c>
      <c r="AG38" s="9">
        <v>1</v>
      </c>
      <c r="AH38" s="11">
        <v>5</v>
      </c>
      <c r="AI38" s="9">
        <v>4</v>
      </c>
      <c r="AJ38" s="11">
        <v>2</v>
      </c>
      <c r="AK38" s="26">
        <v>5</v>
      </c>
      <c r="AL38" s="11">
        <v>5</v>
      </c>
      <c r="AM38" s="9">
        <v>5</v>
      </c>
      <c r="AN38" s="9">
        <v>5</v>
      </c>
      <c r="AO38" s="9">
        <v>1</v>
      </c>
      <c r="AP38" s="11">
        <v>5</v>
      </c>
      <c r="AQ38" s="9">
        <v>5</v>
      </c>
      <c r="AR38" s="48">
        <f t="shared" si="1"/>
        <v>31</v>
      </c>
      <c r="AS38" s="54">
        <v>11</v>
      </c>
      <c r="AT38" s="52">
        <v>2</v>
      </c>
      <c r="AU38" s="50">
        <v>4</v>
      </c>
      <c r="AV38" s="56">
        <v>14</v>
      </c>
      <c r="AW38" s="48">
        <f t="shared" si="0"/>
        <v>17</v>
      </c>
      <c r="BE38" s="8">
        <v>5</v>
      </c>
      <c r="BF38" s="8">
        <v>5</v>
      </c>
      <c r="BI38">
        <f t="shared" si="2"/>
        <v>29</v>
      </c>
      <c r="BL38">
        <v>29</v>
      </c>
    </row>
    <row r="39" spans="1:64">
      <c r="A39" s="4">
        <v>207</v>
      </c>
      <c r="B39" s="9">
        <v>5</v>
      </c>
      <c r="C39" s="9">
        <v>2</v>
      </c>
      <c r="D39" s="9">
        <v>2</v>
      </c>
      <c r="E39" s="9">
        <v>5</v>
      </c>
      <c r="F39" s="9">
        <v>5</v>
      </c>
      <c r="G39" s="9">
        <v>1</v>
      </c>
      <c r="H39" s="9">
        <v>1</v>
      </c>
      <c r="I39" s="9">
        <v>5</v>
      </c>
      <c r="J39" s="9">
        <v>5</v>
      </c>
      <c r="K39" s="11">
        <v>3</v>
      </c>
      <c r="L39" s="9">
        <v>1</v>
      </c>
      <c r="M39" s="25">
        <v>5</v>
      </c>
      <c r="N39" s="11">
        <v>5</v>
      </c>
      <c r="O39" s="11">
        <v>2</v>
      </c>
      <c r="P39" s="9">
        <v>5</v>
      </c>
      <c r="Q39" s="9">
        <v>1</v>
      </c>
      <c r="R39" s="9">
        <v>1</v>
      </c>
      <c r="S39" s="9">
        <v>5</v>
      </c>
      <c r="T39" s="11">
        <v>2</v>
      </c>
      <c r="U39" s="9">
        <v>2</v>
      </c>
      <c r="V39" s="9">
        <v>5</v>
      </c>
      <c r="W39" s="9">
        <v>2</v>
      </c>
      <c r="X39" s="9">
        <v>2</v>
      </c>
      <c r="Y39" s="9">
        <v>5</v>
      </c>
      <c r="Z39" s="11">
        <v>2</v>
      </c>
      <c r="AA39" s="11">
        <v>5</v>
      </c>
      <c r="AB39" s="9">
        <v>1</v>
      </c>
      <c r="AC39" s="9">
        <v>5</v>
      </c>
      <c r="AD39" s="32">
        <v>2</v>
      </c>
      <c r="AE39" s="9">
        <v>5</v>
      </c>
      <c r="AF39" s="9">
        <v>5</v>
      </c>
      <c r="AG39" s="9">
        <v>1</v>
      </c>
      <c r="AH39" s="9">
        <v>2</v>
      </c>
      <c r="AI39" s="9">
        <v>5</v>
      </c>
      <c r="AJ39" s="11">
        <v>3</v>
      </c>
      <c r="AK39" s="26">
        <v>3</v>
      </c>
      <c r="AL39" s="11">
        <v>4</v>
      </c>
      <c r="AM39" s="9">
        <v>5</v>
      </c>
      <c r="AN39" s="9">
        <v>5</v>
      </c>
      <c r="AO39" s="9">
        <v>1</v>
      </c>
      <c r="AP39" s="9">
        <v>2</v>
      </c>
      <c r="AQ39" s="9">
        <v>5</v>
      </c>
      <c r="AR39" s="48">
        <f t="shared" si="1"/>
        <v>33</v>
      </c>
      <c r="AS39" s="54">
        <v>11</v>
      </c>
      <c r="AT39" s="52">
        <v>6</v>
      </c>
      <c r="AU39" s="50">
        <v>5</v>
      </c>
      <c r="AV39" s="56">
        <v>11</v>
      </c>
      <c r="AW39" s="48">
        <f t="shared" si="0"/>
        <v>22</v>
      </c>
      <c r="BE39" s="8">
        <v>5</v>
      </c>
      <c r="BF39" s="8">
        <v>5</v>
      </c>
      <c r="BI39">
        <f t="shared" si="2"/>
        <v>31</v>
      </c>
      <c r="BL39">
        <v>31</v>
      </c>
    </row>
    <row r="40" spans="1:64">
      <c r="A40" s="4">
        <v>214</v>
      </c>
      <c r="B40" s="9">
        <v>4</v>
      </c>
      <c r="C40" s="11">
        <v>3</v>
      </c>
      <c r="D40" s="9">
        <v>1</v>
      </c>
      <c r="E40" s="11">
        <v>1</v>
      </c>
      <c r="F40" s="9">
        <v>4</v>
      </c>
      <c r="G40" s="9">
        <v>1</v>
      </c>
      <c r="H40" s="11">
        <v>5</v>
      </c>
      <c r="I40" s="9">
        <v>5</v>
      </c>
      <c r="J40" s="11">
        <v>3</v>
      </c>
      <c r="K40" s="9">
        <v>2</v>
      </c>
      <c r="L40" s="9">
        <v>1</v>
      </c>
      <c r="M40" s="26">
        <v>2</v>
      </c>
      <c r="N40" s="11">
        <v>4</v>
      </c>
      <c r="O40" s="9">
        <v>4</v>
      </c>
      <c r="P40" s="9">
        <v>5</v>
      </c>
      <c r="Q40" s="11">
        <v>3</v>
      </c>
      <c r="R40" s="11">
        <v>4</v>
      </c>
      <c r="S40" s="9">
        <v>4</v>
      </c>
      <c r="T40" s="11">
        <v>2</v>
      </c>
      <c r="U40" s="9">
        <v>2</v>
      </c>
      <c r="V40" s="11">
        <v>3</v>
      </c>
      <c r="W40" s="9">
        <v>1</v>
      </c>
      <c r="X40" s="11">
        <v>5</v>
      </c>
      <c r="Y40" s="9">
        <v>5</v>
      </c>
      <c r="Z40" s="9">
        <v>4</v>
      </c>
      <c r="AA40" s="9">
        <v>2</v>
      </c>
      <c r="AB40" s="9">
        <v>2</v>
      </c>
      <c r="AC40" s="9">
        <v>4</v>
      </c>
      <c r="AD40" s="29">
        <v>3</v>
      </c>
      <c r="AE40" s="9">
        <v>4</v>
      </c>
      <c r="AF40" s="9">
        <v>5</v>
      </c>
      <c r="AG40" s="11">
        <v>4</v>
      </c>
      <c r="AH40" s="9">
        <v>1</v>
      </c>
      <c r="AI40" s="11">
        <v>3</v>
      </c>
      <c r="AJ40" s="11">
        <v>3</v>
      </c>
      <c r="AK40" s="25">
        <v>2</v>
      </c>
      <c r="AL40" s="9">
        <v>2</v>
      </c>
      <c r="AM40" s="9">
        <v>5</v>
      </c>
      <c r="AN40" s="11">
        <v>1</v>
      </c>
      <c r="AO40" s="9">
        <v>1</v>
      </c>
      <c r="AP40" s="9">
        <v>2</v>
      </c>
      <c r="AQ40" s="9">
        <v>4</v>
      </c>
      <c r="AR40" s="48">
        <f t="shared" si="1"/>
        <v>26</v>
      </c>
      <c r="AS40" s="54">
        <v>7</v>
      </c>
      <c r="AT40" s="52">
        <v>4</v>
      </c>
      <c r="AU40" s="50">
        <v>5</v>
      </c>
      <c r="AV40" s="56">
        <v>10</v>
      </c>
      <c r="AW40" s="48">
        <f t="shared" si="0"/>
        <v>16</v>
      </c>
      <c r="BE40" s="8">
        <v>4</v>
      </c>
      <c r="BF40" s="8">
        <v>5</v>
      </c>
      <c r="BI40">
        <f t="shared" si="2"/>
        <v>17</v>
      </c>
      <c r="BL40">
        <v>17</v>
      </c>
    </row>
    <row r="41" spans="1:64">
      <c r="A41" s="4">
        <v>205</v>
      </c>
      <c r="B41" s="9">
        <v>4</v>
      </c>
      <c r="C41" s="11">
        <v>4</v>
      </c>
      <c r="D41" s="9">
        <v>1</v>
      </c>
      <c r="E41" s="9">
        <v>5</v>
      </c>
      <c r="F41" s="9">
        <v>4</v>
      </c>
      <c r="G41" s="9">
        <v>1</v>
      </c>
      <c r="H41" s="9">
        <v>1</v>
      </c>
      <c r="I41" s="9">
        <v>4</v>
      </c>
      <c r="J41" s="9">
        <v>5</v>
      </c>
      <c r="K41" s="11">
        <v>4</v>
      </c>
      <c r="L41" s="9">
        <v>2</v>
      </c>
      <c r="M41" s="25">
        <v>4</v>
      </c>
      <c r="N41" s="9">
        <v>2</v>
      </c>
      <c r="O41" s="9">
        <v>4</v>
      </c>
      <c r="P41" s="9">
        <v>4</v>
      </c>
      <c r="Q41" s="11">
        <v>4</v>
      </c>
      <c r="R41" s="11">
        <v>4</v>
      </c>
      <c r="S41" s="9">
        <v>4</v>
      </c>
      <c r="T41" s="11">
        <v>2</v>
      </c>
      <c r="U41" s="9">
        <v>2</v>
      </c>
      <c r="V41" s="9">
        <v>4</v>
      </c>
      <c r="W41" s="9">
        <v>1</v>
      </c>
      <c r="X41" s="11">
        <v>4</v>
      </c>
      <c r="Y41" s="11">
        <v>2</v>
      </c>
      <c r="Z41" s="11">
        <v>2</v>
      </c>
      <c r="AA41" s="11">
        <v>5</v>
      </c>
      <c r="AB41" s="9">
        <v>2</v>
      </c>
      <c r="AC41" s="9">
        <v>4</v>
      </c>
      <c r="AD41" s="32">
        <v>2</v>
      </c>
      <c r="AE41" s="9">
        <v>4</v>
      </c>
      <c r="AF41" s="9">
        <v>5</v>
      </c>
      <c r="AG41" s="9">
        <v>2</v>
      </c>
      <c r="AH41" s="11">
        <v>3</v>
      </c>
      <c r="AI41" s="9">
        <v>4</v>
      </c>
      <c r="AJ41" s="9">
        <v>4</v>
      </c>
      <c r="AK41" s="25">
        <v>2</v>
      </c>
      <c r="AL41" s="9">
        <v>2</v>
      </c>
      <c r="AM41" s="11">
        <v>2</v>
      </c>
      <c r="AN41" s="9">
        <v>4</v>
      </c>
      <c r="AO41" s="9">
        <v>2</v>
      </c>
      <c r="AP41" s="11">
        <v>3</v>
      </c>
      <c r="AQ41" s="11">
        <v>2</v>
      </c>
      <c r="AR41" s="48">
        <f t="shared" si="1"/>
        <v>29</v>
      </c>
      <c r="AS41" s="54">
        <v>10</v>
      </c>
      <c r="AT41" s="52">
        <v>7</v>
      </c>
      <c r="AU41" s="50">
        <v>3</v>
      </c>
      <c r="AV41" s="56">
        <v>9</v>
      </c>
      <c r="AW41" s="48">
        <f t="shared" si="0"/>
        <v>20</v>
      </c>
      <c r="BE41" s="8">
        <v>5</v>
      </c>
      <c r="BF41" s="8">
        <v>5</v>
      </c>
      <c r="BI41">
        <f t="shared" si="2"/>
        <v>32</v>
      </c>
      <c r="BL41">
        <v>32</v>
      </c>
    </row>
    <row r="42" spans="1:64">
      <c r="A42" s="4">
        <v>206</v>
      </c>
      <c r="B42" s="11">
        <v>1</v>
      </c>
      <c r="C42" s="9">
        <v>1</v>
      </c>
      <c r="D42" s="9">
        <v>2</v>
      </c>
      <c r="E42" s="11">
        <v>2</v>
      </c>
      <c r="F42" s="9">
        <v>4</v>
      </c>
      <c r="G42" s="9">
        <v>2</v>
      </c>
      <c r="H42" s="11">
        <v>4</v>
      </c>
      <c r="I42" s="11">
        <v>2</v>
      </c>
      <c r="J42" s="11">
        <v>1</v>
      </c>
      <c r="K42" s="9">
        <v>1</v>
      </c>
      <c r="L42" s="11">
        <v>4</v>
      </c>
      <c r="M42" s="25">
        <v>4</v>
      </c>
      <c r="N42" s="11">
        <v>5</v>
      </c>
      <c r="O42" s="11">
        <v>1</v>
      </c>
      <c r="P42" s="9">
        <v>5</v>
      </c>
      <c r="Q42" s="9">
        <v>1</v>
      </c>
      <c r="R42" s="9">
        <v>1</v>
      </c>
      <c r="S42" s="9">
        <v>4</v>
      </c>
      <c r="T42" s="11">
        <v>2</v>
      </c>
      <c r="U42" s="9">
        <v>2</v>
      </c>
      <c r="V42" s="9">
        <v>5</v>
      </c>
      <c r="W42" s="11">
        <v>4</v>
      </c>
      <c r="X42" s="11">
        <v>5</v>
      </c>
      <c r="Y42" s="9">
        <v>4</v>
      </c>
      <c r="Z42" s="11">
        <v>1</v>
      </c>
      <c r="AA42" s="11">
        <v>4</v>
      </c>
      <c r="AB42" s="9">
        <v>1</v>
      </c>
      <c r="AC42" s="9">
        <v>5</v>
      </c>
      <c r="AD42" s="32">
        <v>1</v>
      </c>
      <c r="AE42" s="11">
        <v>2</v>
      </c>
      <c r="AF42" s="9">
        <v>5</v>
      </c>
      <c r="AG42" s="9">
        <v>2</v>
      </c>
      <c r="AH42" s="11">
        <v>3</v>
      </c>
      <c r="AI42" s="11">
        <v>2</v>
      </c>
      <c r="AJ42" s="9">
        <v>4</v>
      </c>
      <c r="AK42" s="25">
        <v>2</v>
      </c>
      <c r="AL42" s="9">
        <v>1</v>
      </c>
      <c r="AM42" s="9">
        <v>5</v>
      </c>
      <c r="AN42" s="11">
        <v>2</v>
      </c>
      <c r="AO42" s="9">
        <v>1</v>
      </c>
      <c r="AP42" s="9">
        <v>1</v>
      </c>
      <c r="AQ42" s="9">
        <v>5</v>
      </c>
      <c r="AR42" s="48">
        <f t="shared" si="1"/>
        <v>25</v>
      </c>
      <c r="AS42" s="54">
        <v>6</v>
      </c>
      <c r="AT42" s="52">
        <v>5</v>
      </c>
      <c r="AU42" s="50">
        <v>5</v>
      </c>
      <c r="AV42" s="56">
        <v>9</v>
      </c>
      <c r="AW42" s="48">
        <f t="shared" si="0"/>
        <v>16</v>
      </c>
      <c r="BE42" s="8">
        <v>4</v>
      </c>
      <c r="BF42" s="8">
        <v>4</v>
      </c>
      <c r="BI42">
        <f t="shared" si="2"/>
        <v>27</v>
      </c>
      <c r="BL42">
        <v>27</v>
      </c>
    </row>
    <row r="43" spans="1:64" ht="17" customHeight="1">
      <c r="A43" s="4">
        <v>204</v>
      </c>
      <c r="B43" s="9">
        <v>5</v>
      </c>
      <c r="C43" s="11">
        <v>4</v>
      </c>
      <c r="D43" s="9">
        <v>2</v>
      </c>
      <c r="E43" s="9">
        <v>4</v>
      </c>
      <c r="F43" s="9">
        <v>4</v>
      </c>
      <c r="G43" s="9">
        <v>1</v>
      </c>
      <c r="H43" s="11">
        <v>5</v>
      </c>
      <c r="I43" s="9">
        <v>5</v>
      </c>
      <c r="J43" s="11">
        <v>3</v>
      </c>
      <c r="K43" s="9">
        <v>2</v>
      </c>
      <c r="L43" s="9">
        <v>2</v>
      </c>
      <c r="M43" s="25">
        <v>4</v>
      </c>
      <c r="N43" s="11">
        <v>5</v>
      </c>
      <c r="O43" s="9">
        <v>4</v>
      </c>
      <c r="P43" s="9">
        <v>5</v>
      </c>
      <c r="Q43" s="11">
        <v>4</v>
      </c>
      <c r="R43" s="9">
        <v>2</v>
      </c>
      <c r="S43" s="11">
        <v>3</v>
      </c>
      <c r="T43" s="11">
        <v>1</v>
      </c>
      <c r="U43" s="9">
        <v>1</v>
      </c>
      <c r="V43" s="11">
        <v>2</v>
      </c>
      <c r="W43" s="9">
        <v>1</v>
      </c>
      <c r="X43" s="11">
        <v>3</v>
      </c>
      <c r="Y43" s="11">
        <v>2</v>
      </c>
      <c r="Z43" s="11">
        <v>3</v>
      </c>
      <c r="AA43" s="11">
        <v>4</v>
      </c>
      <c r="AB43" s="9">
        <v>2</v>
      </c>
      <c r="AC43" s="9">
        <v>4</v>
      </c>
      <c r="AD43" s="29">
        <v>4</v>
      </c>
      <c r="AE43" s="9">
        <v>5</v>
      </c>
      <c r="AF43" s="9">
        <v>4</v>
      </c>
      <c r="AG43" s="9">
        <v>2</v>
      </c>
      <c r="AH43" s="11">
        <v>3</v>
      </c>
      <c r="AI43" s="9">
        <v>5</v>
      </c>
      <c r="AJ43" s="9">
        <v>5</v>
      </c>
      <c r="AK43" s="26">
        <v>4</v>
      </c>
      <c r="AL43" s="11">
        <v>3</v>
      </c>
      <c r="AM43" s="11">
        <v>3</v>
      </c>
      <c r="AN43" s="9">
        <v>5</v>
      </c>
      <c r="AO43" s="9">
        <v>2</v>
      </c>
      <c r="AP43" s="9">
        <v>1</v>
      </c>
      <c r="AQ43" s="9">
        <v>4</v>
      </c>
      <c r="AR43" s="48">
        <f t="shared" si="1"/>
        <v>25</v>
      </c>
      <c r="AS43" s="54">
        <v>9</v>
      </c>
      <c r="AT43" s="52">
        <v>5</v>
      </c>
      <c r="AU43" s="50">
        <v>4</v>
      </c>
      <c r="AV43" s="56">
        <v>7</v>
      </c>
      <c r="AW43" s="48">
        <f t="shared" si="0"/>
        <v>18</v>
      </c>
      <c r="BE43" s="8">
        <v>4</v>
      </c>
      <c r="BF43" s="8">
        <v>4</v>
      </c>
      <c r="BI43">
        <f t="shared" si="2"/>
        <v>31</v>
      </c>
      <c r="BL43">
        <v>31</v>
      </c>
    </row>
    <row r="44" spans="1:64">
      <c r="A44" s="4">
        <v>215</v>
      </c>
      <c r="B44" s="9">
        <v>5</v>
      </c>
      <c r="C44" s="11">
        <v>3</v>
      </c>
      <c r="D44" s="9">
        <v>1</v>
      </c>
      <c r="E44" s="9">
        <v>4</v>
      </c>
      <c r="F44" s="9">
        <v>5</v>
      </c>
      <c r="G44" s="9">
        <v>1</v>
      </c>
      <c r="H44" s="9">
        <v>1</v>
      </c>
      <c r="I44" s="9">
        <v>5</v>
      </c>
      <c r="J44" s="9">
        <v>4</v>
      </c>
      <c r="K44" s="9">
        <v>2</v>
      </c>
      <c r="L44" s="11">
        <v>5</v>
      </c>
      <c r="M44" s="25">
        <v>5</v>
      </c>
      <c r="N44" s="11">
        <v>3</v>
      </c>
      <c r="O44" s="11">
        <v>3</v>
      </c>
      <c r="P44" s="9">
        <v>5</v>
      </c>
      <c r="Q44" s="11">
        <v>3</v>
      </c>
      <c r="R44" s="9">
        <v>1</v>
      </c>
      <c r="S44" s="9">
        <v>5</v>
      </c>
      <c r="T44" s="9">
        <v>5</v>
      </c>
      <c r="U44" s="9">
        <v>1</v>
      </c>
      <c r="V44" s="9">
        <v>5</v>
      </c>
      <c r="W44" s="9">
        <v>1</v>
      </c>
      <c r="X44" s="11">
        <v>5</v>
      </c>
      <c r="Y44" s="9">
        <v>5</v>
      </c>
      <c r="Z44" s="9">
        <v>5</v>
      </c>
      <c r="AA44" s="9">
        <v>1</v>
      </c>
      <c r="AB44" s="9">
        <v>1</v>
      </c>
      <c r="AC44" s="9">
        <v>5</v>
      </c>
      <c r="AD44" s="29">
        <v>5</v>
      </c>
      <c r="AE44" s="11">
        <v>2</v>
      </c>
      <c r="AF44" s="9">
        <v>5</v>
      </c>
      <c r="AG44" s="9">
        <v>2</v>
      </c>
      <c r="AH44" s="11">
        <v>3</v>
      </c>
      <c r="AI44" s="9">
        <v>4</v>
      </c>
      <c r="AJ44" s="11">
        <v>3</v>
      </c>
      <c r="AK44" s="26">
        <v>3</v>
      </c>
      <c r="AL44" s="9">
        <v>1</v>
      </c>
      <c r="AM44" s="9">
        <v>5</v>
      </c>
      <c r="AN44" s="9">
        <v>4</v>
      </c>
      <c r="AO44" s="9">
        <v>2</v>
      </c>
      <c r="AP44" s="9">
        <v>1</v>
      </c>
      <c r="AQ44" s="9">
        <v>5</v>
      </c>
      <c r="AR44" s="48">
        <f t="shared" si="1"/>
        <v>31</v>
      </c>
      <c r="AS44" s="17">
        <v>10</v>
      </c>
      <c r="AT44" s="42">
        <v>3</v>
      </c>
      <c r="AU44" s="43">
        <v>6</v>
      </c>
      <c r="AV44" s="44">
        <v>12</v>
      </c>
      <c r="AW44" s="48">
        <f t="shared" si="0"/>
        <v>19</v>
      </c>
      <c r="BE44" s="8">
        <v>5</v>
      </c>
      <c r="BF44" s="8">
        <v>4</v>
      </c>
      <c r="BI44">
        <f t="shared" si="2"/>
        <v>33</v>
      </c>
      <c r="BL44">
        <v>33</v>
      </c>
    </row>
    <row r="45" spans="1:64">
      <c r="A45" s="4">
        <v>223</v>
      </c>
      <c r="B45" s="9">
        <v>4</v>
      </c>
      <c r="C45" s="11">
        <v>3</v>
      </c>
      <c r="D45" s="9">
        <v>1</v>
      </c>
      <c r="E45" s="9">
        <v>4</v>
      </c>
      <c r="F45" s="9">
        <v>4</v>
      </c>
      <c r="G45" s="11">
        <v>5</v>
      </c>
      <c r="H45" s="9">
        <v>2</v>
      </c>
      <c r="I45" s="9">
        <v>4</v>
      </c>
      <c r="J45" s="9">
        <v>5</v>
      </c>
      <c r="K45" s="9">
        <v>2</v>
      </c>
      <c r="L45" s="9">
        <v>1</v>
      </c>
      <c r="M45" s="25">
        <v>4</v>
      </c>
      <c r="N45" s="11">
        <v>4</v>
      </c>
      <c r="O45" s="11">
        <v>3</v>
      </c>
      <c r="P45" s="9">
        <v>5</v>
      </c>
      <c r="Q45" s="11">
        <v>5</v>
      </c>
      <c r="R45" s="9">
        <v>1</v>
      </c>
      <c r="S45" s="9">
        <v>5</v>
      </c>
      <c r="T45" s="9">
        <v>5</v>
      </c>
      <c r="U45" s="9">
        <v>1</v>
      </c>
      <c r="V45" s="9">
        <v>4</v>
      </c>
      <c r="W45" s="9">
        <v>2</v>
      </c>
      <c r="X45" s="9">
        <v>2</v>
      </c>
      <c r="Y45" s="9">
        <v>5</v>
      </c>
      <c r="Z45" s="9">
        <v>4</v>
      </c>
      <c r="AA45" s="9">
        <v>2</v>
      </c>
      <c r="AB45" s="9">
        <v>2</v>
      </c>
      <c r="AC45" s="9">
        <v>4</v>
      </c>
      <c r="AD45" s="29">
        <v>5</v>
      </c>
      <c r="AE45" s="9">
        <v>5</v>
      </c>
      <c r="AF45" s="9">
        <v>5</v>
      </c>
      <c r="AG45" s="11">
        <v>5</v>
      </c>
      <c r="AH45" s="11">
        <v>5</v>
      </c>
      <c r="AI45" s="11">
        <v>2</v>
      </c>
      <c r="AJ45" s="9">
        <v>4</v>
      </c>
      <c r="AK45" s="25">
        <v>1</v>
      </c>
      <c r="AL45" s="9">
        <v>1</v>
      </c>
      <c r="AM45" s="9">
        <v>5</v>
      </c>
      <c r="AN45" s="11">
        <v>3</v>
      </c>
      <c r="AO45" s="11">
        <v>4</v>
      </c>
      <c r="AP45" s="9">
        <v>1</v>
      </c>
      <c r="AQ45" s="9">
        <v>5</v>
      </c>
      <c r="AR45" s="52">
        <f t="shared" si="1"/>
        <v>31</v>
      </c>
      <c r="AS45" s="17">
        <v>10</v>
      </c>
      <c r="AT45" s="42">
        <v>4</v>
      </c>
      <c r="AU45" s="43">
        <v>4</v>
      </c>
      <c r="AV45" s="44">
        <v>13</v>
      </c>
      <c r="AW45" s="52">
        <f t="shared" si="0"/>
        <v>18</v>
      </c>
      <c r="BE45" s="8">
        <v>5</v>
      </c>
      <c r="BF45" s="8">
        <v>5</v>
      </c>
      <c r="BI45">
        <f t="shared" si="2"/>
        <v>27</v>
      </c>
      <c r="BL45">
        <v>27</v>
      </c>
    </row>
    <row r="46" spans="1:64">
      <c r="A46" s="4">
        <v>224</v>
      </c>
      <c r="B46" s="9">
        <v>5</v>
      </c>
      <c r="C46" s="9">
        <v>1</v>
      </c>
      <c r="D46" s="11">
        <v>4</v>
      </c>
      <c r="E46" s="9">
        <v>4</v>
      </c>
      <c r="F46" s="9">
        <v>5</v>
      </c>
      <c r="G46" s="11">
        <v>5</v>
      </c>
      <c r="H46" s="9">
        <v>2</v>
      </c>
      <c r="I46" s="9">
        <v>5</v>
      </c>
      <c r="J46" s="9">
        <v>5</v>
      </c>
      <c r="K46" s="9">
        <v>1</v>
      </c>
      <c r="L46" s="9">
        <v>2</v>
      </c>
      <c r="M46" s="25">
        <v>5</v>
      </c>
      <c r="N46" s="11">
        <v>5</v>
      </c>
      <c r="O46" s="9">
        <v>5</v>
      </c>
      <c r="P46" s="9">
        <v>4</v>
      </c>
      <c r="Q46" s="9">
        <v>1</v>
      </c>
      <c r="R46" s="11">
        <v>5</v>
      </c>
      <c r="S46" s="9">
        <v>5</v>
      </c>
      <c r="T46" s="9">
        <v>4</v>
      </c>
      <c r="U46" s="11">
        <v>4</v>
      </c>
      <c r="V46" s="9">
        <v>5</v>
      </c>
      <c r="W46" s="9">
        <v>1</v>
      </c>
      <c r="X46" s="11">
        <v>5</v>
      </c>
      <c r="Y46" s="11">
        <v>2</v>
      </c>
      <c r="Z46" s="9">
        <v>5</v>
      </c>
      <c r="AA46" s="9">
        <v>2</v>
      </c>
      <c r="AB46" s="9">
        <v>1</v>
      </c>
      <c r="AC46" s="9">
        <v>5</v>
      </c>
      <c r="AD46" s="32">
        <v>2</v>
      </c>
      <c r="AE46" s="11">
        <v>2</v>
      </c>
      <c r="AF46" s="9">
        <v>5</v>
      </c>
      <c r="AG46" s="9">
        <v>1</v>
      </c>
      <c r="AH46" s="9">
        <v>1</v>
      </c>
      <c r="AI46" s="11">
        <v>1</v>
      </c>
      <c r="AJ46" s="9">
        <v>4</v>
      </c>
      <c r="AK46" s="26">
        <v>5</v>
      </c>
      <c r="AL46" s="11">
        <v>4</v>
      </c>
      <c r="AM46" s="11">
        <v>3</v>
      </c>
      <c r="AN46" s="9">
        <v>4</v>
      </c>
      <c r="AO46" s="9">
        <v>1</v>
      </c>
      <c r="AP46" s="9">
        <v>1</v>
      </c>
      <c r="AQ46" s="9">
        <v>5</v>
      </c>
      <c r="AR46" s="48">
        <f t="shared" si="1"/>
        <v>30</v>
      </c>
      <c r="AS46" s="17">
        <v>10</v>
      </c>
      <c r="AT46" s="42">
        <v>5</v>
      </c>
      <c r="AU46" s="43">
        <v>4</v>
      </c>
      <c r="AV46" s="44">
        <v>11</v>
      </c>
      <c r="AW46" s="48">
        <f t="shared" si="0"/>
        <v>19</v>
      </c>
      <c r="BE46" s="8">
        <v>4</v>
      </c>
      <c r="BF46" s="8">
        <v>4</v>
      </c>
      <c r="BI46">
        <f t="shared" si="2"/>
        <v>34</v>
      </c>
      <c r="BL46">
        <v>34</v>
      </c>
    </row>
    <row r="47" spans="1:64">
      <c r="A47" s="4">
        <v>220</v>
      </c>
      <c r="B47" s="9">
        <v>5</v>
      </c>
      <c r="C47" s="11">
        <v>5</v>
      </c>
      <c r="D47" s="9">
        <v>1</v>
      </c>
      <c r="E47" s="9">
        <v>5</v>
      </c>
      <c r="F47" s="9">
        <v>5</v>
      </c>
      <c r="G47" s="9">
        <v>2</v>
      </c>
      <c r="H47" s="11">
        <v>3</v>
      </c>
      <c r="I47" s="9">
        <v>5</v>
      </c>
      <c r="J47" s="9">
        <v>5</v>
      </c>
      <c r="K47" s="11">
        <v>5</v>
      </c>
      <c r="L47" s="11">
        <v>4</v>
      </c>
      <c r="M47" s="25">
        <v>5</v>
      </c>
      <c r="N47" s="11">
        <v>3</v>
      </c>
      <c r="O47" s="9">
        <v>5</v>
      </c>
      <c r="P47" s="9">
        <v>5</v>
      </c>
      <c r="Q47" s="11">
        <v>3</v>
      </c>
      <c r="R47" s="9">
        <v>2</v>
      </c>
      <c r="S47" s="9">
        <v>4</v>
      </c>
      <c r="T47" s="9">
        <v>5</v>
      </c>
      <c r="U47" s="11">
        <v>4</v>
      </c>
      <c r="V47" s="9">
        <v>4</v>
      </c>
      <c r="W47" s="11">
        <v>4</v>
      </c>
      <c r="X47" s="11">
        <v>5</v>
      </c>
      <c r="Y47" s="9">
        <v>5</v>
      </c>
      <c r="Z47" s="9">
        <v>4</v>
      </c>
      <c r="AA47" s="11">
        <v>4</v>
      </c>
      <c r="AB47" s="11">
        <v>4</v>
      </c>
      <c r="AC47" s="9">
        <v>5</v>
      </c>
      <c r="AD47" s="29">
        <v>5</v>
      </c>
      <c r="AE47" s="9">
        <v>5</v>
      </c>
      <c r="AF47" s="9">
        <v>5</v>
      </c>
      <c r="AG47" s="11">
        <v>4</v>
      </c>
      <c r="AH47" s="11">
        <v>5</v>
      </c>
      <c r="AI47" s="9">
        <v>5</v>
      </c>
      <c r="AJ47" s="9">
        <v>4</v>
      </c>
      <c r="AK47" s="26">
        <v>4</v>
      </c>
      <c r="AL47" s="11">
        <v>5</v>
      </c>
      <c r="AM47" s="9">
        <v>4</v>
      </c>
      <c r="AN47" s="9">
        <v>4</v>
      </c>
      <c r="AO47" s="11">
        <v>4</v>
      </c>
      <c r="AP47" s="11">
        <v>4</v>
      </c>
      <c r="AQ47" s="9">
        <v>5</v>
      </c>
      <c r="AR47" s="48">
        <f t="shared" si="1"/>
        <v>25</v>
      </c>
      <c r="AS47" s="17">
        <v>8</v>
      </c>
      <c r="AT47" s="42">
        <v>4</v>
      </c>
      <c r="AU47" s="43">
        <v>3</v>
      </c>
      <c r="AV47" s="44">
        <v>10</v>
      </c>
      <c r="AW47" s="48">
        <f t="shared" si="0"/>
        <v>15</v>
      </c>
      <c r="AY47" s="17" t="s">
        <v>432</v>
      </c>
      <c r="AZ47" s="42" t="s">
        <v>433</v>
      </c>
      <c r="BA47" s="43" t="s">
        <v>434</v>
      </c>
      <c r="BB47" s="44" t="s">
        <v>435</v>
      </c>
      <c r="BC47" s="45" t="s">
        <v>436</v>
      </c>
      <c r="BD47" t="s">
        <v>437</v>
      </c>
      <c r="BE47" s="8">
        <v>4</v>
      </c>
      <c r="BF47" s="8">
        <v>5</v>
      </c>
      <c r="BI47">
        <f t="shared" si="2"/>
        <v>26</v>
      </c>
      <c r="BJ47" s="42"/>
      <c r="BL47">
        <v>31</v>
      </c>
    </row>
    <row r="48" spans="1:64">
      <c r="A48" s="4">
        <v>229</v>
      </c>
      <c r="B48" s="9">
        <v>5</v>
      </c>
      <c r="C48" s="11">
        <v>4</v>
      </c>
      <c r="D48" s="9">
        <v>1</v>
      </c>
      <c r="E48" s="9">
        <v>5</v>
      </c>
      <c r="F48" s="9">
        <v>5</v>
      </c>
      <c r="G48" s="9">
        <v>1</v>
      </c>
      <c r="H48" s="9">
        <v>1</v>
      </c>
      <c r="I48" s="11">
        <v>2</v>
      </c>
      <c r="J48" s="11">
        <v>3</v>
      </c>
      <c r="K48" s="9">
        <v>2</v>
      </c>
      <c r="L48" s="11">
        <v>4</v>
      </c>
      <c r="M48" s="26">
        <v>1</v>
      </c>
      <c r="N48" s="11">
        <v>4</v>
      </c>
      <c r="O48" s="9">
        <v>5</v>
      </c>
      <c r="P48" s="9">
        <v>5</v>
      </c>
      <c r="Q48" s="9">
        <v>2</v>
      </c>
      <c r="R48" s="9">
        <v>1</v>
      </c>
      <c r="S48" s="9">
        <v>5</v>
      </c>
      <c r="T48" s="11">
        <v>1</v>
      </c>
      <c r="U48" s="9">
        <v>1</v>
      </c>
      <c r="V48" s="9">
        <v>4</v>
      </c>
      <c r="W48" s="9">
        <v>2</v>
      </c>
      <c r="X48" s="11">
        <v>4</v>
      </c>
      <c r="Y48" s="11">
        <v>1</v>
      </c>
      <c r="Z48" s="9">
        <v>5</v>
      </c>
      <c r="AA48" s="9">
        <v>2</v>
      </c>
      <c r="AB48" s="9">
        <v>1</v>
      </c>
      <c r="AC48" s="9">
        <v>5</v>
      </c>
      <c r="AD48" s="32">
        <v>2</v>
      </c>
      <c r="AE48" s="11">
        <v>3</v>
      </c>
      <c r="AF48" s="9">
        <v>5</v>
      </c>
      <c r="AG48" s="11">
        <v>5</v>
      </c>
      <c r="AH48" s="11">
        <v>4</v>
      </c>
      <c r="AI48" s="11">
        <v>2</v>
      </c>
      <c r="AJ48" s="9">
        <v>5</v>
      </c>
      <c r="AK48" s="25">
        <v>2</v>
      </c>
      <c r="AL48" s="11">
        <v>4</v>
      </c>
      <c r="AM48" s="9">
        <v>4</v>
      </c>
      <c r="AN48" s="11">
        <v>2</v>
      </c>
      <c r="AO48" s="11">
        <v>4</v>
      </c>
      <c r="AP48" s="9">
        <v>1</v>
      </c>
      <c r="AQ48" s="9">
        <v>5</v>
      </c>
      <c r="AR48" s="52">
        <f t="shared" si="1"/>
        <v>26</v>
      </c>
      <c r="AS48" s="17">
        <v>7</v>
      </c>
      <c r="AT48" s="42">
        <v>4</v>
      </c>
      <c r="AU48" s="43">
        <v>3</v>
      </c>
      <c r="AV48" s="44">
        <v>12</v>
      </c>
      <c r="AW48" s="52">
        <f t="shared" si="0"/>
        <v>14</v>
      </c>
      <c r="AX48" s="13" t="s">
        <v>430</v>
      </c>
      <c r="AY48" s="46">
        <f>AVERAGE(AS32:AS49)</f>
        <v>8.4444444444444446</v>
      </c>
      <c r="AZ48">
        <f>AVERAGE(AT32:AT49)</f>
        <v>4.5</v>
      </c>
      <c r="BA48" s="46">
        <f>AVERAGE(AU32:AU49)</f>
        <v>4.4444444444444446</v>
      </c>
      <c r="BB48" s="46">
        <f>AVERAGE(AV32:AV49)</f>
        <v>10.555555555555555</v>
      </c>
      <c r="BC48" s="46">
        <f>AVERAGE(AW32:AW49)</f>
        <v>17.388888888888889</v>
      </c>
      <c r="BD48" s="46">
        <f>AVERAGE(AR32:AR49)</f>
        <v>27.944444444444443</v>
      </c>
      <c r="BE48" s="8">
        <v>4</v>
      </c>
      <c r="BF48" s="8">
        <v>4</v>
      </c>
      <c r="BI48">
        <f t="shared" si="2"/>
        <v>31</v>
      </c>
      <c r="BL48">
        <v>28</v>
      </c>
    </row>
    <row r="49" spans="1:64">
      <c r="A49" s="4">
        <v>221</v>
      </c>
      <c r="B49" s="9">
        <v>5</v>
      </c>
      <c r="C49" s="11">
        <v>4</v>
      </c>
      <c r="D49" s="9">
        <v>2</v>
      </c>
      <c r="E49" s="9">
        <v>4</v>
      </c>
      <c r="F49" s="11">
        <v>3</v>
      </c>
      <c r="G49" s="11">
        <v>4</v>
      </c>
      <c r="H49" s="11">
        <v>5</v>
      </c>
      <c r="I49" s="9">
        <v>5</v>
      </c>
      <c r="J49" s="9">
        <v>4</v>
      </c>
      <c r="K49" s="11">
        <v>4</v>
      </c>
      <c r="L49" s="9">
        <v>1</v>
      </c>
      <c r="M49" s="26">
        <v>1</v>
      </c>
      <c r="N49" s="11">
        <v>4</v>
      </c>
      <c r="O49" s="9">
        <v>4</v>
      </c>
      <c r="P49" s="9">
        <v>4</v>
      </c>
      <c r="Q49" s="11">
        <v>5</v>
      </c>
      <c r="R49" s="11">
        <v>4</v>
      </c>
      <c r="S49" s="9">
        <v>5</v>
      </c>
      <c r="T49" s="9">
        <v>4</v>
      </c>
      <c r="U49" s="11">
        <v>5</v>
      </c>
      <c r="V49" s="9">
        <v>4</v>
      </c>
      <c r="W49" s="11">
        <v>4</v>
      </c>
      <c r="X49" s="11">
        <v>4</v>
      </c>
      <c r="Y49" s="9">
        <v>5</v>
      </c>
      <c r="Z49" s="11">
        <v>2</v>
      </c>
      <c r="AA49" s="9">
        <v>2</v>
      </c>
      <c r="AB49" s="11">
        <v>4</v>
      </c>
      <c r="AC49" s="9">
        <v>4</v>
      </c>
      <c r="AD49" s="29">
        <v>4</v>
      </c>
      <c r="AE49" s="9">
        <v>4</v>
      </c>
      <c r="AF49" s="9">
        <v>4</v>
      </c>
      <c r="AG49" s="11">
        <v>5</v>
      </c>
      <c r="AH49" s="11">
        <v>4</v>
      </c>
      <c r="AI49" s="9">
        <v>5</v>
      </c>
      <c r="AJ49" s="11">
        <v>2</v>
      </c>
      <c r="AK49" s="25">
        <v>1</v>
      </c>
      <c r="AL49" s="9">
        <v>2</v>
      </c>
      <c r="AM49" s="9">
        <v>5</v>
      </c>
      <c r="AN49" s="11">
        <v>2</v>
      </c>
      <c r="AO49" s="11">
        <v>4</v>
      </c>
      <c r="AP49" s="11">
        <v>5</v>
      </c>
      <c r="AQ49" s="9">
        <v>5</v>
      </c>
      <c r="AR49" s="48">
        <f t="shared" si="1"/>
        <v>21</v>
      </c>
      <c r="AS49" s="17">
        <v>6</v>
      </c>
      <c r="AT49" s="42">
        <v>4</v>
      </c>
      <c r="AU49" s="43">
        <v>3</v>
      </c>
      <c r="AV49" s="44">
        <v>8</v>
      </c>
      <c r="AW49" s="48">
        <f t="shared" si="0"/>
        <v>13</v>
      </c>
      <c r="AX49" s="13" t="s">
        <v>431</v>
      </c>
      <c r="AY49" s="47">
        <f>AY48/12</f>
        <v>0.70370370370370372</v>
      </c>
      <c r="AZ49" s="47">
        <f>AZ48/8</f>
        <v>0.5625</v>
      </c>
      <c r="BA49" s="47">
        <f>BA48/6</f>
        <v>0.74074074074074081</v>
      </c>
      <c r="BB49" s="47">
        <f>BB48/16</f>
        <v>0.65972222222222221</v>
      </c>
      <c r="BC49" s="47">
        <f>BC48/26</f>
        <v>0.66880341880341887</v>
      </c>
      <c r="BD49" s="47">
        <f>BD48/42</f>
        <v>0.66534391534391535</v>
      </c>
      <c r="BE49" s="8">
        <v>3</v>
      </c>
      <c r="BF49" s="8">
        <v>3</v>
      </c>
      <c r="BI49">
        <f t="shared" si="2"/>
        <v>28</v>
      </c>
      <c r="BL49">
        <v>16</v>
      </c>
    </row>
    <row r="50" spans="1:64">
      <c r="A50" s="13" t="s">
        <v>416</v>
      </c>
      <c r="B50" s="16" t="s">
        <v>446</v>
      </c>
      <c r="C50" s="16" t="s">
        <v>445</v>
      </c>
      <c r="D50" s="76" t="s">
        <v>445</v>
      </c>
      <c r="E50" s="77" t="s">
        <v>446</v>
      </c>
      <c r="F50" s="78" t="s">
        <v>446</v>
      </c>
      <c r="G50" s="77" t="s">
        <v>445</v>
      </c>
      <c r="H50" s="78" t="s">
        <v>445</v>
      </c>
      <c r="I50" s="77" t="s">
        <v>446</v>
      </c>
      <c r="J50" s="78" t="s">
        <v>446</v>
      </c>
      <c r="K50" s="77" t="s">
        <v>445</v>
      </c>
      <c r="L50" s="78" t="s">
        <v>445</v>
      </c>
      <c r="M50" s="77" t="s">
        <v>446</v>
      </c>
      <c r="N50" s="79" t="s">
        <v>447</v>
      </c>
      <c r="O50" s="79" t="s">
        <v>448</v>
      </c>
      <c r="P50" s="79" t="s">
        <v>448</v>
      </c>
      <c r="Q50" s="79" t="s">
        <v>447</v>
      </c>
      <c r="R50" s="79" t="s">
        <v>447</v>
      </c>
      <c r="S50" s="79" t="s">
        <v>448</v>
      </c>
      <c r="T50" s="79" t="s">
        <v>448</v>
      </c>
      <c r="U50" s="79" t="s">
        <v>447</v>
      </c>
      <c r="V50" s="79" t="s">
        <v>448</v>
      </c>
      <c r="W50" s="79" t="s">
        <v>447</v>
      </c>
      <c r="X50" s="80" t="s">
        <v>447</v>
      </c>
      <c r="Y50" s="80" t="s">
        <v>448</v>
      </c>
      <c r="Z50" s="80" t="s">
        <v>448</v>
      </c>
      <c r="AA50" s="80" t="s">
        <v>447</v>
      </c>
      <c r="AB50" s="80" t="s">
        <v>447</v>
      </c>
      <c r="AC50" s="80" t="s">
        <v>448</v>
      </c>
      <c r="AD50" s="30" t="s">
        <v>445</v>
      </c>
      <c r="AE50" s="31" t="s">
        <v>446</v>
      </c>
      <c r="AF50" s="30" t="s">
        <v>446</v>
      </c>
      <c r="AG50" s="31" t="s">
        <v>445</v>
      </c>
      <c r="AH50" s="30" t="s">
        <v>445</v>
      </c>
      <c r="AI50" s="31" t="s">
        <v>446</v>
      </c>
      <c r="AJ50" s="30" t="s">
        <v>446</v>
      </c>
      <c r="AK50" s="31" t="s">
        <v>445</v>
      </c>
      <c r="AL50" s="83" t="s">
        <v>445</v>
      </c>
      <c r="AM50" s="43" t="s">
        <v>446</v>
      </c>
      <c r="AN50" s="83" t="s">
        <v>446</v>
      </c>
      <c r="AO50" s="43" t="s">
        <v>445</v>
      </c>
      <c r="AP50" s="83" t="s">
        <v>445</v>
      </c>
      <c r="AQ50" s="43" t="s">
        <v>446</v>
      </c>
      <c r="AR50" s="82"/>
      <c r="BI50">
        <f t="shared" si="2"/>
        <v>16</v>
      </c>
      <c r="BL50">
        <v>26</v>
      </c>
    </row>
    <row r="51" spans="1:64">
      <c r="A51" t="s">
        <v>418</v>
      </c>
      <c r="B51" s="6">
        <f>COUNTIF(B32:B49,"&gt;3")</f>
        <v>16</v>
      </c>
      <c r="C51" s="6">
        <f>COUNTIF(C32:C49,"&lt;2.5")</f>
        <v>3</v>
      </c>
      <c r="D51" s="62">
        <f>COUNTIF(D32:D49,"&lt;3")</f>
        <v>15</v>
      </c>
      <c r="E51" s="66">
        <f>COUNTIF(E32:E49,"&gt;3")</f>
        <v>13</v>
      </c>
      <c r="F51">
        <f>COUNTIF(F32:F49,"&gt;3")</f>
        <v>16</v>
      </c>
      <c r="G51" s="66">
        <f>COUNTIF(G32:G49,"&lt;3")</f>
        <v>13</v>
      </c>
      <c r="H51">
        <f>COUNTIF(H32:H49,"&lt;3")</f>
        <v>11</v>
      </c>
      <c r="I51" s="66">
        <f>COUNTIF(I32:I49,"&gt;3")</f>
        <v>16</v>
      </c>
      <c r="J51">
        <f>COUNTIF(J32:J49,"&gt;3")</f>
        <v>13</v>
      </c>
      <c r="K51" s="66">
        <f>COUNTIF(K32:K49,"&lt;3")</f>
        <v>11</v>
      </c>
      <c r="L51">
        <f>COUNTIF(L32:L49,"&lt;3")</f>
        <v>13</v>
      </c>
      <c r="M51" s="66">
        <f>COUNTIF(M32:M49,"&gt;3")</f>
        <v>13</v>
      </c>
      <c r="N51">
        <f>COUNTIF(N32:N49,"&lt;3")</f>
        <v>4</v>
      </c>
      <c r="O51" s="66">
        <f>COUNTIF(O32:O49,"&gt;3")</f>
        <v>13</v>
      </c>
      <c r="P51">
        <f>COUNTIF(P32:P49,"&gt;3")</f>
        <v>18</v>
      </c>
      <c r="Q51" s="66">
        <f>COUNTIF(Q32:Q49,"&lt;3")</f>
        <v>11</v>
      </c>
      <c r="R51">
        <f>COUNTIF(R32:R49,"&lt;3")</f>
        <v>12</v>
      </c>
      <c r="S51" s="66">
        <f>COUNTIF(S32:S49,"&gt;3")</f>
        <v>16</v>
      </c>
      <c r="T51">
        <f>COUNTIF(T32:T49,"&gt;3")</f>
        <v>9</v>
      </c>
      <c r="U51" s="66">
        <f>COUNTIF(U32:U49,"&lt;3")</f>
        <v>13</v>
      </c>
      <c r="V51">
        <f>COUNTIF(V32:V49,"&gt;3")</f>
        <v>15</v>
      </c>
      <c r="W51" s="66">
        <f>COUNTIF(W32:W49,"&lt;3")</f>
        <v>14</v>
      </c>
      <c r="X51">
        <f>COUNTIF(X32:X49,"&lt;3")</f>
        <v>2</v>
      </c>
      <c r="Y51">
        <f>COUNTIF(Y32:Y49,"&gt;3")</f>
        <v>9</v>
      </c>
      <c r="Z51" s="62">
        <f>COUNTIF(Z32:Z49,"&gt;3")</f>
        <v>12</v>
      </c>
      <c r="AA51">
        <f>COUNTIF(AA32:AA49,"&lt;3")</f>
        <v>8</v>
      </c>
      <c r="AB51" s="62">
        <f>COUNTIF(AB32:AB49,"&lt;3")</f>
        <v>15</v>
      </c>
      <c r="AC51">
        <f>COUNTIF(AC32:AC49,"&gt;3")</f>
        <v>18</v>
      </c>
      <c r="AD51" s="62">
        <f>COUNTIF(AD32:AD49,"&lt;3")</f>
        <v>8</v>
      </c>
      <c r="AE51">
        <f>COUNTIF(AE32:AE49,"&gt;3")</f>
        <v>11</v>
      </c>
      <c r="AF51" s="62">
        <f>COUNTIF(AF32:AF49,"&gt;3")</f>
        <v>17</v>
      </c>
      <c r="AG51">
        <f>COUNTIF(AG32:AG49,"&lt;3")</f>
        <v>11</v>
      </c>
      <c r="AH51" s="62">
        <f>COUNTIF(AH32:AH49,"&lt;3")</f>
        <v>6</v>
      </c>
      <c r="AI51">
        <f>COUNTIF(AI32:AI49,"&gt;3")</f>
        <v>8</v>
      </c>
      <c r="AJ51" s="62">
        <f>COUNTIF(AJ32:AJ49,"&gt;3")</f>
        <v>10</v>
      </c>
      <c r="AK51">
        <f>COUNTIF(AK32:AK49,"&lt;3")</f>
        <v>10</v>
      </c>
      <c r="AL51" s="62">
        <f>COUNTIF(AL32:AL49,"&lt;3")</f>
        <v>11</v>
      </c>
      <c r="AM51">
        <f>COUNTIF(AM32:AM49,"&gt;3")</f>
        <v>15</v>
      </c>
      <c r="AN51" s="62">
        <f>COUNTIF(AN32:AN49,"&gt;3")</f>
        <v>10</v>
      </c>
      <c r="AO51">
        <f>COUNTIF(AO32:AO49,"&lt;3")</f>
        <v>13</v>
      </c>
      <c r="AP51" s="62">
        <f>COUNTIF(AP32:AP49,"&lt;3")</f>
        <v>14</v>
      </c>
      <c r="AQ51">
        <f>COUNTIF(AQ32:AQ49,"&gt;3")</f>
        <v>17</v>
      </c>
      <c r="AR51" s="82">
        <v>28</v>
      </c>
      <c r="BI51">
        <f t="shared" si="2"/>
        <v>16</v>
      </c>
      <c r="BJ51" s="42"/>
      <c r="BL51">
        <v>32</v>
      </c>
    </row>
    <row r="52" spans="1:64">
      <c r="A52" t="s">
        <v>417</v>
      </c>
      <c r="B52" s="6">
        <f>COUNTIF(B2:B24,"&gt;3")</f>
        <v>14</v>
      </c>
      <c r="C52" s="6">
        <f>COUNTIF(C2:C24,"&gt;3")</f>
        <v>13</v>
      </c>
      <c r="D52" s="62">
        <f>COUNTIF(D2:D24,"&lt;3")</f>
        <v>18</v>
      </c>
      <c r="E52" s="66">
        <f>COUNTIF(E2:E24,"&gt;3")</f>
        <v>14</v>
      </c>
      <c r="F52">
        <f>COUNTIF(F2:F24,"&gt;3")</f>
        <v>16</v>
      </c>
      <c r="G52" s="66">
        <f>COUNTIF(G2:G24,"&lt;3")</f>
        <v>21</v>
      </c>
      <c r="H52">
        <f>COUNTIF(H2:H24,"&lt;3")</f>
        <v>10</v>
      </c>
      <c r="I52" s="66">
        <f>COUNTIF(I2:I24,"&gt;3")</f>
        <v>20</v>
      </c>
      <c r="J52">
        <f>COUNTIF(J2:J24,"&gt;3")</f>
        <v>20</v>
      </c>
      <c r="K52" s="66">
        <f>COUNTIF(K2:K24,"&lt;3")</f>
        <v>9</v>
      </c>
      <c r="L52">
        <f>COUNTIF(L2:L24,"&lt;3")</f>
        <v>15</v>
      </c>
      <c r="M52" s="66">
        <f>COUNTIF(M2:M24,"&gt;3")</f>
        <v>17</v>
      </c>
      <c r="N52">
        <f>COUNTIF(N2:N24,"&lt;3")</f>
        <v>8</v>
      </c>
      <c r="O52" s="66">
        <f>COUNTIF(O2:O24,"&gt;3")</f>
        <v>12</v>
      </c>
      <c r="P52">
        <f>COUNTIF(P2:P24,"&gt;3")</f>
        <v>22</v>
      </c>
      <c r="Q52" s="66">
        <f>COUNTIF(Q2:Q24,"&lt;3")</f>
        <v>12</v>
      </c>
      <c r="R52">
        <f>COUNTIF(R2:R24,"&lt;3")</f>
        <v>15</v>
      </c>
      <c r="S52" s="66">
        <f>COUNTIF(S2:S24,"&gt;3")</f>
        <v>16</v>
      </c>
      <c r="T52">
        <f>COUNTIF(T2:T24,"&gt;3")</f>
        <v>19</v>
      </c>
      <c r="U52" s="66">
        <f>COUNTIF(U2:U24,"&lt;3")</f>
        <v>16</v>
      </c>
      <c r="V52">
        <f>COUNTIF(V2:V24,"&gt;3")</f>
        <v>16</v>
      </c>
      <c r="W52" s="66">
        <f>COUNTIF(W2:W24,"&lt;3")</f>
        <v>16</v>
      </c>
      <c r="X52">
        <f>COUNTIF(X2:X24,"&lt;3")</f>
        <v>1</v>
      </c>
      <c r="Y52">
        <f>COUNTIF(Y2:Y24,"&gt;3")</f>
        <v>16</v>
      </c>
      <c r="Z52" s="62">
        <f>COUNTIF(Z2:Z24,"&gt;3")</f>
        <v>16</v>
      </c>
      <c r="AA52">
        <f>COUNTIF(AA2:AA24,"&lt;3")</f>
        <v>12</v>
      </c>
      <c r="AB52" s="62">
        <f>COUNTIF(AB32:AB49,"&lt;3")</f>
        <v>15</v>
      </c>
      <c r="AC52">
        <f>COUNTIF(AC2:AC24,"&gt;3")</f>
        <v>22</v>
      </c>
      <c r="AD52" s="62">
        <f>COUNTIF(AD2:AD24,"&lt;3")</f>
        <v>10</v>
      </c>
      <c r="AE52">
        <f>COUNTIF(AE2:AE24,"&gt;3")</f>
        <v>7</v>
      </c>
      <c r="AF52" s="62">
        <f>COUNTIF(AF2:AF24,"&gt;3")</f>
        <v>22</v>
      </c>
      <c r="AG52">
        <f>COUNTIF(AG2:AG24,"&lt;3")</f>
        <v>12</v>
      </c>
      <c r="AH52" s="62">
        <f>COUNTIF(AH2:AH24,"&lt;3")</f>
        <v>13</v>
      </c>
      <c r="AI52">
        <f>COUNTIF(AI2:AI24,"&gt;3")</f>
        <v>10</v>
      </c>
      <c r="AJ52" s="62">
        <f>COUNTIF(AJ2:AJ24,"&gt;3")</f>
        <v>20</v>
      </c>
      <c r="AK52">
        <f>COUNTIF(AK2:AK24,"&lt;3")</f>
        <v>11</v>
      </c>
      <c r="AL52" s="62">
        <f>COUNTIF(AL2:AL24,"&lt;3")</f>
        <v>13</v>
      </c>
      <c r="AM52">
        <f>COUNTIF(AM2:AM24,"&gt;3")</f>
        <v>22</v>
      </c>
      <c r="AN52" s="62">
        <f>COUNTIF(AN2:AN24,"&gt;3")</f>
        <v>10</v>
      </c>
      <c r="AO52">
        <f>COUNTIF(AO2:AO24,"&lt;3")</f>
        <v>16</v>
      </c>
      <c r="AP52" s="62">
        <f>COUNTIF(AP2:AP24,"&lt;3")</f>
        <v>19</v>
      </c>
      <c r="AQ52">
        <f>COUNTIF(AQ2:AQ24,"&gt;3")</f>
        <v>20</v>
      </c>
      <c r="AR52" s="82">
        <v>31</v>
      </c>
      <c r="BI52">
        <f t="shared" si="2"/>
        <v>26</v>
      </c>
      <c r="BL52">
        <v>22</v>
      </c>
    </row>
    <row r="53" spans="1:64">
      <c r="A53" s="23"/>
      <c r="B53" s="23"/>
      <c r="C53" s="23"/>
      <c r="D53" s="63"/>
      <c r="E53" s="67"/>
      <c r="F53" s="23"/>
      <c r="G53" s="67"/>
      <c r="H53" s="23"/>
      <c r="I53" s="67"/>
      <c r="J53" s="23"/>
      <c r="K53" s="67"/>
      <c r="L53" s="23"/>
      <c r="M53" s="67"/>
      <c r="N53" s="23"/>
      <c r="O53" s="67"/>
      <c r="P53" s="23"/>
      <c r="Q53" s="67"/>
      <c r="R53" s="23"/>
      <c r="S53" s="67"/>
      <c r="T53" s="23"/>
      <c r="U53" s="67"/>
      <c r="V53" s="23"/>
      <c r="W53" s="67"/>
      <c r="X53" s="63"/>
      <c r="Y53" s="23"/>
      <c r="Z53" s="63"/>
      <c r="AA53" s="23"/>
      <c r="AB53" s="63"/>
      <c r="AC53" s="23"/>
      <c r="AD53" s="63"/>
      <c r="AE53" s="23"/>
      <c r="AF53" s="63"/>
      <c r="AG53" s="23"/>
      <c r="AH53" s="63"/>
      <c r="AI53" s="23"/>
      <c r="AJ53" s="63"/>
      <c r="AK53" s="23"/>
      <c r="AL53" s="63"/>
      <c r="AM53" s="23"/>
      <c r="AN53" s="63"/>
      <c r="AO53" s="23"/>
      <c r="AP53" s="63"/>
      <c r="AQ53" s="23"/>
      <c r="AR53" s="82">
        <v>30</v>
      </c>
      <c r="BI53">
        <f t="shared" si="2"/>
        <v>32</v>
      </c>
      <c r="BL53">
        <v>35</v>
      </c>
    </row>
    <row r="54" spans="1:64">
      <c r="A54" s="58" t="s">
        <v>439</v>
      </c>
      <c r="B54" s="57"/>
      <c r="C54" s="57"/>
      <c r="D54" s="62"/>
      <c r="E54" s="66"/>
      <c r="F54" s="57"/>
      <c r="G54" s="66"/>
      <c r="H54" s="57"/>
      <c r="I54" s="66"/>
      <c r="J54" s="57"/>
      <c r="K54" s="66"/>
      <c r="L54" s="57"/>
      <c r="M54" s="66"/>
      <c r="N54" s="57"/>
      <c r="O54" s="66"/>
      <c r="P54" s="57"/>
      <c r="Q54" s="66"/>
      <c r="R54" s="57"/>
      <c r="S54" s="66"/>
      <c r="T54" s="57"/>
      <c r="U54" s="66"/>
      <c r="V54" s="57"/>
      <c r="W54" s="66"/>
      <c r="Z54" s="62"/>
      <c r="AB54" s="62"/>
      <c r="AD54" s="62"/>
      <c r="AF54" s="62"/>
      <c r="AH54" s="62"/>
      <c r="AJ54" s="62"/>
      <c r="AL54" s="62"/>
      <c r="AN54" s="62"/>
      <c r="AP54" s="62"/>
      <c r="AR54" s="82">
        <v>25</v>
      </c>
      <c r="BI54">
        <f t="shared" si="2"/>
        <v>22</v>
      </c>
      <c r="BL54">
        <v>21</v>
      </c>
    </row>
    <row r="55" spans="1:64">
      <c r="A55" t="s">
        <v>418</v>
      </c>
      <c r="B55" s="59">
        <f>B51/18</f>
        <v>0.88888888888888884</v>
      </c>
      <c r="C55" s="59">
        <f>C51/18</f>
        <v>0.16666666666666666</v>
      </c>
      <c r="D55" s="64">
        <f>D51/18</f>
        <v>0.83333333333333337</v>
      </c>
      <c r="E55" s="64">
        <f t="shared" ref="E55:AQ55" si="3">E51/18</f>
        <v>0.72222222222222221</v>
      </c>
      <c r="F55" s="64">
        <f t="shared" si="3"/>
        <v>0.88888888888888884</v>
      </c>
      <c r="G55" s="64">
        <f t="shared" si="3"/>
        <v>0.72222222222222221</v>
      </c>
      <c r="H55" s="64">
        <f t="shared" si="3"/>
        <v>0.61111111111111116</v>
      </c>
      <c r="I55" s="64">
        <f t="shared" si="3"/>
        <v>0.88888888888888884</v>
      </c>
      <c r="J55" s="64">
        <f t="shared" si="3"/>
        <v>0.72222222222222221</v>
      </c>
      <c r="K55" s="64">
        <f t="shared" si="3"/>
        <v>0.61111111111111116</v>
      </c>
      <c r="L55" s="64">
        <f t="shared" si="3"/>
        <v>0.72222222222222221</v>
      </c>
      <c r="M55" s="74">
        <f t="shared" si="3"/>
        <v>0.72222222222222221</v>
      </c>
      <c r="N55" s="74">
        <f t="shared" si="3"/>
        <v>0.22222222222222221</v>
      </c>
      <c r="O55" s="74">
        <f t="shared" si="3"/>
        <v>0.72222222222222221</v>
      </c>
      <c r="P55" s="74">
        <f t="shared" si="3"/>
        <v>1</v>
      </c>
      <c r="Q55" s="74">
        <f t="shared" si="3"/>
        <v>0.61111111111111116</v>
      </c>
      <c r="R55" s="74">
        <f t="shared" si="3"/>
        <v>0.66666666666666663</v>
      </c>
      <c r="S55" s="74">
        <f t="shared" si="3"/>
        <v>0.88888888888888884</v>
      </c>
      <c r="T55" s="74">
        <f t="shared" si="3"/>
        <v>0.5</v>
      </c>
      <c r="U55" s="74">
        <f t="shared" si="3"/>
        <v>0.72222222222222221</v>
      </c>
      <c r="V55" s="74">
        <f t="shared" si="3"/>
        <v>0.83333333333333337</v>
      </c>
      <c r="W55" s="74">
        <f t="shared" si="3"/>
        <v>0.77777777777777779</v>
      </c>
      <c r="X55" s="74">
        <f t="shared" si="3"/>
        <v>0.1111111111111111</v>
      </c>
      <c r="Y55" s="74">
        <f t="shared" si="3"/>
        <v>0.5</v>
      </c>
      <c r="Z55" s="74">
        <f t="shared" si="3"/>
        <v>0.66666666666666663</v>
      </c>
      <c r="AA55" s="74">
        <f t="shared" si="3"/>
        <v>0.44444444444444442</v>
      </c>
      <c r="AB55" s="74">
        <f t="shared" si="3"/>
        <v>0.83333333333333337</v>
      </c>
      <c r="AC55" s="74">
        <f t="shared" si="3"/>
        <v>1</v>
      </c>
      <c r="AD55" s="74">
        <f t="shared" si="3"/>
        <v>0.44444444444444442</v>
      </c>
      <c r="AE55" s="74">
        <f t="shared" si="3"/>
        <v>0.61111111111111116</v>
      </c>
      <c r="AF55" s="74">
        <f t="shared" si="3"/>
        <v>0.94444444444444442</v>
      </c>
      <c r="AG55" s="74">
        <f t="shared" si="3"/>
        <v>0.61111111111111116</v>
      </c>
      <c r="AH55" s="74">
        <f t="shared" si="3"/>
        <v>0.33333333333333331</v>
      </c>
      <c r="AI55" s="74">
        <f t="shared" si="3"/>
        <v>0.44444444444444442</v>
      </c>
      <c r="AJ55" s="74">
        <f t="shared" si="3"/>
        <v>0.55555555555555558</v>
      </c>
      <c r="AK55" s="74">
        <f t="shared" si="3"/>
        <v>0.55555555555555558</v>
      </c>
      <c r="AL55" s="74">
        <f t="shared" si="3"/>
        <v>0.61111111111111116</v>
      </c>
      <c r="AM55" s="74">
        <f t="shared" si="3"/>
        <v>0.83333333333333337</v>
      </c>
      <c r="AN55" s="74">
        <f t="shared" si="3"/>
        <v>0.55555555555555558</v>
      </c>
      <c r="AO55" s="74">
        <f t="shared" si="3"/>
        <v>0.72222222222222221</v>
      </c>
      <c r="AP55" s="74">
        <f t="shared" si="3"/>
        <v>0.77777777777777779</v>
      </c>
      <c r="AQ55" s="74">
        <f t="shared" si="3"/>
        <v>0.94444444444444442</v>
      </c>
      <c r="AR55" s="82">
        <v>30</v>
      </c>
      <c r="BI55">
        <f t="shared" si="2"/>
        <v>35</v>
      </c>
      <c r="BL55">
        <v>26</v>
      </c>
    </row>
    <row r="56" spans="1:64">
      <c r="A56" t="s">
        <v>417</v>
      </c>
      <c r="B56" s="59">
        <f>B52/23</f>
        <v>0.60869565217391308</v>
      </c>
      <c r="C56" s="59">
        <f>C52/23</f>
        <v>0.56521739130434778</v>
      </c>
      <c r="D56" s="64">
        <f>D52/23</f>
        <v>0.78260869565217395</v>
      </c>
      <c r="E56" s="64">
        <f t="shared" ref="E56:AQ56" si="4">E52/23</f>
        <v>0.60869565217391308</v>
      </c>
      <c r="F56" s="64">
        <f t="shared" si="4"/>
        <v>0.69565217391304346</v>
      </c>
      <c r="G56" s="64">
        <f t="shared" si="4"/>
        <v>0.91304347826086951</v>
      </c>
      <c r="H56" s="64">
        <f t="shared" si="4"/>
        <v>0.43478260869565216</v>
      </c>
      <c r="I56" s="64">
        <f t="shared" si="4"/>
        <v>0.86956521739130432</v>
      </c>
      <c r="J56" s="64">
        <f t="shared" si="4"/>
        <v>0.86956521739130432</v>
      </c>
      <c r="K56" s="64">
        <f t="shared" si="4"/>
        <v>0.39130434782608697</v>
      </c>
      <c r="L56" s="64">
        <f t="shared" si="4"/>
        <v>0.65217391304347827</v>
      </c>
      <c r="M56" s="74">
        <f t="shared" si="4"/>
        <v>0.73913043478260865</v>
      </c>
      <c r="N56" s="74">
        <f t="shared" si="4"/>
        <v>0.34782608695652173</v>
      </c>
      <c r="O56" s="74">
        <f t="shared" si="4"/>
        <v>0.52173913043478259</v>
      </c>
      <c r="P56" s="74">
        <f t="shared" si="4"/>
        <v>0.95652173913043481</v>
      </c>
      <c r="Q56" s="74">
        <f t="shared" si="4"/>
        <v>0.52173913043478259</v>
      </c>
      <c r="R56" s="74">
        <f t="shared" si="4"/>
        <v>0.65217391304347827</v>
      </c>
      <c r="S56" s="74">
        <f t="shared" si="4"/>
        <v>0.69565217391304346</v>
      </c>
      <c r="T56" s="74">
        <f t="shared" si="4"/>
        <v>0.82608695652173914</v>
      </c>
      <c r="U56" s="74">
        <f t="shared" si="4"/>
        <v>0.69565217391304346</v>
      </c>
      <c r="V56" s="74">
        <f t="shared" si="4"/>
        <v>0.69565217391304346</v>
      </c>
      <c r="W56" s="74">
        <f t="shared" si="4"/>
        <v>0.69565217391304346</v>
      </c>
      <c r="X56" s="74">
        <f t="shared" si="4"/>
        <v>4.3478260869565216E-2</v>
      </c>
      <c r="Y56" s="74">
        <f t="shared" si="4"/>
        <v>0.69565217391304346</v>
      </c>
      <c r="Z56" s="74">
        <f t="shared" si="4"/>
        <v>0.69565217391304346</v>
      </c>
      <c r="AA56" s="74">
        <f t="shared" si="4"/>
        <v>0.52173913043478259</v>
      </c>
      <c r="AB56" s="74">
        <f t="shared" si="4"/>
        <v>0.65217391304347827</v>
      </c>
      <c r="AC56" s="74">
        <f t="shared" si="4"/>
        <v>0.95652173913043481</v>
      </c>
      <c r="AD56" s="74">
        <f t="shared" si="4"/>
        <v>0.43478260869565216</v>
      </c>
      <c r="AE56" s="74">
        <f t="shared" si="4"/>
        <v>0.30434782608695654</v>
      </c>
      <c r="AF56" s="74">
        <f t="shared" si="4"/>
        <v>0.95652173913043481</v>
      </c>
      <c r="AG56" s="74">
        <f t="shared" si="4"/>
        <v>0.52173913043478259</v>
      </c>
      <c r="AH56" s="74">
        <f t="shared" si="4"/>
        <v>0.56521739130434778</v>
      </c>
      <c r="AI56" s="74">
        <f t="shared" si="4"/>
        <v>0.43478260869565216</v>
      </c>
      <c r="AJ56" s="74">
        <f t="shared" si="4"/>
        <v>0.86956521739130432</v>
      </c>
      <c r="AK56" s="74">
        <f t="shared" si="4"/>
        <v>0.47826086956521741</v>
      </c>
      <c r="AL56" s="74">
        <f t="shared" si="4"/>
        <v>0.56521739130434778</v>
      </c>
      <c r="AM56" s="74">
        <f t="shared" si="4"/>
        <v>0.95652173913043481</v>
      </c>
      <c r="AN56" s="74">
        <f t="shared" si="4"/>
        <v>0.43478260869565216</v>
      </c>
      <c r="AO56" s="74">
        <f t="shared" si="4"/>
        <v>0.69565217391304346</v>
      </c>
      <c r="AP56" s="74">
        <f t="shared" si="4"/>
        <v>0.82608695652173914</v>
      </c>
      <c r="AQ56" s="74">
        <f t="shared" si="4"/>
        <v>0.86956521739130432</v>
      </c>
      <c r="AR56" s="82">
        <v>31</v>
      </c>
      <c r="BI56">
        <f t="shared" si="2"/>
        <v>21</v>
      </c>
      <c r="BL56">
        <f>STDEV(BL35:BL55)</f>
        <v>5.3040864749109531</v>
      </c>
    </row>
    <row r="57" spans="1:64">
      <c r="A57" s="23"/>
      <c r="B57" s="60"/>
      <c r="C57" s="60"/>
      <c r="D57" s="65"/>
      <c r="E57" s="67"/>
      <c r="F57" s="23"/>
      <c r="G57" s="67"/>
      <c r="H57" s="23"/>
      <c r="I57" s="67"/>
      <c r="J57" s="23"/>
      <c r="K57" s="67"/>
      <c r="L57" s="23"/>
      <c r="M57" s="67"/>
      <c r="N57" s="23"/>
      <c r="O57" s="67"/>
      <c r="P57" s="23"/>
      <c r="Q57" s="67"/>
      <c r="R57" s="23"/>
      <c r="S57" s="67"/>
      <c r="T57" s="23"/>
      <c r="U57" s="67"/>
      <c r="V57" s="23"/>
      <c r="W57" s="67"/>
      <c r="X57" s="63"/>
      <c r="Y57" s="23"/>
      <c r="Z57" s="63"/>
      <c r="AA57" s="23"/>
      <c r="AB57" s="63"/>
      <c r="AC57" s="23"/>
      <c r="AD57" s="63"/>
      <c r="AE57" s="23"/>
      <c r="AF57" s="63"/>
      <c r="AG57" s="23"/>
      <c r="AH57" s="63"/>
      <c r="AI57" s="23"/>
      <c r="AJ57" s="63"/>
      <c r="AK57" s="23"/>
      <c r="AL57" s="63"/>
      <c r="AM57" s="23"/>
      <c r="AN57" s="63"/>
      <c r="AO57" s="23"/>
      <c r="AP57" s="63"/>
      <c r="AQ57" s="23"/>
      <c r="AR57" s="82">
        <v>33</v>
      </c>
      <c r="BI57">
        <f t="shared" si="2"/>
        <v>26</v>
      </c>
    </row>
    <row r="58" spans="1:64">
      <c r="A58" s="58" t="s">
        <v>438</v>
      </c>
      <c r="B58" s="57"/>
      <c r="C58" s="57"/>
      <c r="D58" s="62"/>
      <c r="E58" s="66"/>
      <c r="F58" s="57"/>
      <c r="G58" s="66"/>
      <c r="H58" s="57"/>
      <c r="I58" s="66"/>
      <c r="J58" s="57"/>
      <c r="K58" s="66"/>
      <c r="L58" s="57"/>
      <c r="M58" s="66"/>
      <c r="N58" s="57"/>
      <c r="O58" s="66"/>
      <c r="P58" s="57"/>
      <c r="Q58" s="66"/>
      <c r="R58" s="57"/>
      <c r="S58" s="66"/>
      <c r="T58" s="57"/>
      <c r="U58" s="66"/>
      <c r="V58" s="57"/>
      <c r="W58" s="66"/>
      <c r="Z58" s="62"/>
      <c r="AB58" s="62"/>
      <c r="AD58" s="62"/>
      <c r="AF58" s="62"/>
      <c r="AH58" s="62"/>
      <c r="AJ58" s="62"/>
      <c r="AL58" s="62"/>
      <c r="AN58" s="62"/>
      <c r="AP58" s="62"/>
      <c r="AR58" s="82">
        <v>26</v>
      </c>
    </row>
    <row r="59" spans="1:64">
      <c r="A59" s="15" t="s">
        <v>418</v>
      </c>
      <c r="B59" s="57">
        <f>COUNTIF(B32:B49,"&gt;3")</f>
        <v>16</v>
      </c>
      <c r="C59" s="68"/>
      <c r="D59" s="70"/>
      <c r="E59" s="66">
        <f>E51</f>
        <v>13</v>
      </c>
      <c r="F59" s="57">
        <f>F51</f>
        <v>16</v>
      </c>
      <c r="G59" s="73"/>
      <c r="H59" s="68"/>
      <c r="I59" s="66">
        <f>I51</f>
        <v>16</v>
      </c>
      <c r="J59" s="57">
        <f>J51</f>
        <v>13</v>
      </c>
      <c r="K59" s="73"/>
      <c r="L59" s="68"/>
      <c r="M59" s="66">
        <f>M51</f>
        <v>13</v>
      </c>
      <c r="N59" s="57">
        <f>COUNTIF(N32:N49,"&gt;3")</f>
        <v>11</v>
      </c>
      <c r="O59" s="86"/>
      <c r="P59" s="84"/>
      <c r="Q59" s="66">
        <f>COUNTIF(Q32:Q49,"&gt;3")</f>
        <v>4</v>
      </c>
      <c r="R59" s="57">
        <f>COUNTIF(R32:R49,"&gt;3")</f>
        <v>5</v>
      </c>
      <c r="S59" s="86"/>
      <c r="T59" s="84"/>
      <c r="U59" s="66">
        <f>COUNTIF(U32:U49,"&gt;3")</f>
        <v>5</v>
      </c>
      <c r="V59" s="84"/>
      <c r="W59" s="66">
        <f>COUNTIF(W32:W49,"&gt;3")</f>
        <v>4</v>
      </c>
      <c r="X59">
        <f>COUNTIF(X32:X49,"&gt;3")</f>
        <v>14</v>
      </c>
      <c r="Y59" s="85"/>
      <c r="Z59" s="87"/>
      <c r="AA59">
        <f>COUNTIF(AA32:AA49,"&gt;3")</f>
        <v>9</v>
      </c>
      <c r="AB59" s="62">
        <f>COUNTIF(AB32:AB49,"&gt;3")</f>
        <v>3</v>
      </c>
      <c r="AC59" s="85"/>
      <c r="AD59" s="87"/>
      <c r="AE59">
        <f>AE51</f>
        <v>11</v>
      </c>
      <c r="AF59" s="62">
        <f>AF51</f>
        <v>17</v>
      </c>
      <c r="AG59" s="85"/>
      <c r="AH59" s="87"/>
      <c r="AI59">
        <f>AI51</f>
        <v>8</v>
      </c>
      <c r="AJ59" s="62">
        <f>AJ51</f>
        <v>10</v>
      </c>
      <c r="AK59" s="85"/>
      <c r="AL59" s="87"/>
      <c r="AM59">
        <f>AM51</f>
        <v>15</v>
      </c>
      <c r="AN59" s="62">
        <f>AN51</f>
        <v>10</v>
      </c>
      <c r="AO59" s="85"/>
      <c r="AP59" s="87"/>
      <c r="AQ59">
        <f>AQ51</f>
        <v>17</v>
      </c>
      <c r="AR59" s="82">
        <v>29</v>
      </c>
    </row>
    <row r="60" spans="1:64">
      <c r="A60" s="15" t="s">
        <v>417</v>
      </c>
      <c r="B60" s="57">
        <f>COUNTIF(B2:B24,"&gt;3")</f>
        <v>14</v>
      </c>
      <c r="C60" s="68"/>
      <c r="D60" s="70"/>
      <c r="E60" s="66">
        <f>E52</f>
        <v>14</v>
      </c>
      <c r="F60" s="57">
        <f>F52</f>
        <v>16</v>
      </c>
      <c r="G60" s="73"/>
      <c r="H60" s="68"/>
      <c r="I60" s="66">
        <f>I52</f>
        <v>20</v>
      </c>
      <c r="J60" s="57">
        <f>J52</f>
        <v>20</v>
      </c>
      <c r="K60" s="73"/>
      <c r="L60" s="68"/>
      <c r="M60" s="66">
        <f>M52</f>
        <v>17</v>
      </c>
      <c r="N60" s="57">
        <f>COUNTIF(N2:N24,"&gt;3")</f>
        <v>12</v>
      </c>
      <c r="O60" s="86"/>
      <c r="P60" s="84"/>
      <c r="Q60" s="66">
        <f>COUNTIF(Q2:Q24,"&gt;3")</f>
        <v>10</v>
      </c>
      <c r="R60" s="57">
        <f>COUNTIF(R2:R24,"&gt;3")</f>
        <v>3</v>
      </c>
      <c r="S60" s="86"/>
      <c r="T60" s="84"/>
      <c r="U60" s="66">
        <f>COUNTIF(U2:U24,"&gt;3")</f>
        <v>4</v>
      </c>
      <c r="V60" s="84"/>
      <c r="W60" s="66">
        <f>COUNTIF(W2:W24,"&gt;3")</f>
        <v>6</v>
      </c>
      <c r="X60">
        <f>COUNTIF(X2:X24,"&gt;3")</f>
        <v>22</v>
      </c>
      <c r="Y60" s="85"/>
      <c r="Z60" s="87"/>
      <c r="AA60">
        <f>COUNTIF(AA2:AA24,"&gt;3")</f>
        <v>9</v>
      </c>
      <c r="AB60" s="62">
        <f>COUNTIF(AB2:AB24,"&gt;3")</f>
        <v>7</v>
      </c>
      <c r="AC60" s="85"/>
      <c r="AD60" s="87"/>
      <c r="AE60">
        <f>AE52</f>
        <v>7</v>
      </c>
      <c r="AF60" s="62">
        <f>AF52</f>
        <v>22</v>
      </c>
      <c r="AG60" s="85"/>
      <c r="AH60" s="87"/>
      <c r="AI60">
        <f>AI52</f>
        <v>10</v>
      </c>
      <c r="AJ60" s="62">
        <f>AJ52</f>
        <v>20</v>
      </c>
      <c r="AK60" s="85"/>
      <c r="AL60" s="87"/>
      <c r="AM60">
        <f>AM52</f>
        <v>22</v>
      </c>
      <c r="AN60" s="62">
        <f>AN52</f>
        <v>10</v>
      </c>
      <c r="AO60" s="85"/>
      <c r="AP60" s="87"/>
      <c r="AQ60">
        <f>AQ52</f>
        <v>20</v>
      </c>
      <c r="AR60" s="82">
        <v>25</v>
      </c>
    </row>
    <row r="61" spans="1:64">
      <c r="A61" s="61"/>
      <c r="B61" s="23"/>
      <c r="C61" s="23"/>
      <c r="D61" s="63"/>
      <c r="E61" s="67"/>
      <c r="F61" s="23"/>
      <c r="G61" s="67"/>
      <c r="H61" s="23"/>
      <c r="I61" s="67"/>
      <c r="J61" s="23"/>
      <c r="K61" s="67"/>
      <c r="L61" s="23"/>
      <c r="M61" s="67"/>
      <c r="N61" s="23"/>
      <c r="O61" s="67"/>
      <c r="P61" s="23"/>
      <c r="Q61" s="67"/>
      <c r="R61" s="23"/>
      <c r="S61" s="67"/>
      <c r="T61" s="23"/>
      <c r="U61" s="67"/>
      <c r="V61" s="23"/>
      <c r="W61" s="67"/>
      <c r="X61" s="63"/>
      <c r="Y61" s="23"/>
      <c r="Z61" s="63"/>
      <c r="AA61" s="23"/>
      <c r="AB61" s="63"/>
      <c r="AC61" s="23"/>
      <c r="AD61" s="63"/>
      <c r="AE61" s="23"/>
      <c r="AF61" s="63"/>
      <c r="AG61" s="23"/>
      <c r="AH61" s="63"/>
      <c r="AI61" s="23"/>
      <c r="AJ61" s="63"/>
      <c r="AK61" s="23"/>
      <c r="AL61" s="63"/>
      <c r="AM61" s="23"/>
      <c r="AN61" s="63"/>
      <c r="AO61" s="23"/>
      <c r="AP61" s="63"/>
      <c r="AQ61" s="23"/>
      <c r="AR61" s="82">
        <v>25</v>
      </c>
    </row>
    <row r="62" spans="1:64">
      <c r="A62" s="14" t="s">
        <v>419</v>
      </c>
      <c r="D62" s="62"/>
      <c r="E62" s="66"/>
      <c r="G62" s="66"/>
      <c r="I62" s="66"/>
      <c r="K62" s="66"/>
      <c r="M62" s="66"/>
      <c r="O62" s="66"/>
      <c r="Q62" s="66"/>
      <c r="S62" s="66"/>
      <c r="U62" s="66"/>
      <c r="W62" s="66"/>
      <c r="Z62" s="62"/>
      <c r="AB62" s="62"/>
      <c r="AD62" s="62"/>
      <c r="AF62" s="62"/>
      <c r="AH62" s="62"/>
      <c r="AJ62" s="62"/>
      <c r="AL62" s="62"/>
      <c r="AN62" s="62"/>
      <c r="AP62" s="62"/>
      <c r="AR62" s="82">
        <v>31</v>
      </c>
    </row>
    <row r="63" spans="1:64">
      <c r="A63" s="15" t="s">
        <v>418</v>
      </c>
      <c r="B63" s="47">
        <f>B59/18</f>
        <v>0.88888888888888884</v>
      </c>
      <c r="C63" s="69"/>
      <c r="D63" s="70"/>
      <c r="E63" s="75">
        <f>E55</f>
        <v>0.72222222222222221</v>
      </c>
      <c r="F63" s="47">
        <f>F55</f>
        <v>0.88888888888888884</v>
      </c>
      <c r="G63" s="73"/>
      <c r="H63" s="69"/>
      <c r="I63" s="75">
        <f>I55</f>
        <v>0.88888888888888884</v>
      </c>
      <c r="J63" s="47">
        <f>J55</f>
        <v>0.72222222222222221</v>
      </c>
      <c r="K63" s="73"/>
      <c r="L63" s="69"/>
      <c r="M63" s="75">
        <f>M55</f>
        <v>0.72222222222222221</v>
      </c>
      <c r="N63" s="47">
        <f>N59/18</f>
        <v>0.61111111111111116</v>
      </c>
      <c r="O63" s="90"/>
      <c r="P63" s="89"/>
      <c r="Q63" s="75">
        <f>Q59/18</f>
        <v>0.22222222222222221</v>
      </c>
      <c r="R63" s="47">
        <f>R59/18</f>
        <v>0.27777777777777779</v>
      </c>
      <c r="S63" s="90"/>
      <c r="T63" s="89"/>
      <c r="U63" s="75">
        <f>U59/18</f>
        <v>0.27777777777777779</v>
      </c>
      <c r="V63" s="89"/>
      <c r="W63" s="75">
        <f>W59/18</f>
        <v>0.22222222222222221</v>
      </c>
      <c r="X63" s="47">
        <f>X59/18</f>
        <v>0.77777777777777779</v>
      </c>
      <c r="Y63" s="89"/>
      <c r="Z63" s="98"/>
      <c r="AA63" s="47">
        <f>AA59/18</f>
        <v>0.5</v>
      </c>
      <c r="AB63" s="64">
        <f>AB59/18</f>
        <v>0.16666666666666666</v>
      </c>
      <c r="AC63" s="89"/>
      <c r="AD63" s="98"/>
      <c r="AE63" s="47">
        <f>AE55</f>
        <v>0.61111111111111116</v>
      </c>
      <c r="AF63" s="64">
        <f>AF55</f>
        <v>0.94444444444444442</v>
      </c>
      <c r="AG63" s="89"/>
      <c r="AH63" s="98"/>
      <c r="AI63" s="47">
        <f>AI55</f>
        <v>0.44444444444444442</v>
      </c>
      <c r="AJ63" s="64">
        <f>AJ55</f>
        <v>0.55555555555555558</v>
      </c>
      <c r="AK63" s="89"/>
      <c r="AL63" s="98"/>
      <c r="AM63" s="47">
        <f>AM55</f>
        <v>0.83333333333333337</v>
      </c>
      <c r="AN63" s="64">
        <f>AN55</f>
        <v>0.55555555555555558</v>
      </c>
      <c r="AO63" s="89"/>
      <c r="AP63" s="98"/>
      <c r="AQ63" s="47">
        <f>AQ55</f>
        <v>0.94444444444444442</v>
      </c>
      <c r="AR63" s="82">
        <v>30</v>
      </c>
    </row>
    <row r="64" spans="1:64">
      <c r="A64" s="15" t="s">
        <v>417</v>
      </c>
      <c r="B64" s="47">
        <f>B60/23</f>
        <v>0.60869565217391308</v>
      </c>
      <c r="C64" s="69"/>
      <c r="D64" s="70"/>
      <c r="E64" s="75">
        <f>E56</f>
        <v>0.60869565217391308</v>
      </c>
      <c r="F64" s="47">
        <f>F56</f>
        <v>0.69565217391304346</v>
      </c>
      <c r="G64" s="73"/>
      <c r="H64" s="69"/>
      <c r="I64" s="75">
        <f>I56</f>
        <v>0.86956521739130432</v>
      </c>
      <c r="J64" s="47">
        <f>J56</f>
        <v>0.86956521739130432</v>
      </c>
      <c r="K64" s="73"/>
      <c r="L64" s="69"/>
      <c r="M64" s="75">
        <f>M56</f>
        <v>0.73913043478260865</v>
      </c>
      <c r="N64" s="47">
        <f>N60/23</f>
        <v>0.52173913043478259</v>
      </c>
      <c r="O64" s="90"/>
      <c r="P64" s="89"/>
      <c r="Q64" s="75">
        <f>Q60/23</f>
        <v>0.43478260869565216</v>
      </c>
      <c r="R64" s="47">
        <f>R60/23</f>
        <v>0.13043478260869565</v>
      </c>
      <c r="S64" s="90"/>
      <c r="T64" s="89"/>
      <c r="U64" s="75">
        <f>U60/23</f>
        <v>0.17391304347826086</v>
      </c>
      <c r="V64" s="89"/>
      <c r="W64" s="75">
        <f>W60/23</f>
        <v>0.2608695652173913</v>
      </c>
      <c r="X64" s="47">
        <f>X60/23</f>
        <v>0.95652173913043481</v>
      </c>
      <c r="Y64" s="89"/>
      <c r="Z64" s="98"/>
      <c r="AA64" s="47">
        <f>AA60/23</f>
        <v>0.39130434782608697</v>
      </c>
      <c r="AB64" s="64">
        <f>AB60/23</f>
        <v>0.30434782608695654</v>
      </c>
      <c r="AC64" s="89"/>
      <c r="AD64" s="98"/>
      <c r="AE64" s="47">
        <f>AE56</f>
        <v>0.30434782608695654</v>
      </c>
      <c r="AF64" s="64">
        <f>AF56</f>
        <v>0.95652173913043481</v>
      </c>
      <c r="AG64" s="89"/>
      <c r="AH64" s="98"/>
      <c r="AI64" s="47">
        <f>AI56</f>
        <v>0.43478260869565216</v>
      </c>
      <c r="AJ64" s="64">
        <f>AJ56</f>
        <v>0.86956521739130432</v>
      </c>
      <c r="AK64" s="89"/>
      <c r="AL64" s="98"/>
      <c r="AM64" s="47">
        <f>AM56</f>
        <v>0.95652173913043481</v>
      </c>
      <c r="AN64" s="64">
        <f>AN56</f>
        <v>0.43478260869565216</v>
      </c>
      <c r="AO64" s="89"/>
      <c r="AP64" s="98"/>
      <c r="AQ64" s="47">
        <f>AQ56</f>
        <v>0.86956521739130432</v>
      </c>
      <c r="AR64" s="82">
        <v>25</v>
      </c>
    </row>
    <row r="65" spans="1:44">
      <c r="A65" s="61"/>
      <c r="B65" s="60"/>
      <c r="C65" s="23"/>
      <c r="D65" s="63"/>
      <c r="E65" s="67"/>
      <c r="F65" s="23"/>
      <c r="G65" s="67"/>
      <c r="H65" s="23"/>
      <c r="I65" s="67"/>
      <c r="J65" s="23"/>
      <c r="K65" s="67"/>
      <c r="L65" s="23"/>
      <c r="M65" s="67"/>
      <c r="N65" s="23"/>
      <c r="O65" s="67"/>
      <c r="P65" s="23"/>
      <c r="Q65" s="67"/>
      <c r="R65" s="23"/>
      <c r="S65" s="67"/>
      <c r="T65" s="23"/>
      <c r="U65" s="67"/>
      <c r="V65" s="23"/>
      <c r="W65" s="67"/>
      <c r="X65" s="63"/>
      <c r="Y65" s="23"/>
      <c r="Z65" s="63"/>
      <c r="AA65" s="23"/>
      <c r="AB65" s="63"/>
      <c r="AC65" s="23"/>
      <c r="AD65" s="63"/>
      <c r="AE65" s="23"/>
      <c r="AF65" s="63"/>
      <c r="AG65" s="23"/>
      <c r="AH65" s="63"/>
      <c r="AI65" s="23"/>
      <c r="AJ65" s="63"/>
      <c r="AK65" s="23"/>
      <c r="AL65" s="63"/>
      <c r="AM65" s="23"/>
      <c r="AN65" s="63"/>
      <c r="AO65" s="23"/>
      <c r="AP65" s="63"/>
      <c r="AQ65" s="23"/>
      <c r="AR65" s="82">
        <v>21</v>
      </c>
    </row>
    <row r="66" spans="1:44">
      <c r="A66" s="58" t="s">
        <v>440</v>
      </c>
      <c r="B66" s="59"/>
      <c r="C66" s="57"/>
      <c r="D66" s="62"/>
      <c r="E66" s="66"/>
      <c r="F66" s="57"/>
      <c r="G66" s="66"/>
      <c r="H66" s="57"/>
      <c r="I66" s="66"/>
      <c r="J66" s="57"/>
      <c r="K66" s="66"/>
      <c r="L66" s="57"/>
      <c r="M66" s="66"/>
      <c r="N66" s="57"/>
      <c r="O66" s="66"/>
      <c r="P66" s="57"/>
      <c r="Q66" s="66"/>
      <c r="R66" s="57"/>
      <c r="S66" s="66"/>
      <c r="T66" s="57"/>
      <c r="U66" s="66"/>
      <c r="V66" s="57"/>
      <c r="W66" s="66"/>
      <c r="Z66" s="62"/>
      <c r="AB66" s="62"/>
      <c r="AD66" s="62"/>
      <c r="AF66" s="62"/>
      <c r="AH66" s="62"/>
      <c r="AJ66" s="62"/>
      <c r="AL66" s="62"/>
      <c r="AN66" s="62"/>
      <c r="AP66" s="62"/>
      <c r="AR66" s="82">
        <f>STDEV(AR51:AR65)</f>
        <v>3.3166247903553998</v>
      </c>
    </row>
    <row r="67" spans="1:44">
      <c r="A67" s="15" t="s">
        <v>418</v>
      </c>
      <c r="B67" s="71"/>
      <c r="C67" s="57">
        <f>COUNTIF(C32:C49,"&gt;3")</f>
        <v>11</v>
      </c>
      <c r="D67" s="62">
        <f>COUNTIF(D32:D49,"&gt;3")</f>
        <v>2</v>
      </c>
      <c r="E67" s="73"/>
      <c r="F67" s="68"/>
      <c r="G67" s="66">
        <f>COUNTIF(G32:G49,"&gt;3")</f>
        <v>5</v>
      </c>
      <c r="H67" s="57">
        <f>COUNTIF(H32:H49,"&gt;3")</f>
        <v>6</v>
      </c>
      <c r="I67" s="73"/>
      <c r="J67" s="68"/>
      <c r="K67" s="66">
        <f>COUNTIF(K32:K49,"&gt;3")</f>
        <v>6</v>
      </c>
      <c r="L67" s="57">
        <f>COUNTIF(L32:L49,"&gt;3")</f>
        <v>4</v>
      </c>
      <c r="M67" s="73"/>
      <c r="N67" s="84"/>
      <c r="O67" s="66">
        <f>O51</f>
        <v>13</v>
      </c>
      <c r="P67" s="57">
        <f>P51</f>
        <v>18</v>
      </c>
      <c r="Q67" s="86"/>
      <c r="R67" s="84"/>
      <c r="S67" s="66">
        <f>S51</f>
        <v>16</v>
      </c>
      <c r="T67" s="57">
        <f>T51</f>
        <v>9</v>
      </c>
      <c r="U67" s="86"/>
      <c r="V67" s="57">
        <f>V51</f>
        <v>15</v>
      </c>
      <c r="W67" s="86"/>
      <c r="X67" s="85"/>
      <c r="Y67">
        <f>Y51</f>
        <v>9</v>
      </c>
      <c r="Z67" s="62">
        <f>Z51</f>
        <v>12</v>
      </c>
      <c r="AA67" s="85"/>
      <c r="AB67" s="87"/>
      <c r="AC67">
        <f>AC51</f>
        <v>18</v>
      </c>
      <c r="AD67" s="62">
        <f>COUNTIF(AD32:AD49,"&gt;3")</f>
        <v>9</v>
      </c>
      <c r="AE67" s="85"/>
      <c r="AF67" s="87"/>
      <c r="AG67">
        <f>COUNTIF(AG32:AG49,"&gt;3")</f>
        <v>6</v>
      </c>
      <c r="AH67" s="62">
        <f>COUNTIF(AH32:AH49,"&gt;3")</f>
        <v>8</v>
      </c>
      <c r="AI67" s="85"/>
      <c r="AJ67" s="87"/>
      <c r="AK67">
        <f>COUNTIF(AK32:AK49,"&gt;3")</f>
        <v>6</v>
      </c>
      <c r="AL67" s="62">
        <f>COUNTIF(AL32:AL49,"&gt;3")</f>
        <v>6</v>
      </c>
      <c r="AM67" s="85"/>
      <c r="AN67" s="87"/>
      <c r="AO67">
        <f>COUNTIF(AO32:AO49,"&gt;3")</f>
        <v>5</v>
      </c>
      <c r="AP67" s="62">
        <f>COUNTIF(AP32:AP49,"&gt;3")</f>
        <v>3</v>
      </c>
      <c r="AQ67" s="85"/>
      <c r="AR67" s="82"/>
    </row>
    <row r="68" spans="1:44">
      <c r="A68" s="15" t="s">
        <v>417</v>
      </c>
      <c r="B68" s="71"/>
      <c r="C68" s="57">
        <f>COUNTIF(C2:C24,"&gt;3")</f>
        <v>13</v>
      </c>
      <c r="D68" s="62">
        <f>COUNTIF(D2:D24,"&gt;3")</f>
        <v>3</v>
      </c>
      <c r="E68" s="73"/>
      <c r="F68" s="68"/>
      <c r="G68" s="66">
        <f>COUNTIF(G2:G24,"&gt;3")</f>
        <v>2</v>
      </c>
      <c r="H68" s="57">
        <f>COUNTIF(H2:H24,"&gt;3")</f>
        <v>10</v>
      </c>
      <c r="I68" s="73"/>
      <c r="J68" s="68"/>
      <c r="K68" s="66">
        <f>COUNTIF(K2:K24,"&gt;3")</f>
        <v>11</v>
      </c>
      <c r="L68" s="57">
        <f>COUNTIF(L2:L24,"&gt;3")</f>
        <v>6</v>
      </c>
      <c r="M68" s="73"/>
      <c r="N68" s="84"/>
      <c r="O68" s="66">
        <f>O52</f>
        <v>12</v>
      </c>
      <c r="P68" s="57">
        <f>P52</f>
        <v>22</v>
      </c>
      <c r="Q68" s="86"/>
      <c r="R68" s="84"/>
      <c r="S68" s="66">
        <f>S52</f>
        <v>16</v>
      </c>
      <c r="T68" s="57">
        <f>T52</f>
        <v>19</v>
      </c>
      <c r="U68" s="86"/>
      <c r="V68" s="57">
        <f>V52</f>
        <v>16</v>
      </c>
      <c r="W68" s="86"/>
      <c r="X68" s="85"/>
      <c r="Y68">
        <f>Y52</f>
        <v>16</v>
      </c>
      <c r="Z68" s="62">
        <f>Z52</f>
        <v>16</v>
      </c>
      <c r="AA68" s="85"/>
      <c r="AB68" s="87"/>
      <c r="AC68">
        <f>AC52</f>
        <v>22</v>
      </c>
      <c r="AD68" s="62">
        <f>COUNTIF(AD2:AD24,"&gt;3")</f>
        <v>10</v>
      </c>
      <c r="AE68" s="85"/>
      <c r="AF68" s="87"/>
      <c r="AG68">
        <f>COUNTIF(AG2:AG24,"&gt;3")</f>
        <v>11</v>
      </c>
      <c r="AH68" s="62">
        <f>COUNTIF(AH2:AH24,"&gt;3")</f>
        <v>9</v>
      </c>
      <c r="AI68" s="85"/>
      <c r="AJ68" s="87"/>
      <c r="AK68">
        <f>COUNTIF(AK2:AK24,"&gt;3")</f>
        <v>11</v>
      </c>
      <c r="AL68" s="62">
        <f>COUNTIF(AL2:AL24,"&gt;3")</f>
        <v>10</v>
      </c>
      <c r="AM68" s="85"/>
      <c r="AN68" s="87"/>
      <c r="AO68">
        <f>COUNTIF(AO2:AO24,"&gt;3")</f>
        <v>3</v>
      </c>
      <c r="AP68" s="62">
        <f>COUNTIF(AP2:AP24,"&gt;3")</f>
        <v>4</v>
      </c>
      <c r="AQ68" s="85"/>
      <c r="AR68" s="82"/>
    </row>
    <row r="69" spans="1:44">
      <c r="A69" s="61"/>
      <c r="B69" s="60"/>
      <c r="C69" s="23"/>
      <c r="D69" s="63"/>
      <c r="E69" s="67"/>
      <c r="F69" s="23"/>
      <c r="G69" s="67"/>
      <c r="H69" s="23"/>
      <c r="I69" s="67"/>
      <c r="J69" s="23"/>
      <c r="K69" s="67"/>
      <c r="L69" s="23"/>
      <c r="M69" s="67"/>
      <c r="N69" s="23"/>
      <c r="O69" s="67"/>
      <c r="P69" s="23"/>
      <c r="Q69" s="67"/>
      <c r="R69" s="23"/>
      <c r="S69" s="67"/>
      <c r="T69" s="23"/>
      <c r="U69" s="67"/>
      <c r="V69" s="23"/>
      <c r="W69" s="67"/>
      <c r="X69" s="63"/>
      <c r="Y69" s="23"/>
      <c r="Z69" s="63"/>
      <c r="AA69" s="23"/>
      <c r="AB69" s="63"/>
      <c r="AC69" s="23"/>
      <c r="AD69" s="63"/>
      <c r="AE69" s="23"/>
      <c r="AF69" s="63"/>
      <c r="AG69" s="23"/>
      <c r="AH69" s="63"/>
      <c r="AI69" s="23"/>
      <c r="AJ69" s="63"/>
      <c r="AK69" s="23"/>
      <c r="AL69" s="63"/>
      <c r="AM69" s="23"/>
      <c r="AN69" s="63"/>
      <c r="AO69" s="23"/>
      <c r="AP69" s="63"/>
      <c r="AQ69" s="23"/>
      <c r="AR69" s="82"/>
    </row>
    <row r="70" spans="1:44">
      <c r="A70" s="13" t="s">
        <v>421</v>
      </c>
      <c r="D70" s="62"/>
      <c r="E70" s="66"/>
      <c r="G70" s="66"/>
      <c r="I70" s="66"/>
      <c r="K70" s="66"/>
      <c r="M70" s="66"/>
      <c r="O70" s="66"/>
      <c r="Q70" s="66"/>
      <c r="S70" s="66"/>
      <c r="U70" s="66"/>
      <c r="W70" s="66"/>
      <c r="Z70" s="62"/>
      <c r="AB70" s="62"/>
      <c r="AD70" s="62"/>
      <c r="AF70" s="62"/>
      <c r="AH70" s="62"/>
      <c r="AJ70" s="62"/>
      <c r="AL70" s="62"/>
      <c r="AN70" s="62"/>
      <c r="AP70" s="62"/>
      <c r="AR70" s="82"/>
    </row>
    <row r="71" spans="1:44">
      <c r="A71" s="15" t="s">
        <v>418</v>
      </c>
      <c r="B71" s="69"/>
      <c r="C71" s="47">
        <f>C67/18</f>
        <v>0.61111111111111116</v>
      </c>
      <c r="D71" s="64">
        <f>D67/18</f>
        <v>0.1111111111111111</v>
      </c>
      <c r="E71" s="73"/>
      <c r="F71" s="69"/>
      <c r="G71" s="75">
        <f>G67/18</f>
        <v>0.27777777777777779</v>
      </c>
      <c r="H71" s="47">
        <f>H67/18</f>
        <v>0.33333333333333331</v>
      </c>
      <c r="I71" s="88"/>
      <c r="J71" s="72"/>
      <c r="K71" s="75">
        <f>K67/18</f>
        <v>0.33333333333333331</v>
      </c>
      <c r="L71" s="47">
        <f>L67/18</f>
        <v>0.22222222222222221</v>
      </c>
      <c r="M71" s="88"/>
      <c r="N71" s="89"/>
      <c r="O71" s="75">
        <f>O55</f>
        <v>0.72222222222222221</v>
      </c>
      <c r="P71" s="47">
        <f>P55</f>
        <v>1</v>
      </c>
      <c r="Q71" s="90"/>
      <c r="R71" s="89"/>
      <c r="S71" s="75">
        <f>S55</f>
        <v>0.88888888888888884</v>
      </c>
      <c r="T71" s="47">
        <f>T55</f>
        <v>0.5</v>
      </c>
      <c r="U71" s="90"/>
      <c r="V71" s="47">
        <f>V55</f>
        <v>0.83333333333333337</v>
      </c>
      <c r="W71" s="90"/>
      <c r="X71" s="89"/>
      <c r="Y71" s="47">
        <f>Y55</f>
        <v>0.5</v>
      </c>
      <c r="Z71" s="64">
        <f>Z55</f>
        <v>0.66666666666666663</v>
      </c>
      <c r="AA71" s="85"/>
      <c r="AB71" s="87"/>
      <c r="AC71" s="47">
        <f>AC55</f>
        <v>1</v>
      </c>
      <c r="AD71" s="64">
        <f>AD67/18</f>
        <v>0.5</v>
      </c>
      <c r="AE71" s="89"/>
      <c r="AF71" s="98"/>
      <c r="AG71" s="47">
        <f>AG67/18</f>
        <v>0.33333333333333331</v>
      </c>
      <c r="AH71" s="64">
        <f>AH67/18</f>
        <v>0.44444444444444442</v>
      </c>
      <c r="AI71" s="89"/>
      <c r="AJ71" s="98"/>
      <c r="AK71" s="47">
        <f>AK67/18</f>
        <v>0.33333333333333331</v>
      </c>
      <c r="AL71" s="64">
        <f>AL67/18</f>
        <v>0.33333333333333331</v>
      </c>
      <c r="AM71" s="89"/>
      <c r="AN71" s="98"/>
      <c r="AO71" s="47">
        <f>AO67/18</f>
        <v>0.27777777777777779</v>
      </c>
      <c r="AP71" s="64">
        <f>AP67/18</f>
        <v>0.16666666666666666</v>
      </c>
      <c r="AQ71" s="89"/>
      <c r="AR71" s="82"/>
    </row>
    <row r="72" spans="1:44">
      <c r="A72" s="15" t="s">
        <v>417</v>
      </c>
      <c r="B72" s="69"/>
      <c r="C72" s="47">
        <f>C68/23</f>
        <v>0.56521739130434778</v>
      </c>
      <c r="D72" s="64">
        <f>D68/23</f>
        <v>0.13043478260869565</v>
      </c>
      <c r="E72" s="73"/>
      <c r="F72" s="69"/>
      <c r="G72" s="75">
        <f>G68/23</f>
        <v>8.6956521739130432E-2</v>
      </c>
      <c r="H72" s="47">
        <f>H68/23</f>
        <v>0.43478260869565216</v>
      </c>
      <c r="I72" s="88"/>
      <c r="J72" s="72"/>
      <c r="K72" s="75">
        <f>K68/23</f>
        <v>0.47826086956521741</v>
      </c>
      <c r="L72" s="47">
        <f>L68/23</f>
        <v>0.2608695652173913</v>
      </c>
      <c r="M72" s="88"/>
      <c r="N72" s="89"/>
      <c r="O72" s="75">
        <f>O56</f>
        <v>0.52173913043478259</v>
      </c>
      <c r="P72" s="47">
        <f>P56</f>
        <v>0.95652173913043481</v>
      </c>
      <c r="Q72" s="90"/>
      <c r="R72" s="89"/>
      <c r="S72" s="75">
        <f>S56</f>
        <v>0.69565217391304346</v>
      </c>
      <c r="T72" s="47">
        <f>T56</f>
        <v>0.82608695652173914</v>
      </c>
      <c r="U72" s="90"/>
      <c r="V72" s="47">
        <f>V56</f>
        <v>0.69565217391304346</v>
      </c>
      <c r="W72" s="90"/>
      <c r="X72" s="89"/>
      <c r="Y72" s="47">
        <f>Y56</f>
        <v>0.69565217391304346</v>
      </c>
      <c r="Z72" s="64">
        <f>Z56</f>
        <v>0.69565217391304346</v>
      </c>
      <c r="AA72" s="85"/>
      <c r="AB72" s="87"/>
      <c r="AC72" s="47">
        <f>AC56</f>
        <v>0.95652173913043481</v>
      </c>
      <c r="AD72" s="64">
        <f>AD68/23</f>
        <v>0.43478260869565216</v>
      </c>
      <c r="AE72" s="89"/>
      <c r="AF72" s="98"/>
      <c r="AG72" s="47">
        <f>AG68/23</f>
        <v>0.47826086956521741</v>
      </c>
      <c r="AH72" s="64">
        <f>AH68/23</f>
        <v>0.39130434782608697</v>
      </c>
      <c r="AI72" s="89"/>
      <c r="AJ72" s="98"/>
      <c r="AK72" s="47">
        <f>AK68/23</f>
        <v>0.47826086956521741</v>
      </c>
      <c r="AL72" s="64">
        <f>AL68/23</f>
        <v>0.43478260869565216</v>
      </c>
      <c r="AM72" s="89"/>
      <c r="AN72" s="98"/>
      <c r="AO72" s="47">
        <f>AO68/23</f>
        <v>0.13043478260869565</v>
      </c>
      <c r="AP72" s="64">
        <f>AP68/23</f>
        <v>0.17391304347826086</v>
      </c>
      <c r="AQ72" s="89"/>
      <c r="AR72" s="82"/>
    </row>
    <row r="73" spans="1:44">
      <c r="A73" s="61"/>
      <c r="B73" s="23"/>
      <c r="C73" s="60"/>
      <c r="D73" s="65"/>
      <c r="E73" s="67"/>
      <c r="F73" s="23"/>
      <c r="G73" s="67"/>
      <c r="H73" s="23"/>
      <c r="I73" s="67"/>
      <c r="J73" s="23"/>
      <c r="K73" s="67"/>
      <c r="L73" s="23"/>
      <c r="M73" s="67"/>
      <c r="N73" s="23"/>
      <c r="O73" s="67"/>
      <c r="P73" s="23"/>
      <c r="Q73" s="67"/>
      <c r="R73" s="23"/>
      <c r="S73" s="97"/>
      <c r="T73" s="23"/>
      <c r="U73" s="67"/>
      <c r="V73" s="23"/>
      <c r="W73" s="67"/>
      <c r="X73" s="63"/>
      <c r="Y73" s="23"/>
      <c r="Z73" s="63"/>
      <c r="AA73" s="23"/>
      <c r="AB73" s="63"/>
      <c r="AC73" s="23"/>
      <c r="AD73" s="63"/>
      <c r="AE73" s="23"/>
      <c r="AF73" s="63"/>
      <c r="AG73" s="23"/>
      <c r="AH73" s="63"/>
      <c r="AI73" s="23"/>
      <c r="AJ73" s="63"/>
      <c r="AK73" s="23"/>
      <c r="AL73" s="63"/>
      <c r="AM73" s="23"/>
      <c r="AN73" s="63"/>
      <c r="AO73" s="23"/>
      <c r="AP73" s="63"/>
      <c r="AQ73" s="23"/>
      <c r="AR73" s="82"/>
    </row>
    <row r="74" spans="1:44">
      <c r="A74" s="13" t="s">
        <v>441</v>
      </c>
      <c r="C74" s="47"/>
      <c r="D74" s="62"/>
      <c r="E74" s="66"/>
      <c r="G74" s="66"/>
      <c r="I74" s="66"/>
      <c r="K74" s="66"/>
      <c r="M74" s="66"/>
      <c r="O74" s="66"/>
      <c r="Q74" s="66"/>
      <c r="S74" s="66"/>
      <c r="U74" s="66"/>
      <c r="W74" s="66"/>
      <c r="Z74" s="62"/>
      <c r="AB74" s="62"/>
      <c r="AD74" s="62"/>
      <c r="AF74" s="62"/>
      <c r="AH74" s="62"/>
      <c r="AJ74" s="62"/>
      <c r="AL74" s="62"/>
      <c r="AN74" s="62"/>
      <c r="AP74" s="62"/>
      <c r="AR74" s="82"/>
    </row>
    <row r="75" spans="1:44">
      <c r="A75" s="15" t="s">
        <v>418</v>
      </c>
      <c r="B75">
        <f>COUNTIF(B32:B49,"&lt;3")</f>
        <v>2</v>
      </c>
      <c r="C75" s="72"/>
      <c r="D75" s="70"/>
      <c r="E75" s="66">
        <f>COUNTIF(E32:E49,"&lt;3")</f>
        <v>5</v>
      </c>
      <c r="F75">
        <f>COUNTIF(F32:F49,"&lt;3")</f>
        <v>0</v>
      </c>
      <c r="G75" s="73"/>
      <c r="H75" s="69"/>
      <c r="I75" s="66">
        <f>COUNTIF(I32:I49,"&lt;3")</f>
        <v>2</v>
      </c>
      <c r="J75">
        <f>COUNTIF(J32:J49,"&lt;3")</f>
        <v>1</v>
      </c>
      <c r="K75" s="73"/>
      <c r="L75" s="69"/>
      <c r="M75" s="66">
        <f>COUNTIF(M32:M49,"&lt;3")</f>
        <v>4</v>
      </c>
      <c r="N75">
        <f>N51</f>
        <v>4</v>
      </c>
      <c r="O75" s="86"/>
      <c r="P75" s="85"/>
      <c r="Q75" s="66">
        <f>Q51</f>
        <v>11</v>
      </c>
      <c r="R75">
        <f>R51</f>
        <v>12</v>
      </c>
      <c r="S75" s="86"/>
      <c r="T75" s="85"/>
      <c r="U75" s="66">
        <f>U51</f>
        <v>13</v>
      </c>
      <c r="V75" s="85"/>
      <c r="W75" s="66">
        <f>W51</f>
        <v>14</v>
      </c>
      <c r="X75">
        <f>X51</f>
        <v>2</v>
      </c>
      <c r="Y75" s="85"/>
      <c r="Z75" s="87"/>
      <c r="AA75">
        <f>AA51</f>
        <v>8</v>
      </c>
      <c r="AB75" s="62">
        <f>AB51</f>
        <v>15</v>
      </c>
      <c r="AC75" s="85"/>
      <c r="AD75" s="87"/>
      <c r="AE75">
        <f>COUNTIF(AE32:AE49,"&lt;3")</f>
        <v>5</v>
      </c>
      <c r="AF75" s="62">
        <f>COUNTIF(AF32:AF49,"&lt;3")</f>
        <v>1</v>
      </c>
      <c r="AG75" s="85"/>
      <c r="AH75" s="87"/>
      <c r="AI75">
        <f>COUNTIF(AI32:AI49,"&lt;3")</f>
        <v>8</v>
      </c>
      <c r="AJ75" s="62">
        <f>COUNTIF(AJ32:AJ49,"&lt;3")</f>
        <v>5</v>
      </c>
      <c r="AK75" s="85"/>
      <c r="AL75" s="87"/>
      <c r="AM75">
        <f>COUNTIF(AM32:AM49,"&lt;3")</f>
        <v>1</v>
      </c>
      <c r="AN75" s="62">
        <f>COUNTIF(AN32:AN49,"&lt;3")</f>
        <v>5</v>
      </c>
      <c r="AO75" s="85"/>
      <c r="AP75" s="87"/>
      <c r="AQ75">
        <f>COUNTIF(AQ32:AQ49,"&lt;3")</f>
        <v>1</v>
      </c>
      <c r="AR75" s="82"/>
    </row>
    <row r="76" spans="1:44">
      <c r="A76" s="15" t="s">
        <v>417</v>
      </c>
      <c r="B76">
        <f>COUNTIF(B2:B24,"&lt;3")</f>
        <v>5</v>
      </c>
      <c r="C76" s="72"/>
      <c r="D76" s="70"/>
      <c r="E76" s="66">
        <f>COUNTIF(E2:E24,"&lt;3")</f>
        <v>8</v>
      </c>
      <c r="F76">
        <f>COUNTIF(F2:F24,"&lt;3")</f>
        <v>5</v>
      </c>
      <c r="G76" s="73"/>
      <c r="H76" s="69"/>
      <c r="I76" s="66">
        <f>COUNTIF(I2:I24,"&lt;3")</f>
        <v>3</v>
      </c>
      <c r="J76">
        <f>COUNTIF(J2:J24,"&lt;3")</f>
        <v>3</v>
      </c>
      <c r="K76" s="73"/>
      <c r="L76" s="69"/>
      <c r="M76" s="66">
        <f>COUNTIF(M2:M24,"&lt;3")</f>
        <v>5</v>
      </c>
      <c r="N76">
        <f>N52</f>
        <v>8</v>
      </c>
      <c r="O76" s="86"/>
      <c r="P76" s="85"/>
      <c r="Q76" s="66">
        <f>Q52</f>
        <v>12</v>
      </c>
      <c r="R76">
        <f>R52</f>
        <v>15</v>
      </c>
      <c r="S76" s="86"/>
      <c r="T76" s="85"/>
      <c r="U76" s="66">
        <f>U52</f>
        <v>16</v>
      </c>
      <c r="V76" s="85"/>
      <c r="W76" s="66">
        <f>W52</f>
        <v>16</v>
      </c>
      <c r="X76">
        <f>X52</f>
        <v>1</v>
      </c>
      <c r="Y76" s="85"/>
      <c r="Z76" s="87"/>
      <c r="AA76">
        <f>AA52</f>
        <v>12</v>
      </c>
      <c r="AB76" s="62">
        <f>AB52</f>
        <v>15</v>
      </c>
      <c r="AC76" s="85"/>
      <c r="AD76" s="87"/>
      <c r="AE76">
        <f>COUNTIF(AE2:AE24,"&lt;3")</f>
        <v>13</v>
      </c>
      <c r="AF76" s="62">
        <f>COUNTIF(AF2:AF24,"&lt;3")</f>
        <v>0</v>
      </c>
      <c r="AG76" s="85"/>
      <c r="AH76" s="87"/>
      <c r="AI76">
        <f>COUNTIF(AI2:AI24,"&lt;3")</f>
        <v>10</v>
      </c>
      <c r="AJ76" s="62">
        <f>COUNTIF(AJ2:AJ24,"&lt;3")</f>
        <v>2</v>
      </c>
      <c r="AK76" s="85"/>
      <c r="AL76" s="87"/>
      <c r="AM76">
        <f>COUNTIF(AM2:AM24,"&lt;3")</f>
        <v>1</v>
      </c>
      <c r="AN76" s="62">
        <f>COUNTIF(AN2:AN24,"&lt;3")</f>
        <v>12</v>
      </c>
      <c r="AO76" s="85"/>
      <c r="AP76" s="87"/>
      <c r="AQ76">
        <f>COUNTIF(AQ2:AQ24,"&lt;3")</f>
        <v>2</v>
      </c>
      <c r="AR76" s="82"/>
    </row>
    <row r="77" spans="1:44">
      <c r="A77" s="61"/>
      <c r="B77" s="23"/>
      <c r="C77" s="60"/>
      <c r="D77" s="63"/>
      <c r="E77" s="67"/>
      <c r="F77" s="23"/>
      <c r="G77" s="67"/>
      <c r="H77" s="23"/>
      <c r="I77" s="67"/>
      <c r="J77" s="23"/>
      <c r="K77" s="67"/>
      <c r="L77" s="23"/>
      <c r="M77" s="67"/>
      <c r="N77" s="23"/>
      <c r="O77" s="67"/>
      <c r="P77" s="23"/>
      <c r="Q77" s="67"/>
      <c r="R77" s="23"/>
      <c r="S77" s="67"/>
      <c r="T77" s="23"/>
      <c r="U77" s="67"/>
      <c r="V77" s="23"/>
      <c r="W77" s="67"/>
      <c r="X77" s="63"/>
      <c r="Y77" s="23"/>
      <c r="Z77" s="63"/>
      <c r="AA77" s="23"/>
      <c r="AB77" s="63"/>
      <c r="AC77" s="23"/>
      <c r="AD77" s="63"/>
      <c r="AE77" s="23"/>
      <c r="AF77" s="63"/>
      <c r="AG77" s="23"/>
      <c r="AH77" s="63"/>
      <c r="AI77" s="23"/>
      <c r="AJ77" s="63"/>
      <c r="AK77" s="23"/>
      <c r="AL77" s="63"/>
      <c r="AM77" s="23"/>
      <c r="AN77" s="63"/>
      <c r="AO77" s="23"/>
      <c r="AP77" s="63"/>
      <c r="AQ77" s="23"/>
      <c r="AR77" s="82"/>
    </row>
    <row r="78" spans="1:44">
      <c r="A78" s="13" t="s">
        <v>420</v>
      </c>
      <c r="D78" s="62"/>
      <c r="E78" s="66"/>
      <c r="G78" s="66"/>
      <c r="I78" s="66"/>
      <c r="K78" s="66"/>
      <c r="M78" s="66"/>
      <c r="O78" s="66"/>
      <c r="Q78" s="66"/>
      <c r="S78" s="66"/>
      <c r="U78" s="66"/>
      <c r="W78" s="66"/>
      <c r="Z78" s="62"/>
      <c r="AB78" s="62"/>
      <c r="AD78" s="62"/>
      <c r="AF78" s="62"/>
      <c r="AH78" s="62"/>
      <c r="AJ78" s="62"/>
      <c r="AL78" s="62"/>
      <c r="AN78" s="62"/>
      <c r="AP78" s="62"/>
      <c r="AR78" s="82"/>
    </row>
    <row r="79" spans="1:44">
      <c r="A79" s="15" t="s">
        <v>418</v>
      </c>
      <c r="B79" s="47">
        <f>B75/18</f>
        <v>0.1111111111111111</v>
      </c>
      <c r="C79" s="69"/>
      <c r="D79" s="70"/>
      <c r="E79" s="75">
        <f>E75/18</f>
        <v>0.27777777777777779</v>
      </c>
      <c r="F79" s="47">
        <f>F75/18</f>
        <v>0</v>
      </c>
      <c r="G79" s="88"/>
      <c r="H79" s="72"/>
      <c r="I79" s="75">
        <f>I75/18</f>
        <v>0.1111111111111111</v>
      </c>
      <c r="J79" s="47">
        <f>J75/18</f>
        <v>5.5555555555555552E-2</v>
      </c>
      <c r="K79" s="88"/>
      <c r="L79" s="72"/>
      <c r="M79" s="75">
        <f>M75/18</f>
        <v>0.22222222222222221</v>
      </c>
      <c r="N79" s="47">
        <f>N55</f>
        <v>0.22222222222222221</v>
      </c>
      <c r="O79" s="90"/>
      <c r="P79" s="89"/>
      <c r="Q79" s="75">
        <f>Q75/18</f>
        <v>0.61111111111111116</v>
      </c>
      <c r="R79" s="47">
        <f>R55</f>
        <v>0.66666666666666663</v>
      </c>
      <c r="S79" s="90"/>
      <c r="T79" s="89"/>
      <c r="U79" s="75">
        <f>U55</f>
        <v>0.72222222222222221</v>
      </c>
      <c r="V79" s="89"/>
      <c r="W79" s="75">
        <f>W55</f>
        <v>0.77777777777777779</v>
      </c>
      <c r="X79" s="47">
        <f>X55</f>
        <v>0.1111111111111111</v>
      </c>
      <c r="Y79" s="85"/>
      <c r="Z79" s="87"/>
      <c r="AA79" s="47">
        <f>AA55</f>
        <v>0.44444444444444442</v>
      </c>
      <c r="AB79" s="64">
        <f>AB55</f>
        <v>0.83333333333333337</v>
      </c>
      <c r="AC79" s="85"/>
      <c r="AD79" s="87"/>
      <c r="AE79" s="47">
        <f>AE75/18</f>
        <v>0.27777777777777779</v>
      </c>
      <c r="AF79" s="64">
        <f>AF75/18</f>
        <v>5.5555555555555552E-2</v>
      </c>
      <c r="AG79" s="89"/>
      <c r="AH79" s="98"/>
      <c r="AI79" s="47">
        <f>AI75/18</f>
        <v>0.44444444444444442</v>
      </c>
      <c r="AJ79" s="64">
        <f>AJ75/18</f>
        <v>0.27777777777777779</v>
      </c>
      <c r="AK79" s="89"/>
      <c r="AL79" s="98"/>
      <c r="AM79" s="47">
        <f>AM55</f>
        <v>0.83333333333333337</v>
      </c>
      <c r="AN79" s="64">
        <f>AN75/18</f>
        <v>0.27777777777777779</v>
      </c>
      <c r="AO79" s="89"/>
      <c r="AP79" s="98"/>
      <c r="AQ79" s="47">
        <f>AQ75/18</f>
        <v>5.5555555555555552E-2</v>
      </c>
      <c r="AR79" s="82"/>
    </row>
    <row r="80" spans="1:44">
      <c r="A80" s="15" t="s">
        <v>417</v>
      </c>
      <c r="B80" s="47">
        <f>B76/23</f>
        <v>0.21739130434782608</v>
      </c>
      <c r="C80" s="69"/>
      <c r="D80" s="70"/>
      <c r="E80" s="75">
        <f>E76/23</f>
        <v>0.34782608695652173</v>
      </c>
      <c r="F80" s="47">
        <f>F76/23</f>
        <v>0.21739130434782608</v>
      </c>
      <c r="G80" s="88"/>
      <c r="H80" s="72"/>
      <c r="I80" s="75">
        <f>I76/23</f>
        <v>0.13043478260869565</v>
      </c>
      <c r="J80" s="47">
        <f>J76/23</f>
        <v>0.13043478260869565</v>
      </c>
      <c r="K80" s="88"/>
      <c r="L80" s="72"/>
      <c r="M80" s="75">
        <f>M76/23</f>
        <v>0.21739130434782608</v>
      </c>
      <c r="N80" s="47">
        <f>N56</f>
        <v>0.34782608695652173</v>
      </c>
      <c r="O80" s="90"/>
      <c r="P80" s="89"/>
      <c r="Q80" s="75">
        <f>Q76/23</f>
        <v>0.52173913043478259</v>
      </c>
      <c r="R80" s="47">
        <f>R56</f>
        <v>0.65217391304347827</v>
      </c>
      <c r="S80" s="90"/>
      <c r="T80" s="89"/>
      <c r="U80" s="75">
        <f>U56</f>
        <v>0.69565217391304346</v>
      </c>
      <c r="V80" s="89"/>
      <c r="W80" s="75">
        <f>W56</f>
        <v>0.69565217391304346</v>
      </c>
      <c r="X80" s="47">
        <f>X56</f>
        <v>4.3478260869565216E-2</v>
      </c>
      <c r="Y80" s="85"/>
      <c r="Z80" s="87"/>
      <c r="AA80" s="47">
        <f>AA56</f>
        <v>0.52173913043478259</v>
      </c>
      <c r="AB80" s="64">
        <f>AB56</f>
        <v>0.65217391304347827</v>
      </c>
      <c r="AC80" s="85"/>
      <c r="AD80" s="87"/>
      <c r="AE80" s="47">
        <f>AE76/23</f>
        <v>0.56521739130434778</v>
      </c>
      <c r="AF80" s="64">
        <f>AF76/23</f>
        <v>0</v>
      </c>
      <c r="AG80" s="89"/>
      <c r="AH80" s="98"/>
      <c r="AI80" s="47">
        <f>AI76/23</f>
        <v>0.43478260869565216</v>
      </c>
      <c r="AJ80" s="64">
        <f>AJ76/23</f>
        <v>8.6956521739130432E-2</v>
      </c>
      <c r="AK80" s="89"/>
      <c r="AL80" s="98"/>
      <c r="AM80" s="47">
        <f>AM56</f>
        <v>0.95652173913043481</v>
      </c>
      <c r="AN80" s="64">
        <f>AN76/23</f>
        <v>0.52173913043478259</v>
      </c>
      <c r="AO80" s="89"/>
      <c r="AP80" s="98"/>
      <c r="AQ80" s="47">
        <f>AQ76/23</f>
        <v>8.6956521739130432E-2</v>
      </c>
      <c r="AR80" s="82"/>
    </row>
    <row r="81" spans="1:44">
      <c r="A81" s="61"/>
      <c r="B81" s="60"/>
      <c r="C81" s="23"/>
      <c r="D81" s="63"/>
      <c r="E81" s="67"/>
      <c r="F81" s="23"/>
      <c r="G81" s="67"/>
      <c r="H81" s="23"/>
      <c r="I81" s="67"/>
      <c r="J81" s="23"/>
      <c r="K81" s="67"/>
      <c r="L81" s="23"/>
      <c r="M81" s="67"/>
      <c r="N81" s="23"/>
      <c r="O81" s="67"/>
      <c r="P81" s="23"/>
      <c r="Q81" s="67"/>
      <c r="R81" s="23"/>
      <c r="S81" s="67"/>
      <c r="T81" s="23"/>
      <c r="U81" s="67"/>
      <c r="V81" s="23"/>
      <c r="W81" s="67"/>
      <c r="X81" s="63"/>
      <c r="Y81" s="23"/>
      <c r="Z81" s="63"/>
      <c r="AA81" s="23"/>
      <c r="AB81" s="63"/>
      <c r="AC81" s="23"/>
      <c r="AD81" s="63"/>
      <c r="AE81" s="23"/>
      <c r="AF81" s="63"/>
      <c r="AG81" s="23"/>
      <c r="AH81" s="63"/>
      <c r="AI81" s="23"/>
      <c r="AJ81" s="63"/>
      <c r="AK81" s="23"/>
      <c r="AL81" s="63"/>
      <c r="AM81" s="23"/>
      <c r="AN81" s="63"/>
      <c r="AO81" s="23"/>
      <c r="AP81" s="63"/>
      <c r="AQ81" s="23"/>
      <c r="AR81" s="82"/>
    </row>
    <row r="82" spans="1:44">
      <c r="A82" s="58" t="s">
        <v>442</v>
      </c>
      <c r="B82" s="59"/>
      <c r="C82" s="57"/>
      <c r="D82" s="62"/>
      <c r="E82" s="66"/>
      <c r="F82" s="57"/>
      <c r="G82" s="66"/>
      <c r="H82" s="57"/>
      <c r="I82" s="66"/>
      <c r="J82" s="57"/>
      <c r="K82" s="66"/>
      <c r="L82" s="57"/>
      <c r="M82" s="66"/>
      <c r="N82" s="57"/>
      <c r="O82" s="66"/>
      <c r="P82" s="57"/>
      <c r="Q82" s="66"/>
      <c r="R82" s="57"/>
      <c r="S82" s="66"/>
      <c r="T82" s="57"/>
      <c r="U82" s="66"/>
      <c r="V82" s="57"/>
      <c r="W82" s="66"/>
      <c r="Z82" s="62"/>
      <c r="AB82" s="62"/>
      <c r="AD82" s="62"/>
      <c r="AF82" s="62"/>
      <c r="AH82" s="62"/>
      <c r="AJ82" s="62"/>
      <c r="AL82" s="62"/>
      <c r="AN82" s="62"/>
      <c r="AP82" s="62"/>
      <c r="AR82" s="82"/>
    </row>
    <row r="83" spans="1:44">
      <c r="A83" s="15" t="s">
        <v>418</v>
      </c>
      <c r="B83" s="71"/>
      <c r="C83" s="57">
        <f>COUNTIF(C32:C49,"&lt;3")</f>
        <v>3</v>
      </c>
      <c r="D83" s="62">
        <f>COUNTIF(D32:D49,"&lt;3")</f>
        <v>15</v>
      </c>
      <c r="E83" s="73"/>
      <c r="F83" s="84"/>
      <c r="G83" s="66">
        <f>G51</f>
        <v>13</v>
      </c>
      <c r="H83" s="57">
        <f>H51</f>
        <v>11</v>
      </c>
      <c r="I83" s="73"/>
      <c r="J83" s="68"/>
      <c r="K83" s="66">
        <f>K51</f>
        <v>11</v>
      </c>
      <c r="L83" s="57">
        <f>L51</f>
        <v>13</v>
      </c>
      <c r="M83" s="73"/>
      <c r="N83" s="84"/>
      <c r="O83" s="66">
        <f>COUNTIF(O32:O49,"&lt;3")</f>
        <v>3</v>
      </c>
      <c r="P83" s="57">
        <f>COUNTIF(P32:P49,"&lt;3")</f>
        <v>0</v>
      </c>
      <c r="Q83" s="86"/>
      <c r="R83" s="84"/>
      <c r="S83" s="66">
        <f>COUNTIF(S32:S49,"&lt;3")</f>
        <v>0</v>
      </c>
      <c r="T83" s="57">
        <f>COUNTIF(T32:T49,"&lt;3")</f>
        <v>8</v>
      </c>
      <c r="U83" s="86"/>
      <c r="V83" s="57">
        <f>COUNTIF(V32:V49,"&lt;3")</f>
        <v>2</v>
      </c>
      <c r="W83" s="86"/>
      <c r="X83" s="85"/>
      <c r="Y83">
        <f>COUNTIF(Y32:Y49,"&lt;3")</f>
        <v>7</v>
      </c>
      <c r="Z83" s="62">
        <f>COUNTIF(Z32:Z49,"&lt;3")</f>
        <v>5</v>
      </c>
      <c r="AA83" s="85"/>
      <c r="AB83" s="87"/>
      <c r="AC83">
        <f>COUNTIF(AC32:AC49,"&lt;3")</f>
        <v>0</v>
      </c>
      <c r="AD83" s="62">
        <f>AD51</f>
        <v>8</v>
      </c>
      <c r="AE83" s="85"/>
      <c r="AF83" s="87"/>
      <c r="AG83">
        <f>AG51</f>
        <v>11</v>
      </c>
      <c r="AH83" s="62">
        <f>AH51</f>
        <v>6</v>
      </c>
      <c r="AI83" s="85"/>
      <c r="AJ83" s="87"/>
      <c r="AK83">
        <f>AK51</f>
        <v>10</v>
      </c>
      <c r="AL83" s="62">
        <f>AL51</f>
        <v>11</v>
      </c>
      <c r="AM83" s="85"/>
      <c r="AN83" s="87"/>
      <c r="AO83">
        <f>AO51</f>
        <v>13</v>
      </c>
      <c r="AP83" s="62">
        <f>AP51</f>
        <v>14</v>
      </c>
      <c r="AQ83" s="85"/>
      <c r="AR83" s="82"/>
    </row>
    <row r="84" spans="1:44">
      <c r="A84" s="15" t="s">
        <v>417</v>
      </c>
      <c r="B84" s="71"/>
      <c r="C84" s="57">
        <f>COUNTIF(C2:C24,"&lt;3")</f>
        <v>9</v>
      </c>
      <c r="D84" s="62">
        <f>COUNTIF(D2:D24,"&lt;3")</f>
        <v>18</v>
      </c>
      <c r="E84" s="73"/>
      <c r="F84" s="84"/>
      <c r="G84" s="66">
        <f>G52</f>
        <v>21</v>
      </c>
      <c r="H84" s="57">
        <f>H52</f>
        <v>10</v>
      </c>
      <c r="I84" s="73"/>
      <c r="J84" s="68"/>
      <c r="K84" s="66">
        <f>K52</f>
        <v>9</v>
      </c>
      <c r="L84" s="57">
        <f>L52</f>
        <v>15</v>
      </c>
      <c r="M84" s="73"/>
      <c r="N84" s="84"/>
      <c r="O84" s="66">
        <f>COUNTIF(O2:O24,"&lt;3")</f>
        <v>9</v>
      </c>
      <c r="P84" s="57">
        <f>COUNTIF(P2:P24,"&lt;3")</f>
        <v>0</v>
      </c>
      <c r="Q84" s="86"/>
      <c r="R84" s="84"/>
      <c r="S84" s="66">
        <f>COUNTIF(S2:S24,"&lt;3")</f>
        <v>5</v>
      </c>
      <c r="T84" s="57">
        <f>COUNTIF(T2:T24,"&lt;3")</f>
        <v>2</v>
      </c>
      <c r="U84" s="86"/>
      <c r="V84" s="57">
        <f>COUNTIF(V2:V24,"&lt;3")</f>
        <v>3</v>
      </c>
      <c r="W84" s="86"/>
      <c r="X84" s="85"/>
      <c r="Y84">
        <f>COUNTIF(Y2:Y24,"&lt;3")</f>
        <v>6</v>
      </c>
      <c r="Z84" s="62">
        <f>COUNTIF(Z2:Z24,"&lt;3")</f>
        <v>5</v>
      </c>
      <c r="AA84" s="85"/>
      <c r="AB84" s="87"/>
      <c r="AC84">
        <f>COUNTIF(AC2:AC24,"&lt;3")</f>
        <v>0</v>
      </c>
      <c r="AD84" s="62">
        <f>AD52</f>
        <v>10</v>
      </c>
      <c r="AE84" s="85"/>
      <c r="AF84" s="87"/>
      <c r="AG84">
        <f>AG52</f>
        <v>12</v>
      </c>
      <c r="AH84" s="62">
        <f>AH52</f>
        <v>13</v>
      </c>
      <c r="AI84" s="85"/>
      <c r="AJ84" s="87"/>
      <c r="AK84">
        <f>AK52</f>
        <v>11</v>
      </c>
      <c r="AL84" s="62">
        <f>AL52</f>
        <v>13</v>
      </c>
      <c r="AM84" s="85"/>
      <c r="AN84" s="87"/>
      <c r="AO84">
        <f>AO52</f>
        <v>16</v>
      </c>
      <c r="AP84" s="62">
        <f>AP52</f>
        <v>19</v>
      </c>
      <c r="AQ84" s="85"/>
      <c r="AR84" s="82"/>
    </row>
    <row r="85" spans="1:44">
      <c r="A85" s="61"/>
      <c r="B85" s="60"/>
      <c r="C85" s="23"/>
      <c r="D85" s="63"/>
      <c r="E85" s="67"/>
      <c r="F85" s="23"/>
      <c r="G85" s="67"/>
      <c r="H85" s="23"/>
      <c r="I85" s="67"/>
      <c r="J85" s="23"/>
      <c r="K85" s="67"/>
      <c r="L85" s="23"/>
      <c r="M85" s="67"/>
      <c r="N85" s="23"/>
      <c r="O85" s="67"/>
      <c r="P85" s="23"/>
      <c r="Q85" s="67"/>
      <c r="R85" s="23"/>
      <c r="S85" s="67"/>
      <c r="T85" s="23"/>
      <c r="U85" s="67"/>
      <c r="V85" s="23"/>
      <c r="W85" s="67"/>
      <c r="X85" s="63"/>
      <c r="Y85" s="23"/>
      <c r="Z85" s="63"/>
      <c r="AA85" s="23"/>
      <c r="AB85" s="63"/>
      <c r="AC85" s="23"/>
      <c r="AD85" s="63"/>
      <c r="AE85" s="23"/>
      <c r="AF85" s="63"/>
      <c r="AG85" s="23"/>
      <c r="AH85" s="63"/>
      <c r="AI85" s="23"/>
      <c r="AJ85" s="63"/>
      <c r="AK85" s="23"/>
      <c r="AL85" s="63"/>
      <c r="AM85" s="23"/>
      <c r="AN85" s="63"/>
      <c r="AO85" s="23"/>
      <c r="AP85" s="63"/>
      <c r="AQ85" s="23"/>
      <c r="AR85" s="82"/>
    </row>
    <row r="86" spans="1:44">
      <c r="A86" s="13" t="s">
        <v>422</v>
      </c>
      <c r="D86" s="62"/>
      <c r="E86" s="66"/>
      <c r="G86" s="66"/>
      <c r="I86" s="66"/>
      <c r="K86" s="66"/>
      <c r="M86" s="66"/>
      <c r="O86" s="66"/>
      <c r="Q86" s="66"/>
      <c r="S86" s="66"/>
      <c r="U86" s="66"/>
      <c r="W86" s="66"/>
      <c r="Z86" s="62"/>
      <c r="AB86" s="62"/>
      <c r="AD86" s="62"/>
      <c r="AF86" s="62"/>
      <c r="AH86" s="62"/>
      <c r="AJ86" s="62"/>
      <c r="AL86" s="62"/>
      <c r="AN86" s="62"/>
      <c r="AP86" s="62"/>
      <c r="AR86" s="82"/>
    </row>
    <row r="87" spans="1:44">
      <c r="A87" s="15" t="s">
        <v>418</v>
      </c>
      <c r="B87" s="69"/>
      <c r="C87" s="47">
        <f>C83/18</f>
        <v>0.16666666666666666</v>
      </c>
      <c r="D87" s="64">
        <f>D83/18</f>
        <v>0.83333333333333337</v>
      </c>
      <c r="E87" s="73"/>
      <c r="F87" s="85"/>
      <c r="G87" s="75">
        <f>G55</f>
        <v>0.72222222222222221</v>
      </c>
      <c r="H87" s="47">
        <f>H55</f>
        <v>0.61111111111111116</v>
      </c>
      <c r="I87" s="73"/>
      <c r="J87" s="69"/>
      <c r="K87" s="75">
        <f>K55</f>
        <v>0.61111111111111116</v>
      </c>
      <c r="L87" s="47">
        <f>L55</f>
        <v>0.72222222222222221</v>
      </c>
      <c r="M87" s="73"/>
      <c r="N87" s="85"/>
      <c r="O87" s="75">
        <f>O83/18</f>
        <v>0.16666666666666666</v>
      </c>
      <c r="P87" s="47">
        <f>P83/18</f>
        <v>0</v>
      </c>
      <c r="Q87" s="90"/>
      <c r="R87" s="89"/>
      <c r="S87" s="75">
        <f>S83/18</f>
        <v>0</v>
      </c>
      <c r="T87" s="47"/>
      <c r="U87" s="90"/>
      <c r="V87" s="47">
        <f>V83/18</f>
        <v>0.1111111111111111</v>
      </c>
      <c r="W87" s="90"/>
      <c r="X87" s="89"/>
      <c r="Y87" s="47">
        <f>Y83/18</f>
        <v>0.3888888888888889</v>
      </c>
      <c r="Z87" s="64">
        <f>Z83/18</f>
        <v>0.27777777777777779</v>
      </c>
      <c r="AA87" s="89"/>
      <c r="AB87" s="98"/>
      <c r="AC87" s="47">
        <f>AC83/18</f>
        <v>0</v>
      </c>
      <c r="AD87" s="64">
        <f>AD55</f>
        <v>0.44444444444444442</v>
      </c>
      <c r="AE87" s="89"/>
      <c r="AF87" s="98"/>
      <c r="AG87" s="47">
        <f>AG55</f>
        <v>0.61111111111111116</v>
      </c>
      <c r="AH87" s="64">
        <f>AH55</f>
        <v>0.33333333333333331</v>
      </c>
      <c r="AI87" s="89"/>
      <c r="AJ87" s="98"/>
      <c r="AK87" s="47">
        <f>AK55</f>
        <v>0.55555555555555558</v>
      </c>
      <c r="AL87" s="64">
        <f>AL55</f>
        <v>0.61111111111111116</v>
      </c>
      <c r="AM87" s="89"/>
      <c r="AN87" s="98"/>
      <c r="AO87" s="47">
        <f>AO55</f>
        <v>0.72222222222222221</v>
      </c>
      <c r="AP87" s="64">
        <f>AP55</f>
        <v>0.77777777777777779</v>
      </c>
      <c r="AQ87" s="89"/>
      <c r="AR87" s="82"/>
    </row>
    <row r="88" spans="1:44">
      <c r="A88" s="15" t="s">
        <v>417</v>
      </c>
      <c r="B88" s="69"/>
      <c r="C88" s="47">
        <f>C84/23</f>
        <v>0.39130434782608697</v>
      </c>
      <c r="D88" s="64">
        <f>D84/23</f>
        <v>0.78260869565217395</v>
      </c>
      <c r="E88" s="73"/>
      <c r="F88" s="85"/>
      <c r="G88" s="75">
        <f>G56</f>
        <v>0.91304347826086951</v>
      </c>
      <c r="H88" s="47">
        <f>H56</f>
        <v>0.43478260869565216</v>
      </c>
      <c r="I88" s="73"/>
      <c r="J88" s="69"/>
      <c r="K88" s="75">
        <f>K56</f>
        <v>0.39130434782608697</v>
      </c>
      <c r="L88" s="47">
        <f>L56</f>
        <v>0.65217391304347827</v>
      </c>
      <c r="M88" s="73"/>
      <c r="N88" s="85"/>
      <c r="O88" s="75">
        <f>O84/23</f>
        <v>0.39130434782608697</v>
      </c>
      <c r="P88" s="47">
        <f>P84/23</f>
        <v>0</v>
      </c>
      <c r="Q88" s="90"/>
      <c r="R88" s="89"/>
      <c r="S88" s="75">
        <f>S84/23</f>
        <v>0.21739130434782608</v>
      </c>
      <c r="T88" s="47"/>
      <c r="U88" s="90"/>
      <c r="V88" s="47">
        <f>V84/23</f>
        <v>0.13043478260869565</v>
      </c>
      <c r="W88" s="90"/>
      <c r="X88" s="89"/>
      <c r="Y88" s="47">
        <f>Y84/23</f>
        <v>0.2608695652173913</v>
      </c>
      <c r="Z88" s="64">
        <f>Z84/23</f>
        <v>0.21739130434782608</v>
      </c>
      <c r="AA88" s="89"/>
      <c r="AB88" s="98"/>
      <c r="AC88" s="47">
        <f>AC84/23</f>
        <v>0</v>
      </c>
      <c r="AD88" s="64">
        <f>AD56</f>
        <v>0.43478260869565216</v>
      </c>
      <c r="AE88" s="89"/>
      <c r="AF88" s="98"/>
      <c r="AG88" s="47">
        <f>AG56</f>
        <v>0.52173913043478259</v>
      </c>
      <c r="AH88" s="64">
        <f>AH56</f>
        <v>0.56521739130434778</v>
      </c>
      <c r="AI88" s="89"/>
      <c r="AJ88" s="98"/>
      <c r="AK88" s="47">
        <f>AK56</f>
        <v>0.47826086956521741</v>
      </c>
      <c r="AL88" s="64">
        <f>AL56</f>
        <v>0.56521739130434778</v>
      </c>
      <c r="AM88" s="89"/>
      <c r="AN88" s="98"/>
      <c r="AO88" s="47">
        <f>AO56</f>
        <v>0.69565217391304346</v>
      </c>
      <c r="AP88" s="64">
        <f>AP56</f>
        <v>0.82608695652173914</v>
      </c>
      <c r="AQ88" s="89"/>
      <c r="AR88" s="82"/>
    </row>
    <row r="89" spans="1:44">
      <c r="A89" s="91"/>
      <c r="B89" s="23"/>
      <c r="C89" s="60"/>
      <c r="D89" s="65"/>
      <c r="E89" s="67"/>
      <c r="F89" s="23"/>
      <c r="G89" s="67"/>
      <c r="H89" s="23"/>
      <c r="I89" s="67"/>
      <c r="J89" s="23"/>
      <c r="K89" s="67"/>
      <c r="L89" s="23"/>
      <c r="M89" s="67"/>
      <c r="N89" s="23"/>
      <c r="O89" s="67"/>
      <c r="P89" s="23"/>
      <c r="Q89" s="67"/>
      <c r="R89" s="23"/>
      <c r="S89" s="67"/>
      <c r="T89" s="23"/>
      <c r="U89" s="67"/>
      <c r="V89" s="23"/>
      <c r="W89" s="67"/>
      <c r="X89" s="63"/>
      <c r="Y89" s="23"/>
      <c r="Z89" s="63"/>
      <c r="AA89" s="23"/>
      <c r="AB89" s="63"/>
      <c r="AC89" s="23"/>
      <c r="AD89" s="63"/>
      <c r="AE89" s="23"/>
      <c r="AF89" s="63"/>
      <c r="AG89" s="23"/>
      <c r="AH89" s="63"/>
      <c r="AI89" s="23"/>
      <c r="AJ89" s="63"/>
      <c r="AK89" s="23"/>
      <c r="AL89" s="63"/>
      <c r="AM89" s="23"/>
      <c r="AN89" s="63"/>
      <c r="AO89" s="23"/>
      <c r="AP89" s="63"/>
      <c r="AQ89" s="23"/>
      <c r="AR89" s="82"/>
    </row>
    <row r="90" spans="1:44">
      <c r="A90" s="13" t="s">
        <v>443</v>
      </c>
      <c r="D90" s="62"/>
      <c r="E90" s="66"/>
      <c r="G90" s="66"/>
      <c r="I90" s="66"/>
      <c r="K90" s="66"/>
      <c r="M90" s="66"/>
      <c r="O90" s="66"/>
      <c r="Q90" s="66"/>
      <c r="S90" s="66"/>
      <c r="U90" s="66"/>
      <c r="W90" s="66"/>
      <c r="Z90" s="62"/>
      <c r="AB90" s="62"/>
      <c r="AD90" s="62"/>
      <c r="AF90" s="62"/>
      <c r="AH90" s="62"/>
      <c r="AJ90" s="62"/>
      <c r="AL90" s="62"/>
      <c r="AN90" s="62"/>
      <c r="AP90" s="62"/>
      <c r="AR90" s="82"/>
    </row>
    <row r="91" spans="1:44">
      <c r="A91" s="15" t="s">
        <v>418</v>
      </c>
      <c r="B91">
        <f>COUNTIF(B32:B49,"3")</f>
        <v>0</v>
      </c>
      <c r="C91">
        <f>COUNTIF(C32:C49,"3")</f>
        <v>4</v>
      </c>
      <c r="D91" s="62">
        <f>COUNTIF(D32:D49,"3")</f>
        <v>1</v>
      </c>
      <c r="E91" s="62">
        <f t="shared" ref="E91:AQ91" si="5">COUNTIF(E32:E49,"3")</f>
        <v>0</v>
      </c>
      <c r="F91" s="62">
        <f t="shared" si="5"/>
        <v>2</v>
      </c>
      <c r="G91" s="62">
        <f t="shared" si="5"/>
        <v>0</v>
      </c>
      <c r="H91" s="62">
        <f t="shared" si="5"/>
        <v>1</v>
      </c>
      <c r="I91" s="62">
        <f t="shared" si="5"/>
        <v>0</v>
      </c>
      <c r="J91" s="62">
        <f t="shared" si="5"/>
        <v>4</v>
      </c>
      <c r="K91" s="62">
        <f t="shared" si="5"/>
        <v>1</v>
      </c>
      <c r="L91" s="62">
        <f t="shared" si="5"/>
        <v>1</v>
      </c>
      <c r="M91" s="62">
        <f t="shared" si="5"/>
        <v>1</v>
      </c>
      <c r="N91" s="62">
        <f t="shared" si="5"/>
        <v>3</v>
      </c>
      <c r="O91" s="62">
        <f t="shared" si="5"/>
        <v>2</v>
      </c>
      <c r="P91" s="62">
        <f t="shared" si="5"/>
        <v>0</v>
      </c>
      <c r="Q91" s="62">
        <f t="shared" si="5"/>
        <v>3</v>
      </c>
      <c r="R91" s="62">
        <f t="shared" si="5"/>
        <v>1</v>
      </c>
      <c r="S91" s="62">
        <f t="shared" si="5"/>
        <v>2</v>
      </c>
      <c r="T91" s="62">
        <f t="shared" si="5"/>
        <v>1</v>
      </c>
      <c r="U91" s="62">
        <f t="shared" si="5"/>
        <v>0</v>
      </c>
      <c r="V91" s="62">
        <f t="shared" si="5"/>
        <v>1</v>
      </c>
      <c r="W91" s="62">
        <f t="shared" si="5"/>
        <v>0</v>
      </c>
      <c r="X91" s="62">
        <f t="shared" si="5"/>
        <v>2</v>
      </c>
      <c r="Y91" s="62">
        <f t="shared" si="5"/>
        <v>2</v>
      </c>
      <c r="Z91" s="62">
        <f t="shared" si="5"/>
        <v>1</v>
      </c>
      <c r="AA91" s="62">
        <f t="shared" si="5"/>
        <v>1</v>
      </c>
      <c r="AB91" s="62">
        <f t="shared" si="5"/>
        <v>0</v>
      </c>
      <c r="AC91" s="62">
        <f t="shared" si="5"/>
        <v>0</v>
      </c>
      <c r="AD91" s="62">
        <f t="shared" si="5"/>
        <v>1</v>
      </c>
      <c r="AE91" s="62">
        <f t="shared" si="5"/>
        <v>2</v>
      </c>
      <c r="AF91" s="62">
        <f t="shared" si="5"/>
        <v>0</v>
      </c>
      <c r="AG91" s="62">
        <f t="shared" si="5"/>
        <v>1</v>
      </c>
      <c r="AH91" s="62">
        <f t="shared" si="5"/>
        <v>4</v>
      </c>
      <c r="AI91" s="62">
        <f t="shared" si="5"/>
        <v>2</v>
      </c>
      <c r="AJ91" s="62">
        <f t="shared" si="5"/>
        <v>3</v>
      </c>
      <c r="AK91" s="62">
        <f t="shared" si="5"/>
        <v>2</v>
      </c>
      <c r="AL91" s="62">
        <f t="shared" si="5"/>
        <v>1</v>
      </c>
      <c r="AM91" s="62">
        <f t="shared" si="5"/>
        <v>2</v>
      </c>
      <c r="AN91" s="62">
        <f t="shared" si="5"/>
        <v>3</v>
      </c>
      <c r="AO91" s="62">
        <f t="shared" si="5"/>
        <v>0</v>
      </c>
      <c r="AP91" s="62">
        <f t="shared" si="5"/>
        <v>1</v>
      </c>
      <c r="AQ91" s="62">
        <f t="shared" si="5"/>
        <v>0</v>
      </c>
      <c r="AR91" s="82"/>
    </row>
    <row r="92" spans="1:44">
      <c r="A92" s="15" t="s">
        <v>417</v>
      </c>
      <c r="B92">
        <f>COUNTIF(B2:B24,"3")</f>
        <v>4</v>
      </c>
      <c r="C92">
        <f>COUNTIF(C2:C24,"3")</f>
        <v>1</v>
      </c>
      <c r="D92" s="62">
        <f>COUNTIF(D2:D24,"3")</f>
        <v>2</v>
      </c>
      <c r="E92" s="62">
        <f t="shared" ref="E92:AQ92" si="6">COUNTIF(E2:E24,"3")</f>
        <v>1</v>
      </c>
      <c r="F92" s="62">
        <f t="shared" si="6"/>
        <v>2</v>
      </c>
      <c r="G92" s="62">
        <f t="shared" si="6"/>
        <v>0</v>
      </c>
      <c r="H92" s="62">
        <f t="shared" si="6"/>
        <v>3</v>
      </c>
      <c r="I92" s="62">
        <f t="shared" si="6"/>
        <v>0</v>
      </c>
      <c r="J92" s="62">
        <f t="shared" si="6"/>
        <v>0</v>
      </c>
      <c r="K92" s="62">
        <f t="shared" si="6"/>
        <v>3</v>
      </c>
      <c r="L92" s="62">
        <f t="shared" si="6"/>
        <v>2</v>
      </c>
      <c r="M92" s="62">
        <f t="shared" si="6"/>
        <v>1</v>
      </c>
      <c r="N92" s="62">
        <f t="shared" si="6"/>
        <v>3</v>
      </c>
      <c r="O92" s="62">
        <f t="shared" si="6"/>
        <v>2</v>
      </c>
      <c r="P92" s="62">
        <f t="shared" si="6"/>
        <v>1</v>
      </c>
      <c r="Q92" s="62">
        <f t="shared" si="6"/>
        <v>1</v>
      </c>
      <c r="R92" s="62">
        <f t="shared" si="6"/>
        <v>5</v>
      </c>
      <c r="S92" s="62">
        <f t="shared" si="6"/>
        <v>2</v>
      </c>
      <c r="T92" s="62">
        <f t="shared" si="6"/>
        <v>2</v>
      </c>
      <c r="U92" s="62">
        <f t="shared" si="6"/>
        <v>3</v>
      </c>
      <c r="V92" s="62">
        <f t="shared" si="6"/>
        <v>4</v>
      </c>
      <c r="W92" s="62">
        <f t="shared" si="6"/>
        <v>1</v>
      </c>
      <c r="X92" s="62">
        <f t="shared" si="6"/>
        <v>0</v>
      </c>
      <c r="Y92" s="62">
        <f t="shared" si="6"/>
        <v>1</v>
      </c>
      <c r="Z92" s="62">
        <f t="shared" si="6"/>
        <v>2</v>
      </c>
      <c r="AA92" s="62">
        <f t="shared" si="6"/>
        <v>2</v>
      </c>
      <c r="AB92" s="62">
        <f t="shared" si="6"/>
        <v>1</v>
      </c>
      <c r="AC92" s="62">
        <f t="shared" si="6"/>
        <v>1</v>
      </c>
      <c r="AD92" s="62">
        <f t="shared" si="6"/>
        <v>3</v>
      </c>
      <c r="AE92" s="62">
        <f t="shared" si="6"/>
        <v>3</v>
      </c>
      <c r="AF92" s="62">
        <f t="shared" si="6"/>
        <v>1</v>
      </c>
      <c r="AG92" s="62">
        <f t="shared" si="6"/>
        <v>0</v>
      </c>
      <c r="AH92" s="62">
        <f t="shared" si="6"/>
        <v>1</v>
      </c>
      <c r="AI92" s="62">
        <f t="shared" si="6"/>
        <v>3</v>
      </c>
      <c r="AJ92" s="62">
        <f t="shared" si="6"/>
        <v>1</v>
      </c>
      <c r="AK92" s="62">
        <f t="shared" si="6"/>
        <v>1</v>
      </c>
      <c r="AL92" s="62">
        <f t="shared" si="6"/>
        <v>0</v>
      </c>
      <c r="AM92" s="62">
        <f t="shared" si="6"/>
        <v>0</v>
      </c>
      <c r="AN92" s="62">
        <f t="shared" si="6"/>
        <v>1</v>
      </c>
      <c r="AO92" s="62">
        <f t="shared" si="6"/>
        <v>4</v>
      </c>
      <c r="AP92" s="62">
        <f t="shared" si="6"/>
        <v>0</v>
      </c>
      <c r="AQ92" s="62">
        <f t="shared" si="6"/>
        <v>1</v>
      </c>
      <c r="AR92" s="82"/>
    </row>
    <row r="93" spans="1:44">
      <c r="A93" s="61"/>
      <c r="B93" s="23"/>
      <c r="C93" s="23"/>
      <c r="D93" s="63"/>
      <c r="E93" s="67"/>
      <c r="F93" s="23"/>
      <c r="G93" s="67"/>
      <c r="H93" s="23"/>
      <c r="I93" s="67"/>
      <c r="J93" s="23"/>
      <c r="K93" s="67"/>
      <c r="L93" s="23"/>
      <c r="M93" s="67"/>
      <c r="N93" s="23"/>
      <c r="O93" s="67"/>
      <c r="P93" s="23"/>
      <c r="Q93" s="67"/>
      <c r="R93" s="23"/>
      <c r="S93" s="67"/>
      <c r="T93" s="23"/>
      <c r="U93" s="67"/>
      <c r="V93" s="23"/>
      <c r="W93" s="67"/>
      <c r="X93" s="63"/>
      <c r="Y93" s="23"/>
      <c r="Z93" s="63"/>
      <c r="AA93" s="23"/>
      <c r="AB93" s="63"/>
      <c r="AC93" s="23"/>
      <c r="AD93" s="63"/>
      <c r="AE93" s="23"/>
      <c r="AF93" s="63"/>
      <c r="AG93" s="23"/>
      <c r="AH93" s="63"/>
      <c r="AI93" s="23"/>
      <c r="AJ93" s="63"/>
      <c r="AK93" s="23"/>
      <c r="AL93" s="63"/>
      <c r="AM93" s="23"/>
      <c r="AN93" s="63"/>
      <c r="AO93" s="23"/>
      <c r="AP93" s="63"/>
      <c r="AQ93" s="23"/>
      <c r="AR93" s="82"/>
    </row>
    <row r="94" spans="1:44">
      <c r="A94" s="58" t="s">
        <v>444</v>
      </c>
      <c r="B94" s="57"/>
      <c r="C94" s="57"/>
      <c r="D94" s="62"/>
      <c r="E94" s="66"/>
      <c r="F94" s="57"/>
      <c r="G94" s="66"/>
      <c r="H94" s="57"/>
      <c r="I94" s="66"/>
      <c r="J94" s="57"/>
      <c r="K94" s="66"/>
      <c r="L94" s="57"/>
      <c r="M94" s="66"/>
      <c r="N94" s="57"/>
      <c r="O94" s="57"/>
      <c r="P94" s="81"/>
      <c r="Q94" s="57"/>
      <c r="R94" s="81"/>
      <c r="S94" s="57"/>
      <c r="T94" s="81"/>
      <c r="U94" s="57"/>
      <c r="V94" s="81"/>
      <c r="W94" s="57"/>
      <c r="X94" s="81"/>
      <c r="Z94" s="62"/>
      <c r="AB94" s="62"/>
      <c r="AD94" s="62"/>
      <c r="AF94" s="62"/>
      <c r="AH94" s="62"/>
      <c r="AJ94" s="62"/>
      <c r="AL94" s="62"/>
      <c r="AN94" s="62"/>
      <c r="AP94" s="62"/>
      <c r="AR94" s="82"/>
    </row>
    <row r="95" spans="1:44">
      <c r="A95" s="15" t="s">
        <v>418</v>
      </c>
      <c r="B95" s="59">
        <f>B91/18</f>
        <v>0</v>
      </c>
      <c r="C95" s="59">
        <f>C91/18</f>
        <v>0.22222222222222221</v>
      </c>
      <c r="D95" s="64">
        <f>D91/18</f>
        <v>5.5555555555555552E-2</v>
      </c>
      <c r="E95" s="64">
        <f t="shared" ref="E95:AQ95" si="7">E91/18</f>
        <v>0</v>
      </c>
      <c r="F95" s="64">
        <f t="shared" si="7"/>
        <v>0.1111111111111111</v>
      </c>
      <c r="G95" s="64">
        <f t="shared" si="7"/>
        <v>0</v>
      </c>
      <c r="H95" s="64">
        <f t="shared" si="7"/>
        <v>5.5555555555555552E-2</v>
      </c>
      <c r="I95" s="64">
        <f t="shared" si="7"/>
        <v>0</v>
      </c>
      <c r="J95" s="64">
        <f t="shared" si="7"/>
        <v>0.22222222222222221</v>
      </c>
      <c r="K95" s="64">
        <f t="shared" si="7"/>
        <v>5.5555555555555552E-2</v>
      </c>
      <c r="L95" s="64">
        <f t="shared" si="7"/>
        <v>5.5555555555555552E-2</v>
      </c>
      <c r="M95" s="64">
        <f t="shared" si="7"/>
        <v>5.5555555555555552E-2</v>
      </c>
      <c r="N95" s="64">
        <f t="shared" si="7"/>
        <v>0.16666666666666666</v>
      </c>
      <c r="O95" s="64">
        <f t="shared" si="7"/>
        <v>0.1111111111111111</v>
      </c>
      <c r="P95" s="64">
        <f t="shared" si="7"/>
        <v>0</v>
      </c>
      <c r="Q95" s="64">
        <f t="shared" si="7"/>
        <v>0.16666666666666666</v>
      </c>
      <c r="R95" s="64">
        <f t="shared" si="7"/>
        <v>5.5555555555555552E-2</v>
      </c>
      <c r="S95" s="64">
        <f t="shared" si="7"/>
        <v>0.1111111111111111</v>
      </c>
      <c r="T95" s="64">
        <f t="shared" si="7"/>
        <v>5.5555555555555552E-2</v>
      </c>
      <c r="U95" s="64">
        <f t="shared" si="7"/>
        <v>0</v>
      </c>
      <c r="V95" s="64">
        <f t="shared" si="7"/>
        <v>5.5555555555555552E-2</v>
      </c>
      <c r="W95" s="64">
        <f t="shared" si="7"/>
        <v>0</v>
      </c>
      <c r="X95" s="64">
        <f t="shared" si="7"/>
        <v>0.1111111111111111</v>
      </c>
      <c r="Y95" s="64">
        <f t="shared" si="7"/>
        <v>0.1111111111111111</v>
      </c>
      <c r="Z95" s="64">
        <f t="shared" si="7"/>
        <v>5.5555555555555552E-2</v>
      </c>
      <c r="AA95" s="64">
        <f t="shared" si="7"/>
        <v>5.5555555555555552E-2</v>
      </c>
      <c r="AB95" s="64">
        <f t="shared" si="7"/>
        <v>0</v>
      </c>
      <c r="AC95" s="64">
        <f t="shared" si="7"/>
        <v>0</v>
      </c>
      <c r="AD95" s="64">
        <f t="shared" si="7"/>
        <v>5.5555555555555552E-2</v>
      </c>
      <c r="AE95" s="64">
        <f t="shared" si="7"/>
        <v>0.1111111111111111</v>
      </c>
      <c r="AF95" s="64">
        <f t="shared" si="7"/>
        <v>0</v>
      </c>
      <c r="AG95" s="64">
        <f t="shared" si="7"/>
        <v>5.5555555555555552E-2</v>
      </c>
      <c r="AH95" s="64">
        <f t="shared" si="7"/>
        <v>0.22222222222222221</v>
      </c>
      <c r="AI95" s="64">
        <f t="shared" si="7"/>
        <v>0.1111111111111111</v>
      </c>
      <c r="AJ95" s="64">
        <f t="shared" si="7"/>
        <v>0.16666666666666666</v>
      </c>
      <c r="AK95" s="64">
        <f t="shared" si="7"/>
        <v>0.1111111111111111</v>
      </c>
      <c r="AL95" s="64">
        <f t="shared" si="7"/>
        <v>5.5555555555555552E-2</v>
      </c>
      <c r="AM95" s="64">
        <f t="shared" si="7"/>
        <v>0.1111111111111111</v>
      </c>
      <c r="AN95" s="64">
        <f t="shared" si="7"/>
        <v>0.16666666666666666</v>
      </c>
      <c r="AO95" s="64">
        <f t="shared" si="7"/>
        <v>0</v>
      </c>
      <c r="AP95" s="64">
        <f t="shared" si="7"/>
        <v>5.5555555555555552E-2</v>
      </c>
      <c r="AQ95" s="64">
        <f t="shared" si="7"/>
        <v>0</v>
      </c>
      <c r="AR95" s="82"/>
    </row>
    <row r="96" spans="1:44">
      <c r="A96" s="15" t="s">
        <v>417</v>
      </c>
      <c r="B96" s="59">
        <f>B92/23</f>
        <v>0.17391304347826086</v>
      </c>
      <c r="C96" s="59">
        <f>C92/23</f>
        <v>4.3478260869565216E-2</v>
      </c>
      <c r="D96" s="64">
        <f>D92/23</f>
        <v>8.6956521739130432E-2</v>
      </c>
      <c r="E96" s="64">
        <f t="shared" ref="E96:AQ96" si="8">E92/23</f>
        <v>4.3478260869565216E-2</v>
      </c>
      <c r="F96" s="64">
        <f t="shared" si="8"/>
        <v>8.6956521739130432E-2</v>
      </c>
      <c r="G96" s="64">
        <f t="shared" si="8"/>
        <v>0</v>
      </c>
      <c r="H96" s="64">
        <f t="shared" si="8"/>
        <v>0.13043478260869565</v>
      </c>
      <c r="I96" s="64">
        <f t="shared" si="8"/>
        <v>0</v>
      </c>
      <c r="J96" s="64">
        <f t="shared" si="8"/>
        <v>0</v>
      </c>
      <c r="K96" s="64">
        <f t="shared" si="8"/>
        <v>0.13043478260869565</v>
      </c>
      <c r="L96" s="64">
        <f t="shared" si="8"/>
        <v>8.6956521739130432E-2</v>
      </c>
      <c r="M96" s="64">
        <f t="shared" si="8"/>
        <v>4.3478260869565216E-2</v>
      </c>
      <c r="N96" s="64">
        <f t="shared" si="8"/>
        <v>0.13043478260869565</v>
      </c>
      <c r="O96" s="64">
        <f t="shared" si="8"/>
        <v>8.6956521739130432E-2</v>
      </c>
      <c r="P96" s="64">
        <f t="shared" si="8"/>
        <v>4.3478260869565216E-2</v>
      </c>
      <c r="Q96" s="64">
        <f t="shared" si="8"/>
        <v>4.3478260869565216E-2</v>
      </c>
      <c r="R96" s="64">
        <f t="shared" si="8"/>
        <v>0.21739130434782608</v>
      </c>
      <c r="S96" s="64">
        <f t="shared" si="8"/>
        <v>8.6956521739130432E-2</v>
      </c>
      <c r="T96" s="64">
        <f t="shared" si="8"/>
        <v>8.6956521739130432E-2</v>
      </c>
      <c r="U96" s="64">
        <f t="shared" si="8"/>
        <v>0.13043478260869565</v>
      </c>
      <c r="V96" s="64">
        <f t="shared" si="8"/>
        <v>0.17391304347826086</v>
      </c>
      <c r="W96" s="64">
        <f t="shared" si="8"/>
        <v>4.3478260869565216E-2</v>
      </c>
      <c r="X96" s="64">
        <f t="shared" si="8"/>
        <v>0</v>
      </c>
      <c r="Y96" s="64">
        <f t="shared" si="8"/>
        <v>4.3478260869565216E-2</v>
      </c>
      <c r="Z96" s="64">
        <f t="shared" si="8"/>
        <v>8.6956521739130432E-2</v>
      </c>
      <c r="AA96" s="64">
        <f t="shared" si="8"/>
        <v>8.6956521739130432E-2</v>
      </c>
      <c r="AB96" s="64">
        <f t="shared" si="8"/>
        <v>4.3478260869565216E-2</v>
      </c>
      <c r="AC96" s="64">
        <f t="shared" si="8"/>
        <v>4.3478260869565216E-2</v>
      </c>
      <c r="AD96" s="64">
        <f t="shared" si="8"/>
        <v>0.13043478260869565</v>
      </c>
      <c r="AE96" s="64">
        <f t="shared" si="8"/>
        <v>0.13043478260869565</v>
      </c>
      <c r="AF96" s="64">
        <f t="shared" si="8"/>
        <v>4.3478260869565216E-2</v>
      </c>
      <c r="AG96" s="64">
        <f t="shared" si="8"/>
        <v>0</v>
      </c>
      <c r="AH96" s="64">
        <f t="shared" si="8"/>
        <v>4.3478260869565216E-2</v>
      </c>
      <c r="AI96" s="64">
        <f t="shared" si="8"/>
        <v>0.13043478260869565</v>
      </c>
      <c r="AJ96" s="64">
        <f t="shared" si="8"/>
        <v>4.3478260869565216E-2</v>
      </c>
      <c r="AK96" s="64">
        <f t="shared" si="8"/>
        <v>4.3478260869565216E-2</v>
      </c>
      <c r="AL96" s="64">
        <f t="shared" si="8"/>
        <v>0</v>
      </c>
      <c r="AM96" s="64">
        <f t="shared" si="8"/>
        <v>0</v>
      </c>
      <c r="AN96" s="64">
        <f t="shared" si="8"/>
        <v>4.3478260869565216E-2</v>
      </c>
      <c r="AO96" s="64">
        <f t="shared" si="8"/>
        <v>0.17391304347826086</v>
      </c>
      <c r="AP96" s="64">
        <f t="shared" si="8"/>
        <v>0</v>
      </c>
      <c r="AQ96" s="64">
        <f t="shared" si="8"/>
        <v>4.3478260869565216E-2</v>
      </c>
      <c r="AR96" s="82"/>
    </row>
    <row r="97" spans="1:44">
      <c r="A97" s="61"/>
      <c r="B97" s="60"/>
      <c r="C97" s="23"/>
      <c r="D97" s="65"/>
      <c r="E97" s="67"/>
      <c r="F97" s="23"/>
      <c r="G97" s="67"/>
      <c r="H97" s="23"/>
      <c r="I97" s="67"/>
      <c r="J97" s="23"/>
      <c r="K97" s="67"/>
      <c r="L97" s="23"/>
      <c r="M97" s="67"/>
      <c r="N97" s="23"/>
      <c r="O97" s="23"/>
      <c r="P97" s="63"/>
      <c r="Q97" s="23"/>
      <c r="R97" s="63"/>
      <c r="S97" s="23"/>
      <c r="T97" s="63"/>
      <c r="U97" s="23"/>
      <c r="V97" s="63"/>
      <c r="W97" s="23"/>
      <c r="X97" s="63"/>
      <c r="Y97" s="23"/>
      <c r="Z97" s="63"/>
      <c r="AA97" s="23"/>
      <c r="AB97" s="63"/>
      <c r="AC97" s="23"/>
      <c r="AD97" s="63"/>
      <c r="AE97" s="23"/>
      <c r="AF97" s="63"/>
      <c r="AG97" s="23"/>
      <c r="AH97" s="63"/>
      <c r="AI97" s="23"/>
      <c r="AJ97" s="63"/>
      <c r="AK97" s="23"/>
      <c r="AL97" s="63"/>
      <c r="AM97" s="23"/>
      <c r="AN97" s="63"/>
      <c r="AO97" s="23"/>
      <c r="AP97" s="63"/>
      <c r="AQ97" s="23"/>
      <c r="AR97" s="82"/>
    </row>
    <row r="98" spans="1:44">
      <c r="A98" s="58" t="s">
        <v>449</v>
      </c>
      <c r="B98" s="59"/>
      <c r="C98" s="57"/>
      <c r="D98" s="59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48"/>
    </row>
    <row r="99" spans="1:44">
      <c r="A99" s="93" t="s">
        <v>418</v>
      </c>
      <c r="B99" s="95">
        <f>B59+B75+B91</f>
        <v>18</v>
      </c>
      <c r="C99" s="95">
        <f>C67+C83+C91</f>
        <v>18</v>
      </c>
      <c r="D99" s="95">
        <f>D67+D83+D91</f>
        <v>18</v>
      </c>
      <c r="E99" s="95">
        <f>E59+E75+E91</f>
        <v>18</v>
      </c>
      <c r="F99" s="96">
        <f>F59+F75+F91</f>
        <v>18</v>
      </c>
      <c r="G99" s="95">
        <f>G67+G83+G91</f>
        <v>18</v>
      </c>
      <c r="H99" s="95">
        <f>H67+H83+H91</f>
        <v>18</v>
      </c>
      <c r="I99" s="95">
        <f>I59+I75+I91</f>
        <v>18</v>
      </c>
      <c r="J99" s="95">
        <f>J59+J75+J91</f>
        <v>18</v>
      </c>
      <c r="K99" s="95">
        <f>K67+K83+K91</f>
        <v>18</v>
      </c>
      <c r="L99" s="95">
        <f>L67+L83+L91</f>
        <v>18</v>
      </c>
      <c r="M99" s="95">
        <f>M59+M75+M91</f>
        <v>18</v>
      </c>
      <c r="N99" s="95">
        <f>N59+N75+N91</f>
        <v>18</v>
      </c>
      <c r="O99" s="95">
        <f>O67+O83+O91</f>
        <v>18</v>
      </c>
      <c r="P99" s="95">
        <f>P67+P83+P91</f>
        <v>18</v>
      </c>
      <c r="Q99" s="95">
        <f>Q59+Q75+Q91</f>
        <v>18</v>
      </c>
      <c r="R99" s="95">
        <f>R59+R75+R91</f>
        <v>18</v>
      </c>
      <c r="S99" s="95">
        <f>S67+S83+S91</f>
        <v>18</v>
      </c>
      <c r="T99" s="95">
        <f>T67+T83+T91</f>
        <v>18</v>
      </c>
      <c r="U99" s="95">
        <f>U59+U75+U91</f>
        <v>18</v>
      </c>
      <c r="V99" s="95">
        <f>V67+V83+V91</f>
        <v>18</v>
      </c>
      <c r="W99" s="95">
        <f>W59+W75+W91</f>
        <v>18</v>
      </c>
      <c r="X99" s="57">
        <f>X59+X75+X91</f>
        <v>18</v>
      </c>
      <c r="Y99" s="57">
        <f>Y67+Y83+Y91</f>
        <v>18</v>
      </c>
      <c r="Z99" s="57">
        <f>Z67+Z83+Z91</f>
        <v>18</v>
      </c>
      <c r="AA99" s="57">
        <f>AA59+AA75+AA91</f>
        <v>18</v>
      </c>
      <c r="AB99" s="57">
        <f>AB59+AB75+AB91</f>
        <v>18</v>
      </c>
      <c r="AC99" s="57">
        <f>AC67+AC83+AC91</f>
        <v>18</v>
      </c>
      <c r="AD99" s="57">
        <f>AD67+AD83+AD91</f>
        <v>18</v>
      </c>
      <c r="AE99" s="57">
        <f>AE59+AE75+AE91</f>
        <v>18</v>
      </c>
      <c r="AF99" s="57">
        <f>AF59+AF75+AF91</f>
        <v>18</v>
      </c>
      <c r="AG99" s="57">
        <f>AG67+AG83+AG91</f>
        <v>18</v>
      </c>
      <c r="AH99" s="57">
        <f>AH67+AH83+AH91</f>
        <v>18</v>
      </c>
      <c r="AI99" s="57">
        <f>AI59+AI75+AI91</f>
        <v>18</v>
      </c>
      <c r="AJ99" s="57">
        <f>AJ59+AJ75+AJ91</f>
        <v>18</v>
      </c>
      <c r="AK99" s="57">
        <f>AK67+AK83+AK91</f>
        <v>18</v>
      </c>
      <c r="AL99" s="57">
        <f>AL67+AL83+AL91</f>
        <v>18</v>
      </c>
      <c r="AM99" s="57">
        <f>AM59+AM75+AM91</f>
        <v>18</v>
      </c>
      <c r="AN99" s="57">
        <f>AN59+AN75+AN91</f>
        <v>18</v>
      </c>
      <c r="AO99" s="57">
        <f>AO67+AO83+AO91</f>
        <v>18</v>
      </c>
      <c r="AP99" s="57">
        <f>AP67+AP83+AP91</f>
        <v>18</v>
      </c>
      <c r="AQ99" s="57">
        <f>AQ59+AQ75+AQ91</f>
        <v>18</v>
      </c>
      <c r="AR99" s="48"/>
    </row>
    <row r="100" spans="1:44">
      <c r="A100" s="93" t="s">
        <v>417</v>
      </c>
      <c r="B100" s="95">
        <f>B60+B76+B92</f>
        <v>23</v>
      </c>
      <c r="C100" s="95">
        <f>C68+C84+C92</f>
        <v>23</v>
      </c>
      <c r="D100" s="95">
        <f>D68+D84+D92</f>
        <v>23</v>
      </c>
      <c r="E100" s="95">
        <f>E60+E76+E92</f>
        <v>23</v>
      </c>
      <c r="F100" s="96">
        <f>F60+F76+F92</f>
        <v>23</v>
      </c>
      <c r="G100" s="95">
        <f>G68+G84+G92</f>
        <v>23</v>
      </c>
      <c r="H100" s="95">
        <f>H68+H84+H92</f>
        <v>23</v>
      </c>
      <c r="I100" s="95">
        <f>I60+I76+I92</f>
        <v>23</v>
      </c>
      <c r="J100" s="95">
        <f>J60+J76+J92</f>
        <v>23</v>
      </c>
      <c r="K100" s="95">
        <f>K68+K84+K92</f>
        <v>23</v>
      </c>
      <c r="L100" s="95">
        <f>L68+L84+L92</f>
        <v>23</v>
      </c>
      <c r="M100" s="95">
        <f>M60+M76+M92</f>
        <v>23</v>
      </c>
      <c r="N100" s="95">
        <f>N60+N76+N92</f>
        <v>23</v>
      </c>
      <c r="O100" s="95">
        <f>O68+O84+O92</f>
        <v>23</v>
      </c>
      <c r="P100" s="95">
        <f>P68+P84+P92</f>
        <v>23</v>
      </c>
      <c r="Q100" s="95">
        <f>Q60+Q76+Q92</f>
        <v>23</v>
      </c>
      <c r="R100" s="95">
        <f>R60+R76+R92</f>
        <v>23</v>
      </c>
      <c r="S100" s="95">
        <f>S68+S84+S92</f>
        <v>23</v>
      </c>
      <c r="T100" s="95">
        <f>T68+T84+T92</f>
        <v>23</v>
      </c>
      <c r="U100" s="95">
        <f>U60+U76+U92</f>
        <v>23</v>
      </c>
      <c r="V100" s="95">
        <f>V68+V84+V92</f>
        <v>23</v>
      </c>
      <c r="W100" s="95">
        <f>W60+W76+W92</f>
        <v>23</v>
      </c>
      <c r="X100" s="57">
        <f>X60+X76+X92</f>
        <v>23</v>
      </c>
      <c r="Y100" s="57">
        <f>Y68+Y84+Y92</f>
        <v>23</v>
      </c>
      <c r="Z100" s="57">
        <f>Z68+Z84+Z92</f>
        <v>23</v>
      </c>
      <c r="AA100" s="57">
        <f>AA60+AA76+AA92</f>
        <v>23</v>
      </c>
      <c r="AB100" s="57">
        <f>AB60+AB76+AB92</f>
        <v>23</v>
      </c>
      <c r="AC100" s="57">
        <f>AC68+AC84+AC92</f>
        <v>23</v>
      </c>
      <c r="AD100" s="57">
        <f>AD68+AD84+AD92</f>
        <v>23</v>
      </c>
      <c r="AE100" s="57">
        <f>AE60+AE76+AE92</f>
        <v>23</v>
      </c>
      <c r="AF100" s="57">
        <f>AF60+AF76+AF92</f>
        <v>23</v>
      </c>
      <c r="AG100" s="57">
        <f>AG68+AG84+AG92</f>
        <v>23</v>
      </c>
      <c r="AH100" s="57">
        <f>AH68+AH84+AH92</f>
        <v>23</v>
      </c>
      <c r="AI100" s="57">
        <f>AI60+AI76+AI92</f>
        <v>23</v>
      </c>
      <c r="AJ100" s="57">
        <f>AJ60+AJ76+AJ92</f>
        <v>23</v>
      </c>
      <c r="AK100" s="57">
        <f>AK68+AK84+AK92</f>
        <v>23</v>
      </c>
      <c r="AL100" s="57">
        <f>AL68+AL84+AL92</f>
        <v>23</v>
      </c>
      <c r="AM100" s="57">
        <f>AM60+AM76+AM92</f>
        <v>23</v>
      </c>
      <c r="AN100" s="57">
        <f>AN60+AN76+AN92</f>
        <v>23</v>
      </c>
      <c r="AO100" s="57">
        <f>AO68+AO84+AO92</f>
        <v>23</v>
      </c>
      <c r="AP100" s="57">
        <f>AP68+AP84+AP92</f>
        <v>23</v>
      </c>
      <c r="AQ100" s="57">
        <f>AQ60+AQ76+AQ92</f>
        <v>23</v>
      </c>
      <c r="AR100" s="48"/>
    </row>
    <row r="102" spans="1:44">
      <c r="A102" t="s">
        <v>423</v>
      </c>
    </row>
    <row r="104" spans="1:44">
      <c r="A104" s="12" t="s">
        <v>450</v>
      </c>
    </row>
    <row r="105" spans="1:44">
      <c r="A105" s="93" t="s">
        <v>418</v>
      </c>
      <c r="B105" s="99">
        <f>AVERAGE(B32:B49)</f>
        <v>4.2777777777777777</v>
      </c>
      <c r="C105" s="99">
        <f t="shared" ref="C105:AQ105" si="9">AVERAGE(C32:C49)</f>
        <v>3.5</v>
      </c>
      <c r="D105" s="99">
        <f t="shared" si="9"/>
        <v>1.7777777777777777</v>
      </c>
      <c r="E105" s="99">
        <f t="shared" si="9"/>
        <v>3.7777777777777777</v>
      </c>
      <c r="F105" s="99">
        <f t="shared" si="9"/>
        <v>4.333333333333333</v>
      </c>
      <c r="G105" s="99">
        <f t="shared" si="9"/>
        <v>2.2222222222222223</v>
      </c>
      <c r="H105" s="99">
        <f t="shared" si="9"/>
        <v>2.4444444444444446</v>
      </c>
      <c r="I105" s="99">
        <f t="shared" si="9"/>
        <v>4.4444444444444446</v>
      </c>
      <c r="J105" s="99">
        <f t="shared" si="9"/>
        <v>4.0555555555555554</v>
      </c>
      <c r="K105" s="99">
        <f t="shared" si="9"/>
        <v>2.6111111111111112</v>
      </c>
      <c r="L105" s="99">
        <f t="shared" si="9"/>
        <v>2.1666666666666665</v>
      </c>
      <c r="M105" s="99">
        <f t="shared" si="9"/>
        <v>3.7777777777777777</v>
      </c>
      <c r="N105" s="102">
        <f t="shared" si="9"/>
        <v>3.5</v>
      </c>
      <c r="O105" s="102">
        <f t="shared" si="9"/>
        <v>3.8333333333333335</v>
      </c>
      <c r="P105" s="102">
        <f t="shared" si="9"/>
        <v>4.7777777777777777</v>
      </c>
      <c r="Q105" s="102">
        <f t="shared" si="9"/>
        <v>2.4444444444444446</v>
      </c>
      <c r="R105" s="102">
        <f t="shared" si="9"/>
        <v>2.2777777777777777</v>
      </c>
      <c r="S105" s="102">
        <f t="shared" si="9"/>
        <v>4.4444444444444446</v>
      </c>
      <c r="T105" s="102">
        <f t="shared" si="9"/>
        <v>3.1666666666666665</v>
      </c>
      <c r="U105" s="102">
        <f t="shared" si="9"/>
        <v>2.1666666666666665</v>
      </c>
      <c r="V105" s="102">
        <f t="shared" si="9"/>
        <v>4.2222222222222223</v>
      </c>
      <c r="W105" s="102">
        <f t="shared" si="9"/>
        <v>1.9444444444444444</v>
      </c>
      <c r="X105" s="102">
        <f t="shared" si="9"/>
        <v>4.166666666666667</v>
      </c>
      <c r="Y105" s="102">
        <f t="shared" si="9"/>
        <v>3.3888888888888888</v>
      </c>
      <c r="Z105" s="102">
        <f t="shared" si="9"/>
        <v>3.6666666666666665</v>
      </c>
      <c r="AA105" s="102">
        <f t="shared" si="9"/>
        <v>3.1666666666666665</v>
      </c>
      <c r="AB105" s="102">
        <f t="shared" si="9"/>
        <v>1.8888888888888888</v>
      </c>
      <c r="AC105" s="102">
        <f t="shared" si="9"/>
        <v>4.7222222222222223</v>
      </c>
      <c r="AD105" s="100">
        <f t="shared" si="9"/>
        <v>3.2222222222222223</v>
      </c>
      <c r="AE105" s="100">
        <f t="shared" si="9"/>
        <v>3.6666666666666665</v>
      </c>
      <c r="AF105" s="100">
        <f t="shared" si="9"/>
        <v>4.6111111111111107</v>
      </c>
      <c r="AG105" s="100">
        <f t="shared" si="9"/>
        <v>2.6111111111111112</v>
      </c>
      <c r="AH105" s="100">
        <f t="shared" si="9"/>
        <v>3.2222222222222223</v>
      </c>
      <c r="AI105" s="100">
        <f t="shared" si="9"/>
        <v>3.1111111111111112</v>
      </c>
      <c r="AJ105" s="100">
        <f t="shared" si="9"/>
        <v>3.4444444444444446</v>
      </c>
      <c r="AK105" s="100">
        <f t="shared" si="9"/>
        <v>2.7777777777777777</v>
      </c>
      <c r="AL105" s="101">
        <f t="shared" si="9"/>
        <v>2.5555555555555554</v>
      </c>
      <c r="AM105" s="101">
        <f t="shared" si="9"/>
        <v>4.3888888888888893</v>
      </c>
      <c r="AN105" s="101">
        <f t="shared" si="9"/>
        <v>3.4444444444444446</v>
      </c>
      <c r="AO105" s="101">
        <f t="shared" si="9"/>
        <v>2.1666666666666665</v>
      </c>
      <c r="AP105" s="101">
        <f t="shared" si="9"/>
        <v>1.8888888888888888</v>
      </c>
      <c r="AQ105" s="101">
        <f t="shared" si="9"/>
        <v>4.666666666666667</v>
      </c>
    </row>
    <row r="106" spans="1:44">
      <c r="A106" s="93" t="s">
        <v>417</v>
      </c>
      <c r="B106" s="99">
        <f>AVERAGE(B2:B24)</f>
        <v>3.5217391304347827</v>
      </c>
      <c r="C106" s="99">
        <f t="shared" ref="C106:AQ106" si="10">AVERAGE(C2:C24)</f>
        <v>3.3043478260869565</v>
      </c>
      <c r="D106" s="99">
        <f t="shared" si="10"/>
        <v>1.6956521739130435</v>
      </c>
      <c r="E106" s="99">
        <f t="shared" si="10"/>
        <v>3.5652173913043477</v>
      </c>
      <c r="F106" s="99">
        <f t="shared" si="10"/>
        <v>3.7826086956521738</v>
      </c>
      <c r="G106" s="99">
        <f t="shared" si="10"/>
        <v>1.5652173913043479</v>
      </c>
      <c r="H106" s="99">
        <f t="shared" si="10"/>
        <v>3.0434782608695654</v>
      </c>
      <c r="I106" s="99">
        <f t="shared" si="10"/>
        <v>4.3913043478260869</v>
      </c>
      <c r="J106" s="99">
        <f t="shared" si="10"/>
        <v>4.2608695652173916</v>
      </c>
      <c r="K106" s="99">
        <f t="shared" si="10"/>
        <v>3.0434782608695654</v>
      </c>
      <c r="L106" s="99">
        <f t="shared" si="10"/>
        <v>2.3043478260869565</v>
      </c>
      <c r="M106" s="99">
        <f t="shared" si="10"/>
        <v>3.8260869565217392</v>
      </c>
      <c r="N106" s="102">
        <f t="shared" si="10"/>
        <v>3.347826086956522</v>
      </c>
      <c r="O106" s="102">
        <f t="shared" si="10"/>
        <v>3.3043478260869565</v>
      </c>
      <c r="P106" s="102">
        <f t="shared" si="10"/>
        <v>4.7391304347826084</v>
      </c>
      <c r="Q106" s="102">
        <f t="shared" si="10"/>
        <v>2.7391304347826089</v>
      </c>
      <c r="R106" s="102">
        <f t="shared" si="10"/>
        <v>2</v>
      </c>
      <c r="S106" s="102">
        <f t="shared" si="10"/>
        <v>3.9565217391304346</v>
      </c>
      <c r="T106" s="102">
        <f t="shared" si="10"/>
        <v>4.1304347826086953</v>
      </c>
      <c r="U106" s="102">
        <f t="shared" si="10"/>
        <v>2.0869565217391304</v>
      </c>
      <c r="V106" s="102">
        <f t="shared" si="10"/>
        <v>4.0869565217391308</v>
      </c>
      <c r="W106" s="102">
        <f t="shared" si="10"/>
        <v>2</v>
      </c>
      <c r="X106" s="102">
        <f t="shared" si="10"/>
        <v>4.8260869565217392</v>
      </c>
      <c r="Y106" s="102">
        <f t="shared" si="10"/>
        <v>3.7391304347826089</v>
      </c>
      <c r="Z106" s="102">
        <f t="shared" si="10"/>
        <v>3.6086956521739131</v>
      </c>
      <c r="AA106" s="102">
        <f t="shared" si="10"/>
        <v>2.7826086956521738</v>
      </c>
      <c r="AB106" s="102">
        <f t="shared" si="10"/>
        <v>2.4347826086956523</v>
      </c>
      <c r="AC106" s="102">
        <f t="shared" si="10"/>
        <v>4.6521739130434785</v>
      </c>
      <c r="AD106" s="100">
        <f t="shared" si="10"/>
        <v>2.9565217391304346</v>
      </c>
      <c r="AE106" s="100">
        <f t="shared" si="10"/>
        <v>2.6086956521739131</v>
      </c>
      <c r="AF106" s="100">
        <f t="shared" si="10"/>
        <v>4.6521739130434785</v>
      </c>
      <c r="AG106" s="100">
        <f t="shared" si="10"/>
        <v>2.7391304347826089</v>
      </c>
      <c r="AH106" s="100">
        <f t="shared" si="10"/>
        <v>2.6086956521739131</v>
      </c>
      <c r="AI106" s="100">
        <f t="shared" si="10"/>
        <v>3</v>
      </c>
      <c r="AJ106" s="100">
        <f t="shared" si="10"/>
        <v>4.3043478260869561</v>
      </c>
      <c r="AK106" s="100">
        <f t="shared" si="10"/>
        <v>3.1304347826086958</v>
      </c>
      <c r="AL106" s="101">
        <f t="shared" si="10"/>
        <v>2.8260869565217392</v>
      </c>
      <c r="AM106" s="101">
        <f t="shared" si="10"/>
        <v>4.6956521739130439</v>
      </c>
      <c r="AN106" s="101">
        <f t="shared" si="10"/>
        <v>2.9130434782608696</v>
      </c>
      <c r="AO106" s="101">
        <f t="shared" si="10"/>
        <v>1.9565217391304348</v>
      </c>
      <c r="AP106" s="101">
        <f t="shared" si="10"/>
        <v>1.7826086956521738</v>
      </c>
      <c r="AQ106" s="101">
        <f t="shared" si="10"/>
        <v>4.4347826086956523</v>
      </c>
    </row>
    <row r="108" spans="1:44">
      <c r="A108" s="13" t="s">
        <v>467</v>
      </c>
      <c r="B108" t="s">
        <v>432</v>
      </c>
      <c r="E108" t="s">
        <v>435</v>
      </c>
      <c r="H108" t="s">
        <v>433</v>
      </c>
      <c r="K108" t="s">
        <v>434</v>
      </c>
    </row>
    <row r="109" spans="1:44">
      <c r="A109" s="93" t="s">
        <v>418</v>
      </c>
      <c r="B109" s="99">
        <f>SUM(B105+E105+F105+I105+J105+M105)/6</f>
        <v>4.1111111111111116</v>
      </c>
      <c r="D109" t="s">
        <v>451</v>
      </c>
      <c r="E109" s="102">
        <f>SUM(O105+P105+S105+T105+V105+Y105+Z105+AC105)/8</f>
        <v>4.0277777777777777</v>
      </c>
      <c r="H109" s="100">
        <f>SUM(AE105+AF105+AI105+AJ105)/4</f>
        <v>3.708333333333333</v>
      </c>
      <c r="K109" s="101">
        <f>SUM(AM105+AN105+AQ105)/3</f>
        <v>4.166666666666667</v>
      </c>
      <c r="O109" s="46"/>
    </row>
    <row r="110" spans="1:44">
      <c r="A110" s="93" t="s">
        <v>417</v>
      </c>
      <c r="B110" s="99">
        <f>SUM(B106+E106+F106+I106+J106+M106)/6</f>
        <v>3.8913043478260865</v>
      </c>
      <c r="D110" t="s">
        <v>451</v>
      </c>
      <c r="E110" s="102">
        <f>SUM(O106+P106+S106+T106+V106+Y106+Z106+AC106)/8</f>
        <v>4.0271739130434785</v>
      </c>
      <c r="H110" s="100">
        <f>SUM(AE106+AF106+AI106+AJ106)/4</f>
        <v>3.6413043478260869</v>
      </c>
      <c r="K110" s="101">
        <f>SUM(AM106+AN106+AQ106)/3</f>
        <v>4.0144927536231885</v>
      </c>
    </row>
    <row r="111" spans="1:44">
      <c r="A111" s="93"/>
      <c r="B111" s="103"/>
      <c r="C111" s="6"/>
      <c r="D111" s="6"/>
      <c r="E111" s="103"/>
      <c r="F111" s="6"/>
      <c r="G111" s="6"/>
      <c r="H111" s="103"/>
      <c r="I111" s="6"/>
      <c r="J111" s="6"/>
      <c r="K111" s="103"/>
      <c r="L111" s="6"/>
    </row>
    <row r="112" spans="1:44">
      <c r="A112" s="104" t="s">
        <v>468</v>
      </c>
      <c r="B112" s="103" t="s">
        <v>432</v>
      </c>
      <c r="C112" s="6"/>
      <c r="D112" s="6"/>
      <c r="E112" s="103"/>
      <c r="F112" s="6"/>
      <c r="G112" s="6"/>
      <c r="H112" s="103"/>
      <c r="I112" s="6"/>
      <c r="J112" s="6"/>
      <c r="K112" s="103"/>
      <c r="L112" s="6"/>
    </row>
    <row r="113" spans="1:11">
      <c r="A113" s="93" t="s">
        <v>469</v>
      </c>
      <c r="B113" s="99">
        <f>SUM(C105+D105+G105+H105+K105+L105)/6</f>
        <v>2.4537037037037037</v>
      </c>
      <c r="C113" s="46"/>
      <c r="D113" s="46"/>
      <c r="E113" s="102">
        <f>SUM(N105+Q105+R105+U105+W105+X105+AA105+AB105)/8</f>
        <v>2.6944444444444446</v>
      </c>
      <c r="F113" s="46"/>
      <c r="G113" s="46"/>
      <c r="H113" s="100">
        <f>SUM(AD105+AG105+AH105+AK105)/4</f>
        <v>2.9583333333333339</v>
      </c>
      <c r="I113" s="46"/>
      <c r="J113" s="46"/>
      <c r="K113" s="101">
        <f>SUM(AL105+AO105+AP105)/3</f>
        <v>2.2037037037037037</v>
      </c>
    </row>
    <row r="114" spans="1:11">
      <c r="A114" s="93" t="s">
        <v>470</v>
      </c>
      <c r="B114" s="99">
        <f>SUM(C106+D106+G106+H106+K106+L106)/6</f>
        <v>2.4927536231884062</v>
      </c>
      <c r="C114" s="46"/>
      <c r="D114" s="46"/>
      <c r="E114" s="102">
        <f>SUM(N106+Q106+R106+U106+W106+X106+AA106+AB106)/8</f>
        <v>2.777173913043478</v>
      </c>
      <c r="F114" s="46"/>
      <c r="G114" s="46"/>
      <c r="H114" s="100">
        <f>SUM(AD106+AG106+AH106+AK106)/4</f>
        <v>2.8586956521739131</v>
      </c>
      <c r="I114" s="46"/>
      <c r="J114" s="46"/>
      <c r="K114" s="101">
        <f>SUM(AL106+AO106+AP106)/3</f>
        <v>2.1884057971014492</v>
      </c>
    </row>
    <row r="115" spans="1:11">
      <c r="E115" s="103"/>
    </row>
    <row r="116" spans="1:11">
      <c r="B116" t="s">
        <v>471</v>
      </c>
      <c r="E116" s="103"/>
    </row>
    <row r="117" spans="1:11">
      <c r="C117" s="192" t="s">
        <v>472</v>
      </c>
      <c r="D117" s="192"/>
      <c r="E117" s="192"/>
      <c r="F117" s="192"/>
    </row>
    <row r="118" spans="1:11">
      <c r="C118" t="s">
        <v>454</v>
      </c>
      <c r="D118" t="s">
        <v>456</v>
      </c>
      <c r="E118" s="103" t="s">
        <v>457</v>
      </c>
      <c r="F118" t="s">
        <v>455</v>
      </c>
    </row>
    <row r="119" spans="1:11">
      <c r="B119" t="s">
        <v>469</v>
      </c>
      <c r="C119" s="46">
        <f>B109</f>
        <v>4.1111111111111116</v>
      </c>
      <c r="D119" s="46">
        <f>H109</f>
        <v>3.708333333333333</v>
      </c>
      <c r="E119" s="103">
        <f>K109</f>
        <v>4.166666666666667</v>
      </c>
      <c r="F119" s="46">
        <f>E109</f>
        <v>4.0277777777777777</v>
      </c>
    </row>
    <row r="120" spans="1:11">
      <c r="B120" t="s">
        <v>470</v>
      </c>
      <c r="C120" s="46">
        <f>B110</f>
        <v>3.8913043478260865</v>
      </c>
      <c r="D120" s="46">
        <f>H110</f>
        <v>3.6413043478260869</v>
      </c>
      <c r="E120" s="103">
        <f>K110</f>
        <v>4.0144927536231885</v>
      </c>
      <c r="F120" s="46">
        <f>E110</f>
        <v>4.0271739130434785</v>
      </c>
    </row>
    <row r="121" spans="1:11">
      <c r="E121" s="103"/>
    </row>
    <row r="122" spans="1:11">
      <c r="B122" t="s">
        <v>473</v>
      </c>
      <c r="E122" s="103"/>
    </row>
    <row r="123" spans="1:11">
      <c r="C123" s="192" t="s">
        <v>472</v>
      </c>
      <c r="D123" s="192"/>
      <c r="E123" s="192"/>
      <c r="F123" s="192"/>
    </row>
    <row r="124" spans="1:11">
      <c r="C124" t="s">
        <v>454</v>
      </c>
      <c r="D124" t="s">
        <v>456</v>
      </c>
      <c r="E124" s="103" t="s">
        <v>457</v>
      </c>
      <c r="F124" t="s">
        <v>455</v>
      </c>
    </row>
    <row r="125" spans="1:11">
      <c r="B125" t="s">
        <v>469</v>
      </c>
      <c r="C125" s="46">
        <f>B113</f>
        <v>2.4537037037037037</v>
      </c>
      <c r="D125" s="46">
        <f>H113</f>
        <v>2.9583333333333339</v>
      </c>
      <c r="E125" s="103">
        <f>K113</f>
        <v>2.2037037037037037</v>
      </c>
      <c r="F125" s="46">
        <f>E113</f>
        <v>2.6944444444444446</v>
      </c>
    </row>
    <row r="126" spans="1:11">
      <c r="B126" t="s">
        <v>470</v>
      </c>
      <c r="C126" s="46">
        <f>B114</f>
        <v>2.4927536231884062</v>
      </c>
      <c r="D126" s="46">
        <f>H114</f>
        <v>2.8586956521739131</v>
      </c>
      <c r="E126" s="103">
        <f>K114</f>
        <v>2.1884057971014492</v>
      </c>
      <c r="F126" s="46">
        <f>E114</f>
        <v>2.777173913043478</v>
      </c>
    </row>
    <row r="127" spans="1:11">
      <c r="E127" s="103"/>
    </row>
    <row r="128" spans="1:11">
      <c r="E128" s="103"/>
    </row>
    <row r="129" spans="2:14">
      <c r="B129" t="s">
        <v>452</v>
      </c>
      <c r="E129" s="103"/>
      <c r="F129" t="s">
        <v>466</v>
      </c>
    </row>
    <row r="130" spans="2:14">
      <c r="C130" s="197" t="s">
        <v>474</v>
      </c>
      <c r="D130" s="197"/>
      <c r="E130" s="197"/>
      <c r="F130" s="197"/>
      <c r="G130" s="197"/>
      <c r="H130" s="197"/>
      <c r="I130" s="197"/>
      <c r="J130" s="197"/>
      <c r="K130" s="105" t="s">
        <v>477</v>
      </c>
      <c r="L130" s="105"/>
      <c r="M130" s="105"/>
      <c r="N130" s="105"/>
    </row>
    <row r="131" spans="2:14">
      <c r="B131" s="13" t="s">
        <v>453</v>
      </c>
      <c r="C131" t="s">
        <v>458</v>
      </c>
      <c r="D131" t="s">
        <v>459</v>
      </c>
      <c r="E131" t="s">
        <v>460</v>
      </c>
      <c r="F131" t="s">
        <v>461</v>
      </c>
      <c r="G131" t="s">
        <v>462</v>
      </c>
      <c r="H131" t="s">
        <v>463</v>
      </c>
      <c r="I131" t="s">
        <v>464</v>
      </c>
      <c r="J131" t="s">
        <v>465</v>
      </c>
    </row>
    <row r="132" spans="2:14">
      <c r="B132" s="46" t="s">
        <v>454</v>
      </c>
      <c r="C132" s="46">
        <f>B105</f>
        <v>4.2777777777777777</v>
      </c>
      <c r="D132" s="46">
        <f>E105</f>
        <v>3.7777777777777777</v>
      </c>
      <c r="E132" s="46">
        <f>F105</f>
        <v>4.333333333333333</v>
      </c>
      <c r="F132" s="46">
        <f>I105</f>
        <v>4.4444444444444446</v>
      </c>
      <c r="G132" s="46">
        <f>J105</f>
        <v>4.0555555555555554</v>
      </c>
      <c r="H132" s="46">
        <f>M105</f>
        <v>3.7777777777777777</v>
      </c>
      <c r="I132" s="46"/>
      <c r="J132" s="46"/>
      <c r="K132" s="46"/>
      <c r="L132" s="46"/>
      <c r="M132" s="46"/>
      <c r="N132" s="46"/>
    </row>
    <row r="133" spans="2:14">
      <c r="B133" t="s">
        <v>456</v>
      </c>
      <c r="C133" s="46">
        <f>AE105</f>
        <v>3.6666666666666665</v>
      </c>
      <c r="D133" s="46">
        <f>AF105</f>
        <v>4.6111111111111107</v>
      </c>
      <c r="E133" s="46">
        <f>AI105</f>
        <v>3.1111111111111112</v>
      </c>
      <c r="F133" s="46">
        <f>AJ105</f>
        <v>3.4444444444444446</v>
      </c>
    </row>
    <row r="134" spans="2:14">
      <c r="B134" t="s">
        <v>457</v>
      </c>
      <c r="C134" s="46">
        <f>AM105</f>
        <v>4.3888888888888893</v>
      </c>
      <c r="D134" s="46">
        <f>AN105</f>
        <v>3.4444444444444446</v>
      </c>
      <c r="E134" s="46">
        <f>AQ105</f>
        <v>4.666666666666667</v>
      </c>
    </row>
    <row r="135" spans="2:14">
      <c r="B135" t="s">
        <v>455</v>
      </c>
      <c r="C135" s="46">
        <f>O105</f>
        <v>3.8333333333333335</v>
      </c>
      <c r="D135" s="46">
        <f>P105</f>
        <v>4.7777777777777777</v>
      </c>
      <c r="E135" s="46">
        <f>S105</f>
        <v>4.4444444444444446</v>
      </c>
      <c r="F135" s="46">
        <f>T105</f>
        <v>3.1666666666666665</v>
      </c>
      <c r="G135" s="46">
        <f>V105</f>
        <v>4.2222222222222223</v>
      </c>
      <c r="H135" s="46">
        <f>Y105</f>
        <v>3.3888888888888888</v>
      </c>
      <c r="I135" s="46">
        <f>Z105</f>
        <v>3.6666666666666665</v>
      </c>
      <c r="J135" s="46">
        <f>AC105</f>
        <v>4.7222222222222223</v>
      </c>
    </row>
    <row r="137" spans="2:14">
      <c r="B137" s="13"/>
    </row>
    <row r="138" spans="2:14">
      <c r="B138" s="13" t="s">
        <v>475</v>
      </c>
      <c r="C138" t="s">
        <v>458</v>
      </c>
      <c r="D138" t="s">
        <v>459</v>
      </c>
      <c r="E138" t="s">
        <v>460</v>
      </c>
      <c r="F138" t="s">
        <v>461</v>
      </c>
      <c r="G138" t="s">
        <v>462</v>
      </c>
      <c r="H138" t="s">
        <v>463</v>
      </c>
      <c r="I138" t="s">
        <v>464</v>
      </c>
      <c r="J138" t="s">
        <v>465</v>
      </c>
    </row>
    <row r="139" spans="2:14">
      <c r="B139" t="s">
        <v>454</v>
      </c>
      <c r="C139" s="46">
        <f>B106</f>
        <v>3.5217391304347827</v>
      </c>
      <c r="D139" s="46">
        <f>E106</f>
        <v>3.5652173913043477</v>
      </c>
      <c r="E139" s="46">
        <f>F106</f>
        <v>3.7826086956521738</v>
      </c>
      <c r="F139" s="46">
        <f>I106</f>
        <v>4.3913043478260869</v>
      </c>
      <c r="G139" s="46">
        <f>J106</f>
        <v>4.2608695652173916</v>
      </c>
      <c r="H139" s="46">
        <f>M106</f>
        <v>3.8260869565217392</v>
      </c>
    </row>
    <row r="140" spans="2:14">
      <c r="B140" t="s">
        <v>456</v>
      </c>
      <c r="C140" s="46">
        <f>AE106</f>
        <v>2.6086956521739131</v>
      </c>
      <c r="D140" s="46">
        <f>AF106</f>
        <v>4.6521739130434785</v>
      </c>
      <c r="E140" s="46">
        <f>AI106</f>
        <v>3</v>
      </c>
      <c r="F140" s="46">
        <f>AJ106</f>
        <v>4.3043478260869561</v>
      </c>
    </row>
    <row r="141" spans="2:14">
      <c r="B141" t="s">
        <v>457</v>
      </c>
      <c r="C141" s="46">
        <f>AM106</f>
        <v>4.6956521739130439</v>
      </c>
      <c r="D141" s="46">
        <f>AN106</f>
        <v>2.9130434782608696</v>
      </c>
      <c r="E141" s="46">
        <f>AQ106</f>
        <v>4.4347826086956523</v>
      </c>
    </row>
    <row r="142" spans="2:14">
      <c r="B142" t="s">
        <v>455</v>
      </c>
      <c r="C142" s="46">
        <f>O106</f>
        <v>3.3043478260869565</v>
      </c>
      <c r="D142" s="46">
        <f>P106</f>
        <v>4.7391304347826084</v>
      </c>
      <c r="E142" s="46">
        <f>S106</f>
        <v>3.9565217391304346</v>
      </c>
      <c r="F142" s="46">
        <f>T106</f>
        <v>4.1304347826086953</v>
      </c>
      <c r="G142" s="46">
        <f>V106</f>
        <v>4.0869565217391308</v>
      </c>
      <c r="H142" s="46">
        <f>Y106</f>
        <v>3.7391304347826089</v>
      </c>
      <c r="I142" s="46">
        <f>Z106</f>
        <v>3.6086956521739131</v>
      </c>
      <c r="J142" s="46">
        <f>AC106</f>
        <v>4.6521739130434785</v>
      </c>
    </row>
    <row r="144" spans="2:14">
      <c r="C144" s="192" t="s">
        <v>476</v>
      </c>
      <c r="D144" s="192"/>
      <c r="E144" s="192"/>
      <c r="F144" s="192"/>
      <c r="G144" s="192"/>
      <c r="H144" s="192"/>
      <c r="I144" s="192"/>
      <c r="J144" s="192"/>
    </row>
    <row r="145" spans="2:10">
      <c r="B145" s="13" t="s">
        <v>453</v>
      </c>
      <c r="C145" t="s">
        <v>458</v>
      </c>
      <c r="D145" t="s">
        <v>459</v>
      </c>
      <c r="E145" t="s">
        <v>460</v>
      </c>
      <c r="F145" t="s">
        <v>461</v>
      </c>
      <c r="G145" t="s">
        <v>462</v>
      </c>
      <c r="H145" t="s">
        <v>463</v>
      </c>
      <c r="I145" t="s">
        <v>464</v>
      </c>
      <c r="J145" t="s">
        <v>465</v>
      </c>
    </row>
    <row r="146" spans="2:10">
      <c r="B146" t="s">
        <v>454</v>
      </c>
      <c r="C146" s="46">
        <f>C105</f>
        <v>3.5</v>
      </c>
      <c r="D146" s="46">
        <f>D105</f>
        <v>1.7777777777777777</v>
      </c>
      <c r="E146" s="46">
        <f>G105</f>
        <v>2.2222222222222223</v>
      </c>
      <c r="F146" s="46">
        <f>H105</f>
        <v>2.4444444444444446</v>
      </c>
      <c r="G146" s="46">
        <f>K105</f>
        <v>2.6111111111111112</v>
      </c>
      <c r="H146" s="46">
        <f>L105</f>
        <v>2.1666666666666665</v>
      </c>
    </row>
    <row r="147" spans="2:10">
      <c r="B147" t="s">
        <v>456</v>
      </c>
      <c r="C147" s="46">
        <f>AD105</f>
        <v>3.2222222222222223</v>
      </c>
      <c r="D147" s="46">
        <f>AG105</f>
        <v>2.6111111111111112</v>
      </c>
      <c r="E147" s="46">
        <f>AH105</f>
        <v>3.2222222222222223</v>
      </c>
      <c r="F147" s="46">
        <f>AK105</f>
        <v>2.7777777777777777</v>
      </c>
    </row>
    <row r="148" spans="2:10">
      <c r="B148" t="s">
        <v>457</v>
      </c>
      <c r="C148" s="46">
        <f>AL105</f>
        <v>2.5555555555555554</v>
      </c>
      <c r="D148" s="46">
        <f>AO105</f>
        <v>2.1666666666666665</v>
      </c>
      <c r="E148" s="46">
        <f>AP105</f>
        <v>1.8888888888888888</v>
      </c>
    </row>
    <row r="149" spans="2:10">
      <c r="B149" t="s">
        <v>455</v>
      </c>
      <c r="C149" s="46">
        <f>N105</f>
        <v>3.5</v>
      </c>
      <c r="D149" s="46">
        <f>Q105</f>
        <v>2.4444444444444446</v>
      </c>
      <c r="E149" s="46">
        <f>R105</f>
        <v>2.2777777777777777</v>
      </c>
      <c r="F149" s="46">
        <f>U105</f>
        <v>2.1666666666666665</v>
      </c>
      <c r="G149" s="46">
        <f>W105</f>
        <v>1.9444444444444444</v>
      </c>
      <c r="H149" s="46">
        <f>X105</f>
        <v>4.166666666666667</v>
      </c>
      <c r="I149" s="46">
        <f>AA105</f>
        <v>3.1666666666666665</v>
      </c>
      <c r="J149" s="46">
        <f>AB105</f>
        <v>1.8888888888888888</v>
      </c>
    </row>
    <row r="151" spans="2:10">
      <c r="B151" s="13" t="s">
        <v>475</v>
      </c>
      <c r="C151" t="s">
        <v>458</v>
      </c>
      <c r="D151" t="s">
        <v>459</v>
      </c>
      <c r="E151" t="s">
        <v>460</v>
      </c>
      <c r="F151" t="s">
        <v>461</v>
      </c>
      <c r="G151" t="s">
        <v>462</v>
      </c>
      <c r="H151" t="s">
        <v>463</v>
      </c>
      <c r="I151" t="s">
        <v>464</v>
      </c>
      <c r="J151" t="s">
        <v>465</v>
      </c>
    </row>
    <row r="152" spans="2:10">
      <c r="B152" t="s">
        <v>454</v>
      </c>
      <c r="C152" s="46">
        <f>C106</f>
        <v>3.3043478260869565</v>
      </c>
      <c r="D152" s="46">
        <f>D106</f>
        <v>1.6956521739130435</v>
      </c>
      <c r="E152" s="46">
        <f>G106</f>
        <v>1.5652173913043479</v>
      </c>
      <c r="F152" s="46">
        <f>H106</f>
        <v>3.0434782608695654</v>
      </c>
      <c r="G152" s="46">
        <f>K106</f>
        <v>3.0434782608695654</v>
      </c>
      <c r="H152" s="46">
        <f>L106</f>
        <v>2.3043478260869565</v>
      </c>
    </row>
    <row r="153" spans="2:10">
      <c r="B153" t="s">
        <v>478</v>
      </c>
      <c r="C153" s="46">
        <f>AD106</f>
        <v>2.9565217391304346</v>
      </c>
      <c r="D153" s="46">
        <f>AG106</f>
        <v>2.7391304347826089</v>
      </c>
      <c r="E153" s="46">
        <f>AH106</f>
        <v>2.6086956521739131</v>
      </c>
      <c r="F153" s="46">
        <f>AK106</f>
        <v>3.1304347826086958</v>
      </c>
    </row>
    <row r="154" spans="2:10">
      <c r="B154" t="s">
        <v>457</v>
      </c>
      <c r="C154" s="46">
        <f>AL106</f>
        <v>2.8260869565217392</v>
      </c>
      <c r="D154" s="46">
        <f>AO106</f>
        <v>1.9565217391304348</v>
      </c>
      <c r="E154" s="46">
        <f>AP106</f>
        <v>1.7826086956521738</v>
      </c>
    </row>
    <row r="155" spans="2:10">
      <c r="B155" t="s">
        <v>455</v>
      </c>
      <c r="C155" s="46">
        <f>N106</f>
        <v>3.347826086956522</v>
      </c>
      <c r="D155" s="46">
        <f>Q106</f>
        <v>2.7391304347826089</v>
      </c>
      <c r="E155" s="46">
        <f>R106</f>
        <v>2</v>
      </c>
      <c r="F155" s="46">
        <f>U106</f>
        <v>2.0869565217391304</v>
      </c>
      <c r="G155" s="46">
        <f>W106</f>
        <v>2</v>
      </c>
      <c r="H155" s="46">
        <f>X106</f>
        <v>4.8260869565217392</v>
      </c>
      <c r="I155" s="46">
        <f>AA106</f>
        <v>2.7826086956521738</v>
      </c>
      <c r="J155" s="46">
        <f>AB106</f>
        <v>2.4347826086956523</v>
      </c>
    </row>
    <row r="173" spans="3:18">
      <c r="C173" s="105"/>
      <c r="D173" s="105"/>
      <c r="E173" s="105"/>
      <c r="F173" s="105"/>
      <c r="G173" s="105"/>
      <c r="H173" s="105"/>
      <c r="I173" s="105"/>
      <c r="J173" s="105"/>
    </row>
    <row r="174" spans="3:18">
      <c r="C174" s="192"/>
      <c r="D174" s="192"/>
    </row>
    <row r="175" spans="3:18"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</row>
    <row r="176" spans="3:18">
      <c r="C176" s="192" t="s">
        <v>472</v>
      </c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25">
      <c r="C177" s="193" t="s">
        <v>454</v>
      </c>
      <c r="D177" s="193"/>
      <c r="E177" s="193"/>
      <c r="F177" s="193"/>
      <c r="G177" s="194" t="s">
        <v>456</v>
      </c>
      <c r="H177" s="194"/>
      <c r="I177" s="194"/>
      <c r="J177" s="194"/>
      <c r="K177" s="195" t="s">
        <v>457</v>
      </c>
      <c r="L177" s="195"/>
      <c r="M177" s="195"/>
      <c r="N177" s="195"/>
      <c r="O177" s="196" t="s">
        <v>455</v>
      </c>
      <c r="P177" s="196"/>
      <c r="Q177" s="196"/>
      <c r="R177" s="196"/>
    </row>
    <row r="178" spans="2:25">
      <c r="C178" t="s">
        <v>573</v>
      </c>
      <c r="D178" t="s">
        <v>574</v>
      </c>
      <c r="E178" t="s">
        <v>575</v>
      </c>
      <c r="F178" t="s">
        <v>576</v>
      </c>
      <c r="G178" t="s">
        <v>573</v>
      </c>
      <c r="H178" t="s">
        <v>574</v>
      </c>
      <c r="I178" t="s">
        <v>575</v>
      </c>
      <c r="J178" t="s">
        <v>576</v>
      </c>
      <c r="K178" t="s">
        <v>573</v>
      </c>
      <c r="L178" t="s">
        <v>574</v>
      </c>
      <c r="M178" t="s">
        <v>575</v>
      </c>
      <c r="N178" t="s">
        <v>576</v>
      </c>
      <c r="O178" t="s">
        <v>573</v>
      </c>
      <c r="P178" t="s">
        <v>574</v>
      </c>
      <c r="Q178" t="s">
        <v>575</v>
      </c>
      <c r="R178" t="s">
        <v>576</v>
      </c>
    </row>
    <row r="179" spans="2:25">
      <c r="B179" t="s">
        <v>469</v>
      </c>
      <c r="C179" s="47">
        <f>(B59+E59+F59+I59+J59+M59)/108</f>
        <v>0.80555555555555558</v>
      </c>
      <c r="D179" s="47">
        <f>SUM(B75+E75+F75+I75+J75+M75)/108</f>
        <v>0.12962962962962962</v>
      </c>
      <c r="E179" s="47">
        <f>SUM(C67+D67+G67+H67+K67+L67)/108</f>
        <v>0.31481481481481483</v>
      </c>
      <c r="F179" s="47">
        <f>SUM(C83+D83+G83+H83+K83+L83)/108</f>
        <v>0.61111111111111116</v>
      </c>
      <c r="G179" s="47">
        <f>SUM(AE59+AF59+AI59+AJ59)/72</f>
        <v>0.63888888888888884</v>
      </c>
      <c r="H179" s="47">
        <f>SUM(AE75+AF75+AI75+AJ75)/72</f>
        <v>0.2638888888888889</v>
      </c>
      <c r="I179" s="47">
        <f>SUM(AD67+AG67+AH67+AK67)/72</f>
        <v>0.40277777777777779</v>
      </c>
      <c r="J179" s="47">
        <f>SUM(AD83+AG83+AH83+AK83)/72</f>
        <v>0.4861111111111111</v>
      </c>
      <c r="K179" s="47">
        <f>SUM(AM59+AN59+AQ59)/54</f>
        <v>0.77777777777777779</v>
      </c>
      <c r="L179" s="47">
        <f>SUM(AM75+AN75+AQ75)/54</f>
        <v>0.12962962962962962</v>
      </c>
      <c r="M179" s="47">
        <f>SUM(AL67+AO67+AP67)/54</f>
        <v>0.25925925925925924</v>
      </c>
      <c r="N179" s="47">
        <f>SUM(AL83+AO83+AP83)/54</f>
        <v>0.70370370370370372</v>
      </c>
      <c r="O179" s="47">
        <f>SUM(N59+Q59+R59+U59+W59+X59+AA59+AB59)/144</f>
        <v>0.38194444444444442</v>
      </c>
      <c r="P179" s="47">
        <f>SUM(N75+Q75+R75+U75+W75+X75+AA75+AB75)/144</f>
        <v>0.54861111111111116</v>
      </c>
      <c r="Q179" s="47">
        <f>SUM(O67+P67+S67+T67+V67+Y67+Z67+AC67)/144</f>
        <v>0.76388888888888884</v>
      </c>
      <c r="R179" s="47">
        <f>SUM(O83+P83+S83+T83+V83+Y83+Z83+AC83)/144</f>
        <v>0.1736111111111111</v>
      </c>
    </row>
    <row r="180" spans="2:25">
      <c r="B180" t="s">
        <v>470</v>
      </c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</row>
    <row r="181" spans="2:25">
      <c r="B181" t="s">
        <v>577</v>
      </c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</row>
    <row r="188" spans="2:25">
      <c r="N188" s="192" t="s">
        <v>469</v>
      </c>
      <c r="O188" s="192"/>
      <c r="P188" s="192"/>
      <c r="Q188" s="192"/>
      <c r="R188" s="105"/>
      <c r="S188" s="105"/>
      <c r="T188" s="105"/>
      <c r="U188" s="105"/>
      <c r="V188" s="105"/>
      <c r="W188" s="105"/>
      <c r="X188" s="105"/>
      <c r="Y188" s="105"/>
    </row>
    <row r="189" spans="2:25">
      <c r="D189" s="192" t="s">
        <v>470</v>
      </c>
      <c r="E189" s="192"/>
      <c r="F189" s="192"/>
      <c r="G189" s="192"/>
      <c r="N189" t="s">
        <v>573</v>
      </c>
      <c r="O189" t="s">
        <v>574</v>
      </c>
      <c r="P189" t="s">
        <v>578</v>
      </c>
      <c r="Q189" t="s">
        <v>579</v>
      </c>
    </row>
    <row r="190" spans="2:25">
      <c r="D190" t="s">
        <v>580</v>
      </c>
      <c r="E190" t="s">
        <v>581</v>
      </c>
      <c r="F190" t="s">
        <v>578</v>
      </c>
      <c r="G190" t="s">
        <v>579</v>
      </c>
      <c r="M190" t="s">
        <v>454</v>
      </c>
      <c r="N190" s="47">
        <f>C179</f>
        <v>0.80555555555555558</v>
      </c>
      <c r="O190" s="47">
        <f>D179</f>
        <v>0.12962962962962962</v>
      </c>
      <c r="P190" s="47">
        <f>E179</f>
        <v>0.31481481481481483</v>
      </c>
      <c r="Q190" s="47">
        <f>F179</f>
        <v>0.61111111111111116</v>
      </c>
    </row>
    <row r="191" spans="2:25">
      <c r="C191" t="s">
        <v>454</v>
      </c>
      <c r="D191" s="47">
        <f>(B60+E60+F60+I60+J60+M60)/138</f>
        <v>0.73188405797101452</v>
      </c>
      <c r="E191" s="47">
        <f>(B76+E76+F76+I76+J76+M76)/138</f>
        <v>0.21014492753623187</v>
      </c>
      <c r="F191" s="47">
        <f>(C68+D68+G68+H68+K68+L68)/138</f>
        <v>0.32608695652173914</v>
      </c>
      <c r="G191" s="47">
        <f>(C84+D84+G84+H84+K84+L84)/138</f>
        <v>0.59420289855072461</v>
      </c>
      <c r="M191" t="s">
        <v>456</v>
      </c>
      <c r="N191" s="47">
        <f>G179</f>
        <v>0.63888888888888884</v>
      </c>
      <c r="O191" s="47">
        <f>H179</f>
        <v>0.2638888888888889</v>
      </c>
      <c r="P191" s="47">
        <f>I179</f>
        <v>0.40277777777777779</v>
      </c>
      <c r="Q191" s="47">
        <f>J179</f>
        <v>0.4861111111111111</v>
      </c>
    </row>
    <row r="192" spans="2:25">
      <c r="C192" t="s">
        <v>456</v>
      </c>
      <c r="D192" s="47">
        <f>(AE60+AF60+AI60+AJ60)/92</f>
        <v>0.64130434782608692</v>
      </c>
      <c r="E192" s="47">
        <f>(AE76+AF76+AI76+AJ76)/92</f>
        <v>0.27173913043478259</v>
      </c>
      <c r="F192" s="47">
        <f>(AD68+AG68+AH68+AK68)/92</f>
        <v>0.44565217391304346</v>
      </c>
      <c r="G192" s="47">
        <f>(AD84+AG84+AH84+AK84)/92</f>
        <v>0.5</v>
      </c>
      <c r="M192" t="s">
        <v>457</v>
      </c>
      <c r="N192" s="47">
        <f>K179</f>
        <v>0.77777777777777779</v>
      </c>
      <c r="O192" s="47">
        <f>L179</f>
        <v>0.12962962962962962</v>
      </c>
      <c r="P192" s="47">
        <f>M179</f>
        <v>0.25925925925925924</v>
      </c>
      <c r="Q192" s="47">
        <f>N179</f>
        <v>0.70370370370370372</v>
      </c>
    </row>
    <row r="193" spans="3:17">
      <c r="C193" t="s">
        <v>457</v>
      </c>
      <c r="D193" s="47">
        <f>(AM60+AN60+AQ60)/69</f>
        <v>0.75362318840579712</v>
      </c>
      <c r="E193" s="47">
        <f>(AM76+AN76+AQ76)/69</f>
        <v>0.21739130434782608</v>
      </c>
      <c r="F193" s="47">
        <f>(AL68+AO68+AP68)/69</f>
        <v>0.24637681159420291</v>
      </c>
      <c r="G193" s="47">
        <f>(AL84+AO84+AP84)/69</f>
        <v>0.69565217391304346</v>
      </c>
      <c r="M193" t="s">
        <v>455</v>
      </c>
      <c r="N193" s="47">
        <f>O179</f>
        <v>0.38194444444444442</v>
      </c>
      <c r="O193" s="47">
        <f>P179</f>
        <v>0.54861111111111116</v>
      </c>
      <c r="P193" s="47">
        <f>Q179</f>
        <v>0.76388888888888884</v>
      </c>
      <c r="Q193" s="47">
        <f>R179</f>
        <v>0.1736111111111111</v>
      </c>
    </row>
    <row r="194" spans="3:17">
      <c r="C194" t="s">
        <v>455</v>
      </c>
      <c r="D194" s="47">
        <f>(N60+Q60+R60+U60+W60+X60+AA60+AB60)/184</f>
        <v>0.39673913043478259</v>
      </c>
      <c r="E194" s="47">
        <f>(N76+Q76+R76+U76+W76+X76+AA76+AB76)/184</f>
        <v>0.51630434782608692</v>
      </c>
      <c r="F194" s="47">
        <f>(O68+P68+S68+T68+V68+Y68+Z68+AC68)/184</f>
        <v>0.75543478260869568</v>
      </c>
      <c r="G194" s="47">
        <f>(O84+P84+S84+T84+V84+Y84+Z84+AC84)/184</f>
        <v>0.16304347826086957</v>
      </c>
    </row>
  </sheetData>
  <mergeCells count="13">
    <mergeCell ref="BH3:BK3"/>
    <mergeCell ref="C174:D174"/>
    <mergeCell ref="C176:R176"/>
    <mergeCell ref="C117:F117"/>
    <mergeCell ref="C123:F123"/>
    <mergeCell ref="C130:J130"/>
    <mergeCell ref="C144:J144"/>
    <mergeCell ref="N188:Q188"/>
    <mergeCell ref="D189:G189"/>
    <mergeCell ref="C177:F177"/>
    <mergeCell ref="G177:J177"/>
    <mergeCell ref="K177:N177"/>
    <mergeCell ref="O177:R1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EAD9-19DB-D844-ABDF-9FB2F9C36C87}">
  <dimension ref="A1:BA103"/>
  <sheetViews>
    <sheetView zoomScale="70" zoomScaleNormal="70" workbookViewId="0">
      <pane xSplit="1" topLeftCell="B1" activePane="topRight" state="frozen"/>
      <selection pane="topRight" activeCell="BA2" sqref="BA2:BA17"/>
    </sheetView>
  </sheetViews>
  <sheetFormatPr baseColWidth="10" defaultColWidth="11.1640625" defaultRowHeight="16"/>
  <cols>
    <col min="1" max="1" width="21.1640625" bestFit="1" customWidth="1"/>
    <col min="4" max="4" width="10.83203125" style="62"/>
    <col min="6" max="6" width="10.83203125" style="149"/>
    <col min="7" max="7" width="10.83203125" style="136"/>
    <col min="8" max="8" width="10.83203125" style="149"/>
    <col min="9" max="9" width="12.1640625" style="136" bestFit="1" customWidth="1"/>
    <col min="10" max="10" width="12.1640625" style="62" bestFit="1" customWidth="1"/>
    <col min="11" max="11" width="11" bestFit="1" customWidth="1"/>
    <col min="12" max="12" width="10.83203125" style="149"/>
    <col min="13" max="13" width="12.1640625" style="136" bestFit="1" customWidth="1"/>
    <col min="14" max="14" width="10.83203125" style="149"/>
    <col min="15" max="19" width="10.83203125" style="136"/>
    <col min="24" max="25" width="10.83203125" style="136"/>
    <col min="28" max="29" width="10.83203125" style="136"/>
    <col min="32" max="39" width="10.83203125" style="136"/>
    <col min="42" max="43" width="10.83203125" style="136"/>
    <col min="44" max="44" width="18.6640625" bestFit="1" customWidth="1"/>
    <col min="45" max="45" width="17.33203125" bestFit="1" customWidth="1"/>
    <col min="46" max="46" width="16.6640625" bestFit="1" customWidth="1"/>
    <col min="47" max="47" width="17.1640625" bestFit="1" customWidth="1"/>
    <col min="48" max="48" width="18.33203125" bestFit="1" customWidth="1"/>
    <col min="49" max="49" width="17.6640625" bestFit="1" customWidth="1"/>
  </cols>
  <sheetData>
    <row r="1" spans="1:53">
      <c r="A1" t="s">
        <v>372</v>
      </c>
      <c r="B1" s="16" t="s">
        <v>373</v>
      </c>
      <c r="C1" s="16" t="s">
        <v>374</v>
      </c>
      <c r="D1" s="76" t="s">
        <v>375</v>
      </c>
      <c r="E1" s="16" t="s">
        <v>376</v>
      </c>
      <c r="F1" s="118" t="s">
        <v>377</v>
      </c>
      <c r="G1" s="119" t="s">
        <v>378</v>
      </c>
      <c r="H1" s="120" t="s">
        <v>379</v>
      </c>
      <c r="I1" s="121" t="s">
        <v>380</v>
      </c>
      <c r="J1" s="112" t="s">
        <v>381</v>
      </c>
      <c r="K1" s="18" t="s">
        <v>382</v>
      </c>
      <c r="L1" s="120" t="s">
        <v>383</v>
      </c>
      <c r="M1" s="121" t="s">
        <v>482</v>
      </c>
      <c r="N1" s="122" t="s">
        <v>483</v>
      </c>
      <c r="O1" s="123" t="s">
        <v>386</v>
      </c>
      <c r="P1" s="123" t="s">
        <v>387</v>
      </c>
      <c r="Q1" s="123" t="s">
        <v>388</v>
      </c>
      <c r="R1" s="123" t="s">
        <v>390</v>
      </c>
      <c r="S1" s="123" t="s">
        <v>389</v>
      </c>
      <c r="T1" s="24" t="s">
        <v>391</v>
      </c>
      <c r="U1" s="24" t="s">
        <v>484</v>
      </c>
      <c r="V1" s="24" t="s">
        <v>485</v>
      </c>
      <c r="W1" s="24" t="s">
        <v>394</v>
      </c>
      <c r="X1" s="124" t="s">
        <v>395</v>
      </c>
      <c r="Y1" s="124" t="s">
        <v>396</v>
      </c>
      <c r="Z1" s="28" t="s">
        <v>397</v>
      </c>
      <c r="AA1" s="28" t="s">
        <v>398</v>
      </c>
      <c r="AB1" s="124" t="s">
        <v>399</v>
      </c>
      <c r="AC1" s="124" t="s">
        <v>400</v>
      </c>
      <c r="AD1" s="31" t="s">
        <v>401</v>
      </c>
      <c r="AE1" s="31" t="s">
        <v>402</v>
      </c>
      <c r="AF1" s="125" t="s">
        <v>403</v>
      </c>
      <c r="AG1" s="125" t="s">
        <v>404</v>
      </c>
      <c r="AH1" s="125" t="s">
        <v>405</v>
      </c>
      <c r="AI1" s="125" t="s">
        <v>406</v>
      </c>
      <c r="AJ1" s="125" t="s">
        <v>407</v>
      </c>
      <c r="AK1" s="125" t="s">
        <v>408</v>
      </c>
      <c r="AL1" s="126" t="s">
        <v>409</v>
      </c>
      <c r="AM1" s="126" t="s">
        <v>410</v>
      </c>
      <c r="AN1" s="106" t="s">
        <v>411</v>
      </c>
      <c r="AO1" s="106" t="s">
        <v>412</v>
      </c>
      <c r="AP1" s="126" t="s">
        <v>413</v>
      </c>
      <c r="AQ1" s="126" t="s">
        <v>414</v>
      </c>
      <c r="AR1" s="12" t="s">
        <v>429</v>
      </c>
      <c r="AS1" s="36" t="s">
        <v>424</v>
      </c>
      <c r="AT1" s="37" t="s">
        <v>425</v>
      </c>
      <c r="AU1" s="39" t="s">
        <v>426</v>
      </c>
      <c r="AV1" s="38" t="s">
        <v>427</v>
      </c>
      <c r="AW1" s="40" t="s">
        <v>428</v>
      </c>
    </row>
    <row r="2" spans="1:53">
      <c r="A2">
        <v>901</v>
      </c>
      <c r="B2" s="11">
        <v>1</v>
      </c>
      <c r="C2" s="9">
        <v>2</v>
      </c>
      <c r="D2" s="32">
        <v>1</v>
      </c>
      <c r="E2" s="11">
        <v>1</v>
      </c>
      <c r="F2" s="143">
        <v>1</v>
      </c>
      <c r="G2" s="129">
        <v>1</v>
      </c>
      <c r="H2" s="143">
        <v>5</v>
      </c>
      <c r="I2" s="129">
        <v>5</v>
      </c>
      <c r="J2" s="29">
        <v>1</v>
      </c>
      <c r="K2" s="9">
        <v>1</v>
      </c>
      <c r="L2" s="144">
        <v>1</v>
      </c>
      <c r="M2" s="129">
        <v>5</v>
      </c>
      <c r="N2" s="143">
        <v>4</v>
      </c>
      <c r="O2" s="146">
        <v>1</v>
      </c>
      <c r="P2" s="129">
        <v>5</v>
      </c>
      <c r="Q2" s="129">
        <v>1</v>
      </c>
      <c r="R2" s="129">
        <v>1</v>
      </c>
      <c r="S2" s="146">
        <v>1</v>
      </c>
      <c r="T2" s="11">
        <v>1</v>
      </c>
      <c r="U2" s="9">
        <v>1</v>
      </c>
      <c r="V2" s="11">
        <v>1</v>
      </c>
      <c r="W2" s="9">
        <v>1</v>
      </c>
      <c r="X2" s="146">
        <v>5</v>
      </c>
      <c r="Y2" s="129">
        <v>5</v>
      </c>
      <c r="Z2" s="11">
        <v>1</v>
      </c>
      <c r="AA2" s="11">
        <v>5</v>
      </c>
      <c r="AB2" s="129">
        <v>1</v>
      </c>
      <c r="AC2" s="129">
        <v>5</v>
      </c>
      <c r="AD2" s="9">
        <v>1</v>
      </c>
      <c r="AE2" s="11">
        <v>1</v>
      </c>
      <c r="AF2" s="129">
        <v>5</v>
      </c>
      <c r="AG2" s="146">
        <v>5</v>
      </c>
      <c r="AH2" s="129">
        <v>1</v>
      </c>
      <c r="AI2" s="146">
        <v>1</v>
      </c>
      <c r="AJ2" s="146">
        <v>1</v>
      </c>
      <c r="AK2" s="129">
        <v>1</v>
      </c>
      <c r="AL2" s="146">
        <v>5</v>
      </c>
      <c r="AM2" s="146">
        <v>1</v>
      </c>
      <c r="AN2" s="9">
        <v>4</v>
      </c>
      <c r="AO2" s="9">
        <v>1</v>
      </c>
      <c r="AP2" s="129">
        <v>1</v>
      </c>
      <c r="AQ2" s="129">
        <v>5</v>
      </c>
      <c r="AR2" s="6">
        <f t="shared" ref="AR2:AR10" si="0">SUM(AS2:AV2)</f>
        <v>23</v>
      </c>
      <c r="AS2" s="6">
        <v>7</v>
      </c>
      <c r="AT2" s="6">
        <v>4</v>
      </c>
      <c r="AU2" s="6">
        <v>4</v>
      </c>
      <c r="AV2" s="6">
        <v>8</v>
      </c>
      <c r="AW2">
        <f>SUM(AS2:AU2)</f>
        <v>15</v>
      </c>
      <c r="BA2">
        <v>23</v>
      </c>
    </row>
    <row r="3" spans="1:53">
      <c r="A3">
        <v>902</v>
      </c>
      <c r="B3" s="9">
        <v>5</v>
      </c>
      <c r="C3" s="11">
        <v>5</v>
      </c>
      <c r="D3" s="32">
        <v>1</v>
      </c>
      <c r="E3" s="9">
        <v>5</v>
      </c>
      <c r="F3" s="144">
        <v>5</v>
      </c>
      <c r="G3" s="129">
        <v>1</v>
      </c>
      <c r="H3" s="143">
        <v>5</v>
      </c>
      <c r="I3" s="129">
        <v>5</v>
      </c>
      <c r="J3" s="32">
        <v>4</v>
      </c>
      <c r="K3" s="11">
        <v>5</v>
      </c>
      <c r="L3" s="144">
        <v>2</v>
      </c>
      <c r="M3" s="129">
        <v>5</v>
      </c>
      <c r="N3" s="144">
        <v>1</v>
      </c>
      <c r="O3" s="129">
        <v>5</v>
      </c>
      <c r="P3" s="129">
        <v>5</v>
      </c>
      <c r="Q3" s="129">
        <v>1</v>
      </c>
      <c r="R3" s="129">
        <v>2</v>
      </c>
      <c r="S3" s="129">
        <v>5</v>
      </c>
      <c r="T3" s="9">
        <v>4</v>
      </c>
      <c r="U3" s="11">
        <v>5</v>
      </c>
      <c r="V3" s="9">
        <v>5</v>
      </c>
      <c r="W3" s="9">
        <v>1</v>
      </c>
      <c r="X3" s="146">
        <v>5</v>
      </c>
      <c r="Y3" s="129">
        <v>5</v>
      </c>
      <c r="Z3" s="9">
        <v>5</v>
      </c>
      <c r="AA3" s="11">
        <v>5</v>
      </c>
      <c r="AB3" s="129">
        <v>1</v>
      </c>
      <c r="AC3" s="129">
        <v>5</v>
      </c>
      <c r="AD3" s="108">
        <v>3</v>
      </c>
      <c r="AE3" s="108">
        <v>3</v>
      </c>
      <c r="AF3" s="129">
        <v>5</v>
      </c>
      <c r="AG3" s="146">
        <v>4</v>
      </c>
      <c r="AH3" s="129">
        <v>1</v>
      </c>
      <c r="AI3" s="129">
        <v>4</v>
      </c>
      <c r="AJ3" s="129">
        <v>4</v>
      </c>
      <c r="AK3" s="129">
        <v>2</v>
      </c>
      <c r="AL3" s="129">
        <v>1</v>
      </c>
      <c r="AM3" s="129">
        <v>5</v>
      </c>
      <c r="AN3" s="9">
        <v>4</v>
      </c>
      <c r="AO3" s="9">
        <v>1</v>
      </c>
      <c r="AP3" s="129">
        <v>1</v>
      </c>
      <c r="AQ3" s="129">
        <v>5</v>
      </c>
      <c r="AR3" s="6">
        <f t="shared" si="0"/>
        <v>33</v>
      </c>
      <c r="AS3" s="6">
        <v>9</v>
      </c>
      <c r="AT3" s="6">
        <v>5</v>
      </c>
      <c r="AU3" s="6">
        <v>6</v>
      </c>
      <c r="AV3" s="6">
        <v>13</v>
      </c>
      <c r="AW3">
        <f>SUM(AS3:AU3)</f>
        <v>20</v>
      </c>
      <c r="BA3">
        <v>33</v>
      </c>
    </row>
    <row r="4" spans="1:53" s="42" customFormat="1" hidden="1">
      <c r="A4" s="42">
        <v>903</v>
      </c>
      <c r="B4" s="42">
        <v>4</v>
      </c>
      <c r="C4" s="42">
        <v>2</v>
      </c>
      <c r="D4" s="199">
        <v>1</v>
      </c>
      <c r="E4" s="42">
        <v>5</v>
      </c>
      <c r="F4" s="200">
        <v>5</v>
      </c>
      <c r="G4" s="128">
        <v>1</v>
      </c>
      <c r="H4" s="200">
        <v>5</v>
      </c>
      <c r="I4" s="128">
        <v>5</v>
      </c>
      <c r="J4" s="199">
        <v>4</v>
      </c>
      <c r="K4" s="42">
        <v>4</v>
      </c>
      <c r="L4" s="200">
        <v>4</v>
      </c>
      <c r="M4" s="128">
        <v>5</v>
      </c>
      <c r="N4" s="200">
        <v>5</v>
      </c>
      <c r="O4" s="128">
        <v>2</v>
      </c>
      <c r="P4" s="128">
        <v>5</v>
      </c>
      <c r="Q4" s="128">
        <v>5</v>
      </c>
      <c r="R4" s="128">
        <v>1</v>
      </c>
      <c r="S4" s="128">
        <v>5</v>
      </c>
      <c r="T4" s="42">
        <v>5</v>
      </c>
      <c r="U4" s="42">
        <v>2</v>
      </c>
      <c r="V4" s="42">
        <v>4</v>
      </c>
      <c r="W4" s="42">
        <v>1</v>
      </c>
      <c r="X4" s="128">
        <v>5</v>
      </c>
      <c r="Y4" s="128">
        <v>5</v>
      </c>
      <c r="Z4" s="42">
        <v>5</v>
      </c>
      <c r="AA4" s="42">
        <v>5</v>
      </c>
      <c r="AB4" s="128">
        <v>1</v>
      </c>
      <c r="AC4" s="128">
        <v>5</v>
      </c>
      <c r="AD4" s="42">
        <v>5</v>
      </c>
      <c r="AE4" s="42">
        <v>1</v>
      </c>
      <c r="AF4" s="128">
        <v>5</v>
      </c>
      <c r="AG4" s="128">
        <v>4</v>
      </c>
      <c r="AH4" s="128">
        <v>1</v>
      </c>
      <c r="AI4" s="128">
        <v>5</v>
      </c>
      <c r="AJ4" s="128">
        <v>4</v>
      </c>
      <c r="AK4" s="128">
        <v>2</v>
      </c>
      <c r="AL4" s="128">
        <v>1</v>
      </c>
      <c r="AM4" s="128">
        <v>5</v>
      </c>
      <c r="AN4" s="42">
        <v>4</v>
      </c>
      <c r="AO4" s="42">
        <v>1</v>
      </c>
      <c r="AP4" s="128">
        <v>1</v>
      </c>
      <c r="AQ4" s="128">
        <v>5</v>
      </c>
      <c r="AR4" s="42">
        <f t="shared" si="0"/>
        <v>30</v>
      </c>
      <c r="AS4" s="42">
        <v>9</v>
      </c>
      <c r="AT4" s="42">
        <v>5</v>
      </c>
      <c r="AU4" s="42">
        <v>5</v>
      </c>
      <c r="AV4" s="42">
        <v>11</v>
      </c>
      <c r="AW4" s="42">
        <f>SUM(AS4:AU4)</f>
        <v>19</v>
      </c>
    </row>
    <row r="5" spans="1:53">
      <c r="A5">
        <v>904</v>
      </c>
      <c r="B5" s="108">
        <v>3</v>
      </c>
      <c r="C5" s="108">
        <v>3</v>
      </c>
      <c r="D5" s="32">
        <v>1</v>
      </c>
      <c r="E5" s="11">
        <v>1</v>
      </c>
      <c r="F5" s="145">
        <v>3</v>
      </c>
      <c r="G5" s="129">
        <v>1</v>
      </c>
      <c r="H5" s="144">
        <v>1</v>
      </c>
      <c r="I5" s="146">
        <v>1</v>
      </c>
      <c r="J5" s="29">
        <v>1</v>
      </c>
      <c r="K5" s="9">
        <v>1</v>
      </c>
      <c r="L5" s="144">
        <v>1</v>
      </c>
      <c r="M5" s="146">
        <v>1</v>
      </c>
      <c r="N5" s="143">
        <v>5</v>
      </c>
      <c r="O5" s="146">
        <v>2</v>
      </c>
      <c r="P5" s="129">
        <v>5</v>
      </c>
      <c r="Q5" s="129">
        <v>1</v>
      </c>
      <c r="R5" s="129">
        <v>1</v>
      </c>
      <c r="S5" s="129">
        <v>4</v>
      </c>
      <c r="T5" s="108">
        <v>3</v>
      </c>
      <c r="U5" s="108">
        <v>3</v>
      </c>
      <c r="V5" s="108">
        <v>3</v>
      </c>
      <c r="W5" s="108">
        <v>3</v>
      </c>
      <c r="X5" s="129">
        <v>2</v>
      </c>
      <c r="Y5" s="129">
        <v>5</v>
      </c>
      <c r="Z5" s="11">
        <v>1</v>
      </c>
      <c r="AA5" s="11">
        <v>5</v>
      </c>
      <c r="AB5" s="129">
        <v>1</v>
      </c>
      <c r="AC5" s="129">
        <v>4</v>
      </c>
      <c r="AD5" s="9">
        <v>1</v>
      </c>
      <c r="AE5" s="11">
        <v>1</v>
      </c>
      <c r="AF5" s="129">
        <v>5</v>
      </c>
      <c r="AG5" s="146">
        <v>4</v>
      </c>
      <c r="AH5" s="129">
        <v>1</v>
      </c>
      <c r="AI5" s="146">
        <v>2</v>
      </c>
      <c r="AJ5" s="147">
        <v>3</v>
      </c>
      <c r="AK5" s="147">
        <v>3</v>
      </c>
      <c r="AL5" s="129">
        <v>2</v>
      </c>
      <c r="AM5" s="129">
        <v>5</v>
      </c>
      <c r="AN5" s="108">
        <v>3</v>
      </c>
      <c r="AO5" s="9">
        <v>1</v>
      </c>
      <c r="AP5" s="129">
        <v>1</v>
      </c>
      <c r="AQ5" s="129">
        <v>5</v>
      </c>
      <c r="AR5" s="6">
        <f t="shared" si="0"/>
        <v>21</v>
      </c>
      <c r="AS5" s="6">
        <v>5</v>
      </c>
      <c r="AT5" s="6">
        <v>3</v>
      </c>
      <c r="AU5" s="6">
        <v>5</v>
      </c>
      <c r="AV5" s="6">
        <v>8</v>
      </c>
      <c r="AW5">
        <f>SUM(AS5:AU5)</f>
        <v>13</v>
      </c>
      <c r="BA5">
        <v>21</v>
      </c>
    </row>
    <row r="6" spans="1:53">
      <c r="A6">
        <v>905</v>
      </c>
      <c r="B6" s="9">
        <v>5</v>
      </c>
      <c r="C6" s="108">
        <v>3</v>
      </c>
      <c r="D6" s="32">
        <v>1</v>
      </c>
      <c r="E6" s="9">
        <v>5</v>
      </c>
      <c r="F6" s="144">
        <v>5</v>
      </c>
      <c r="G6" s="129">
        <v>1</v>
      </c>
      <c r="H6" s="143">
        <v>5</v>
      </c>
      <c r="I6" s="129">
        <v>5</v>
      </c>
      <c r="J6" s="32">
        <v>5</v>
      </c>
      <c r="K6" s="11">
        <v>5</v>
      </c>
      <c r="L6" s="144">
        <v>1</v>
      </c>
      <c r="M6" s="129">
        <v>4</v>
      </c>
      <c r="N6" s="143">
        <v>5</v>
      </c>
      <c r="O6" s="146">
        <v>2</v>
      </c>
      <c r="P6" s="129">
        <v>5</v>
      </c>
      <c r="Q6" s="129">
        <v>1</v>
      </c>
      <c r="R6" s="129">
        <v>1</v>
      </c>
      <c r="S6" s="146">
        <v>1</v>
      </c>
      <c r="T6" s="9">
        <v>5</v>
      </c>
      <c r="U6" s="9">
        <v>1</v>
      </c>
      <c r="V6" s="9">
        <v>5</v>
      </c>
      <c r="W6" s="9">
        <v>1</v>
      </c>
      <c r="X6" s="146">
        <v>5</v>
      </c>
      <c r="Y6" s="129">
        <v>5</v>
      </c>
      <c r="Z6" s="9">
        <v>5</v>
      </c>
      <c r="AA6" s="9">
        <v>1</v>
      </c>
      <c r="AB6" s="129">
        <v>1</v>
      </c>
      <c r="AC6" s="129">
        <v>5</v>
      </c>
      <c r="AD6" s="11">
        <v>4</v>
      </c>
      <c r="AE6" s="9">
        <v>5</v>
      </c>
      <c r="AF6" s="129">
        <v>5</v>
      </c>
      <c r="AG6" s="129">
        <v>2</v>
      </c>
      <c r="AH6" s="129">
        <v>1</v>
      </c>
      <c r="AI6" s="129">
        <v>5</v>
      </c>
      <c r="AJ6" s="129">
        <v>5</v>
      </c>
      <c r="AK6" s="129">
        <v>1</v>
      </c>
      <c r="AL6" s="129">
        <v>1</v>
      </c>
      <c r="AM6" s="129">
        <v>5</v>
      </c>
      <c r="AN6" s="9">
        <v>5</v>
      </c>
      <c r="AO6" s="9">
        <v>2</v>
      </c>
      <c r="AP6" s="129">
        <v>1</v>
      </c>
      <c r="AQ6" s="129">
        <v>5</v>
      </c>
      <c r="AR6" s="6">
        <f t="shared" si="0"/>
        <v>34</v>
      </c>
      <c r="AS6" s="6">
        <v>9</v>
      </c>
      <c r="AT6" s="6">
        <v>7</v>
      </c>
      <c r="AU6" s="6">
        <v>6</v>
      </c>
      <c r="AV6" s="6">
        <v>12</v>
      </c>
      <c r="AW6">
        <f>SUM(AS6:AU6)</f>
        <v>22</v>
      </c>
      <c r="BA6">
        <v>34</v>
      </c>
    </row>
    <row r="7" spans="1:53">
      <c r="A7">
        <v>906</v>
      </c>
      <c r="B7" s="11">
        <v>2</v>
      </c>
      <c r="C7" s="9">
        <v>1</v>
      </c>
      <c r="D7" s="32">
        <v>1</v>
      </c>
      <c r="E7" s="11">
        <v>1</v>
      </c>
      <c r="F7" s="143">
        <v>1</v>
      </c>
      <c r="G7" s="129">
        <v>1</v>
      </c>
      <c r="H7" s="144">
        <v>2</v>
      </c>
      <c r="I7" s="146">
        <v>1</v>
      </c>
      <c r="J7" s="111">
        <v>3</v>
      </c>
      <c r="K7" s="108">
        <v>3</v>
      </c>
      <c r="L7" s="144">
        <v>2</v>
      </c>
      <c r="M7" s="146">
        <v>1</v>
      </c>
      <c r="N7" s="144">
        <v>2</v>
      </c>
      <c r="O7" s="146">
        <v>2</v>
      </c>
      <c r="P7" s="147">
        <v>3</v>
      </c>
      <c r="Q7" s="147">
        <v>3</v>
      </c>
      <c r="R7" s="129">
        <v>1</v>
      </c>
      <c r="S7" s="146">
        <v>1</v>
      </c>
      <c r="T7" s="11">
        <v>2</v>
      </c>
      <c r="U7" s="9">
        <v>2</v>
      </c>
      <c r="V7" s="11">
        <v>1</v>
      </c>
      <c r="W7" s="9">
        <v>1</v>
      </c>
      <c r="X7" s="146">
        <v>5</v>
      </c>
      <c r="Y7" s="129">
        <v>5</v>
      </c>
      <c r="Z7" s="11">
        <v>2</v>
      </c>
      <c r="AA7" s="108">
        <v>3</v>
      </c>
      <c r="AB7" s="129">
        <v>2</v>
      </c>
      <c r="AC7" s="146">
        <v>1</v>
      </c>
      <c r="AD7" s="9">
        <v>1</v>
      </c>
      <c r="AE7" s="11">
        <v>1</v>
      </c>
      <c r="AF7" s="146">
        <v>2</v>
      </c>
      <c r="AG7" s="129">
        <v>2</v>
      </c>
      <c r="AH7" s="129">
        <v>1</v>
      </c>
      <c r="AI7" s="146">
        <v>1</v>
      </c>
      <c r="AJ7" s="146">
        <v>2</v>
      </c>
      <c r="AK7" s="129">
        <v>2</v>
      </c>
      <c r="AL7" s="147">
        <v>3</v>
      </c>
      <c r="AM7" s="147">
        <v>3</v>
      </c>
      <c r="AN7" s="11">
        <v>1</v>
      </c>
      <c r="AO7" s="9">
        <v>1</v>
      </c>
      <c r="AP7" s="129">
        <v>1</v>
      </c>
      <c r="AQ7" s="146">
        <v>2</v>
      </c>
      <c r="AR7" s="6">
        <f t="shared" si="0"/>
        <v>17</v>
      </c>
      <c r="AS7" s="6">
        <v>5</v>
      </c>
      <c r="AT7" s="6">
        <v>4</v>
      </c>
      <c r="AU7" s="6">
        <v>2</v>
      </c>
      <c r="AV7" s="6">
        <v>6</v>
      </c>
      <c r="AW7">
        <f>SUM(AS7:AV7)</f>
        <v>17</v>
      </c>
      <c r="BA7">
        <v>17</v>
      </c>
    </row>
    <row r="8" spans="1:53">
      <c r="A8">
        <v>907</v>
      </c>
      <c r="B8" s="11">
        <v>1</v>
      </c>
      <c r="C8" s="9">
        <v>1</v>
      </c>
      <c r="D8" s="32">
        <v>1</v>
      </c>
      <c r="E8" s="11">
        <v>1</v>
      </c>
      <c r="F8" s="143">
        <v>1</v>
      </c>
      <c r="G8" s="129">
        <v>2</v>
      </c>
      <c r="H8" s="143">
        <v>5</v>
      </c>
      <c r="I8" s="129">
        <v>5</v>
      </c>
      <c r="J8" s="32">
        <v>5</v>
      </c>
      <c r="K8" s="108">
        <v>3</v>
      </c>
      <c r="L8" s="144">
        <v>1</v>
      </c>
      <c r="M8" s="146">
        <v>1</v>
      </c>
      <c r="N8" s="144">
        <v>2</v>
      </c>
      <c r="O8" s="146">
        <v>1</v>
      </c>
      <c r="P8" s="129">
        <v>5</v>
      </c>
      <c r="Q8" s="129">
        <v>2</v>
      </c>
      <c r="R8" s="147">
        <v>3</v>
      </c>
      <c r="S8" s="129">
        <v>5</v>
      </c>
      <c r="T8" s="11">
        <v>2</v>
      </c>
      <c r="U8" s="11">
        <v>4</v>
      </c>
      <c r="V8" s="9">
        <v>5</v>
      </c>
      <c r="W8" s="9">
        <v>1</v>
      </c>
      <c r="X8" s="146">
        <v>4</v>
      </c>
      <c r="Y8" s="129">
        <v>5</v>
      </c>
      <c r="Z8" s="9">
        <v>5</v>
      </c>
      <c r="AA8" s="11">
        <v>5</v>
      </c>
      <c r="AB8" s="129">
        <v>1</v>
      </c>
      <c r="AC8" s="129">
        <v>5</v>
      </c>
      <c r="AD8" s="9">
        <v>1</v>
      </c>
      <c r="AE8" s="11">
        <v>1</v>
      </c>
      <c r="AF8" s="146">
        <v>2</v>
      </c>
      <c r="AG8" s="129">
        <v>1</v>
      </c>
      <c r="AH8" s="129">
        <v>1</v>
      </c>
      <c r="AI8" s="129">
        <v>5</v>
      </c>
      <c r="AJ8" s="129">
        <v>5</v>
      </c>
      <c r="AK8" s="129">
        <v>1</v>
      </c>
      <c r="AL8" s="129">
        <v>2</v>
      </c>
      <c r="AM8" s="147">
        <v>3</v>
      </c>
      <c r="AN8" s="108">
        <v>3</v>
      </c>
      <c r="AO8" s="9">
        <v>2</v>
      </c>
      <c r="AP8" s="129">
        <v>1</v>
      </c>
      <c r="AQ8" s="129">
        <v>4</v>
      </c>
      <c r="AR8" s="6">
        <f t="shared" si="0"/>
        <v>26</v>
      </c>
      <c r="AS8" s="6">
        <v>6</v>
      </c>
      <c r="AT8" s="6">
        <v>6</v>
      </c>
      <c r="AU8" s="6">
        <v>4</v>
      </c>
      <c r="AV8" s="6">
        <v>10</v>
      </c>
      <c r="AW8">
        <f>SUM(AS8:AU8)</f>
        <v>16</v>
      </c>
      <c r="BA8">
        <v>26</v>
      </c>
    </row>
    <row r="9" spans="1:53">
      <c r="A9">
        <v>908</v>
      </c>
      <c r="B9" s="9">
        <v>5</v>
      </c>
      <c r="C9" s="11">
        <v>4</v>
      </c>
      <c r="D9" s="32">
        <v>1</v>
      </c>
      <c r="E9" s="108">
        <v>3</v>
      </c>
      <c r="F9" s="144">
        <v>5</v>
      </c>
      <c r="G9" s="129">
        <v>2</v>
      </c>
      <c r="H9" s="143">
        <v>5</v>
      </c>
      <c r="I9" s="129">
        <v>5</v>
      </c>
      <c r="J9" s="32">
        <v>5</v>
      </c>
      <c r="K9" s="108">
        <v>3</v>
      </c>
      <c r="L9" s="145">
        <v>3</v>
      </c>
      <c r="M9" s="129">
        <v>5</v>
      </c>
      <c r="N9" s="144">
        <v>1</v>
      </c>
      <c r="O9" s="146">
        <v>1</v>
      </c>
      <c r="P9" s="129">
        <v>5</v>
      </c>
      <c r="Q9" s="129">
        <v>1</v>
      </c>
      <c r="R9" s="146">
        <v>5</v>
      </c>
      <c r="S9" s="129">
        <v>5</v>
      </c>
      <c r="T9" s="108">
        <v>3</v>
      </c>
      <c r="U9" s="9">
        <v>1</v>
      </c>
      <c r="V9" s="9">
        <v>5</v>
      </c>
      <c r="W9" s="9">
        <v>1</v>
      </c>
      <c r="X9" s="146">
        <v>5</v>
      </c>
      <c r="Y9" s="129">
        <v>5</v>
      </c>
      <c r="Z9" s="9">
        <v>5</v>
      </c>
      <c r="AA9" s="11">
        <v>5</v>
      </c>
      <c r="AB9" s="129">
        <v>1</v>
      </c>
      <c r="AC9" s="129">
        <v>5</v>
      </c>
      <c r="AD9" s="9">
        <v>1</v>
      </c>
      <c r="AE9" s="9">
        <v>4</v>
      </c>
      <c r="AF9" s="129">
        <v>5</v>
      </c>
      <c r="AG9" s="129">
        <v>1</v>
      </c>
      <c r="AH9" s="129">
        <v>2</v>
      </c>
      <c r="AI9" s="129">
        <v>5</v>
      </c>
      <c r="AJ9" s="129">
        <v>5</v>
      </c>
      <c r="AK9" s="129">
        <v>1</v>
      </c>
      <c r="AL9" s="146">
        <v>4</v>
      </c>
      <c r="AM9" s="129">
        <v>5</v>
      </c>
      <c r="AN9" s="9">
        <v>5</v>
      </c>
      <c r="AO9" s="9">
        <v>2</v>
      </c>
      <c r="AP9" s="147">
        <v>3</v>
      </c>
      <c r="AQ9" s="129">
        <v>5</v>
      </c>
      <c r="AR9" s="6">
        <f t="shared" si="0"/>
        <v>30</v>
      </c>
      <c r="AS9" s="6">
        <v>7</v>
      </c>
      <c r="AT9" s="6">
        <v>8</v>
      </c>
      <c r="AU9" s="6">
        <v>4</v>
      </c>
      <c r="AV9" s="6">
        <v>11</v>
      </c>
      <c r="AW9">
        <f>SUM(AS9:AU9)</f>
        <v>19</v>
      </c>
      <c r="BA9">
        <v>30</v>
      </c>
    </row>
    <row r="10" spans="1:53" s="42" customFormat="1" hidden="1">
      <c r="A10" s="42">
        <v>909</v>
      </c>
      <c r="B10" s="42">
        <v>3</v>
      </c>
      <c r="C10" s="42">
        <v>3</v>
      </c>
      <c r="D10" s="199">
        <v>4</v>
      </c>
      <c r="E10" s="42">
        <v>3</v>
      </c>
      <c r="F10" s="200">
        <v>3</v>
      </c>
      <c r="G10" s="128">
        <v>2</v>
      </c>
      <c r="H10" s="200">
        <v>5</v>
      </c>
      <c r="I10" s="128">
        <v>5</v>
      </c>
      <c r="J10" s="199">
        <v>2</v>
      </c>
      <c r="K10" s="42">
        <v>4</v>
      </c>
      <c r="L10" s="200">
        <v>2</v>
      </c>
      <c r="M10" s="128">
        <v>4</v>
      </c>
      <c r="N10" s="200">
        <v>5</v>
      </c>
      <c r="O10" s="128">
        <v>5</v>
      </c>
      <c r="P10" s="128">
        <v>5</v>
      </c>
      <c r="Q10" s="128">
        <v>5</v>
      </c>
      <c r="R10" s="128">
        <v>3</v>
      </c>
      <c r="S10" s="128">
        <v>3</v>
      </c>
      <c r="T10" s="42">
        <v>4</v>
      </c>
      <c r="U10" s="42">
        <v>3</v>
      </c>
      <c r="V10" s="42">
        <v>3</v>
      </c>
      <c r="W10" s="42">
        <v>3</v>
      </c>
      <c r="X10" s="128">
        <v>4</v>
      </c>
      <c r="Y10" s="128">
        <v>3</v>
      </c>
      <c r="Z10" s="42">
        <v>1</v>
      </c>
      <c r="AA10" s="42">
        <v>4</v>
      </c>
      <c r="AB10" s="128">
        <v>5</v>
      </c>
      <c r="AC10" s="128">
        <v>3</v>
      </c>
      <c r="AD10" s="42">
        <v>2</v>
      </c>
      <c r="AE10" s="42">
        <v>1</v>
      </c>
      <c r="AF10" s="128">
        <v>4</v>
      </c>
      <c r="AG10" s="128">
        <v>4</v>
      </c>
      <c r="AH10" s="128">
        <v>2</v>
      </c>
      <c r="AI10" s="128">
        <v>3</v>
      </c>
      <c r="AJ10" s="128">
        <v>3</v>
      </c>
      <c r="AK10" s="128">
        <v>3</v>
      </c>
      <c r="AL10" s="128">
        <v>3</v>
      </c>
      <c r="AM10" s="128">
        <v>4</v>
      </c>
      <c r="AN10" s="42">
        <v>3</v>
      </c>
      <c r="AO10" s="42">
        <v>3</v>
      </c>
      <c r="AP10" s="128">
        <v>5</v>
      </c>
      <c r="AQ10" s="128">
        <v>5</v>
      </c>
      <c r="AR10" s="42">
        <f t="shared" si="0"/>
        <v>12</v>
      </c>
      <c r="AS10" s="42">
        <v>4</v>
      </c>
      <c r="AT10" s="42">
        <v>3</v>
      </c>
      <c r="AU10" s="42">
        <v>2</v>
      </c>
      <c r="AV10" s="42">
        <v>3</v>
      </c>
      <c r="AW10" s="42">
        <f>SUM(AS10:AU10)</f>
        <v>9</v>
      </c>
    </row>
    <row r="11" spans="1:53">
      <c r="A11">
        <v>910</v>
      </c>
      <c r="B11" s="9">
        <v>5</v>
      </c>
      <c r="C11" s="9">
        <v>2</v>
      </c>
      <c r="D11" s="32">
        <v>1</v>
      </c>
      <c r="E11" s="11">
        <v>1</v>
      </c>
      <c r="F11" s="143">
        <v>2</v>
      </c>
      <c r="G11" s="129">
        <v>1</v>
      </c>
      <c r="H11" s="144">
        <v>2</v>
      </c>
      <c r="I11" s="129">
        <v>4</v>
      </c>
      <c r="J11" s="29">
        <v>2</v>
      </c>
      <c r="K11" s="9">
        <v>2</v>
      </c>
      <c r="L11" s="143">
        <v>4</v>
      </c>
      <c r="M11" s="129">
        <v>4</v>
      </c>
      <c r="N11" s="143">
        <v>4</v>
      </c>
      <c r="O11" s="129">
        <v>4</v>
      </c>
      <c r="P11" s="129">
        <v>5</v>
      </c>
      <c r="Q11" s="146">
        <v>5</v>
      </c>
      <c r="R11" s="129">
        <v>2</v>
      </c>
      <c r="S11" s="147">
        <v>3</v>
      </c>
      <c r="T11" s="11">
        <v>1</v>
      </c>
      <c r="U11" s="9">
        <v>1</v>
      </c>
      <c r="V11" s="9">
        <v>4</v>
      </c>
      <c r="W11" s="11">
        <v>4</v>
      </c>
      <c r="X11" s="146">
        <v>5</v>
      </c>
      <c r="Y11" s="129">
        <v>5</v>
      </c>
      <c r="Z11" s="9">
        <v>4</v>
      </c>
      <c r="AA11" s="108">
        <v>3</v>
      </c>
      <c r="AB11" s="146">
        <v>5</v>
      </c>
      <c r="AC11" s="129">
        <v>5</v>
      </c>
      <c r="AD11" s="9">
        <v>1</v>
      </c>
      <c r="AE11" s="11">
        <v>1</v>
      </c>
      <c r="AF11" s="129">
        <v>4</v>
      </c>
      <c r="AG11" s="146">
        <v>5</v>
      </c>
      <c r="AH11" s="129">
        <v>2</v>
      </c>
      <c r="AI11" s="146">
        <v>2</v>
      </c>
      <c r="AJ11" s="129">
        <v>5</v>
      </c>
      <c r="AK11" s="129">
        <v>1</v>
      </c>
      <c r="AL11" s="146">
        <v>5</v>
      </c>
      <c r="AM11" s="129">
        <v>5</v>
      </c>
      <c r="AN11" s="11">
        <v>1</v>
      </c>
      <c r="AO11" s="9">
        <v>1</v>
      </c>
      <c r="AP11" s="146">
        <v>5</v>
      </c>
      <c r="AQ11" s="129">
        <v>5</v>
      </c>
      <c r="AR11" s="6">
        <f t="shared" ref="AR11:AR18" si="1">SUM(AS11:AV11)</f>
        <v>24</v>
      </c>
      <c r="AS11" s="6">
        <v>8</v>
      </c>
      <c r="AT11" s="6">
        <v>5</v>
      </c>
      <c r="AU11" s="6">
        <v>3</v>
      </c>
      <c r="AV11" s="6">
        <v>8</v>
      </c>
      <c r="AW11">
        <f t="shared" ref="AW11" si="2">SUM(AS11:AU11)</f>
        <v>16</v>
      </c>
      <c r="BA11">
        <v>24</v>
      </c>
    </row>
    <row r="12" spans="1:53" s="42" customFormat="1" hidden="1">
      <c r="A12" s="42">
        <v>911</v>
      </c>
      <c r="B12" s="42">
        <v>1</v>
      </c>
      <c r="C12" s="42">
        <v>1</v>
      </c>
      <c r="D12" s="199">
        <v>2</v>
      </c>
      <c r="E12" s="42">
        <v>5</v>
      </c>
      <c r="F12" s="200">
        <v>1</v>
      </c>
      <c r="G12" s="128">
        <v>1</v>
      </c>
      <c r="H12" s="200">
        <v>4</v>
      </c>
      <c r="I12" s="128">
        <v>1</v>
      </c>
      <c r="J12" s="199">
        <v>1</v>
      </c>
      <c r="K12" s="42">
        <v>1</v>
      </c>
      <c r="L12" s="200">
        <v>1</v>
      </c>
      <c r="M12" s="128">
        <v>1</v>
      </c>
      <c r="N12" s="200">
        <v>4</v>
      </c>
      <c r="O12" s="128">
        <v>1</v>
      </c>
      <c r="P12" s="128">
        <v>5</v>
      </c>
      <c r="Q12" s="128">
        <v>1</v>
      </c>
      <c r="R12" s="128">
        <v>1</v>
      </c>
      <c r="S12" s="128">
        <v>1</v>
      </c>
      <c r="T12" s="42">
        <v>1</v>
      </c>
      <c r="U12" s="42">
        <v>1</v>
      </c>
      <c r="V12" s="42">
        <v>1</v>
      </c>
      <c r="W12" s="42">
        <v>1</v>
      </c>
      <c r="X12" s="128">
        <v>1</v>
      </c>
      <c r="Y12" s="128">
        <v>5</v>
      </c>
      <c r="Z12" s="42">
        <v>1</v>
      </c>
      <c r="AA12" s="42">
        <v>1</v>
      </c>
      <c r="AB12" s="128">
        <v>1</v>
      </c>
      <c r="AC12" s="128">
        <v>5</v>
      </c>
      <c r="AD12" s="42">
        <v>1</v>
      </c>
      <c r="AE12" s="42">
        <v>1</v>
      </c>
      <c r="AF12" s="128">
        <v>5</v>
      </c>
      <c r="AG12" s="128">
        <v>1</v>
      </c>
      <c r="AH12" s="128">
        <v>1</v>
      </c>
      <c r="AI12" s="128">
        <v>1</v>
      </c>
      <c r="AJ12" s="128">
        <v>1</v>
      </c>
      <c r="AK12" s="128">
        <v>1</v>
      </c>
      <c r="AL12" s="128">
        <v>1</v>
      </c>
      <c r="AM12" s="128">
        <v>5</v>
      </c>
      <c r="AN12" s="42">
        <v>1</v>
      </c>
      <c r="AO12" s="42">
        <v>1</v>
      </c>
      <c r="AP12" s="128">
        <v>1</v>
      </c>
      <c r="AQ12" s="128">
        <v>5</v>
      </c>
      <c r="AR12" s="42">
        <f t="shared" si="1"/>
        <v>26</v>
      </c>
      <c r="AS12" s="42">
        <v>6</v>
      </c>
      <c r="AT12" s="42">
        <v>5</v>
      </c>
      <c r="AU12" s="42">
        <v>5</v>
      </c>
      <c r="AV12" s="42">
        <v>10</v>
      </c>
      <c r="AW12" s="42">
        <f>SUM(AS12:AV12)</f>
        <v>26</v>
      </c>
    </row>
    <row r="13" spans="1:53">
      <c r="A13">
        <v>912</v>
      </c>
      <c r="B13" s="11">
        <v>1</v>
      </c>
      <c r="C13" s="9">
        <v>2</v>
      </c>
      <c r="D13" s="32">
        <v>1</v>
      </c>
      <c r="E13" s="11">
        <v>2</v>
      </c>
      <c r="F13" s="144">
        <v>4</v>
      </c>
      <c r="G13" s="129">
        <v>2</v>
      </c>
      <c r="H13" s="143">
        <v>5</v>
      </c>
      <c r="I13" s="129">
        <v>4</v>
      </c>
      <c r="J13" s="29">
        <v>2</v>
      </c>
      <c r="K13" s="9">
        <v>2</v>
      </c>
      <c r="L13" s="144">
        <v>2</v>
      </c>
      <c r="M13" s="129">
        <v>5</v>
      </c>
      <c r="N13" s="143">
        <v>4</v>
      </c>
      <c r="O13" s="129">
        <v>5</v>
      </c>
      <c r="P13" s="146">
        <v>2</v>
      </c>
      <c r="Q13" s="129">
        <v>1</v>
      </c>
      <c r="R13" s="146">
        <v>4</v>
      </c>
      <c r="S13" s="129">
        <v>4</v>
      </c>
      <c r="T13" s="9">
        <v>4</v>
      </c>
      <c r="U13" s="11">
        <v>4</v>
      </c>
      <c r="V13" s="9">
        <v>4</v>
      </c>
      <c r="W13" s="9">
        <v>1</v>
      </c>
      <c r="X13" s="146">
        <v>5</v>
      </c>
      <c r="Y13" s="129">
        <v>5</v>
      </c>
      <c r="Z13" s="11">
        <v>2</v>
      </c>
      <c r="AA13" s="9">
        <v>1</v>
      </c>
      <c r="AB13" s="146">
        <v>4</v>
      </c>
      <c r="AC13" s="129">
        <v>5</v>
      </c>
      <c r="AD13" s="9">
        <v>2</v>
      </c>
      <c r="AE13" s="11">
        <v>2</v>
      </c>
      <c r="AF13" s="129">
        <v>4</v>
      </c>
      <c r="AG13" s="129">
        <v>2</v>
      </c>
      <c r="AH13" s="129">
        <v>2</v>
      </c>
      <c r="AI13" s="146">
        <v>2</v>
      </c>
      <c r="AJ13" s="146">
        <v>2</v>
      </c>
      <c r="AK13" s="129">
        <v>1</v>
      </c>
      <c r="AL13" s="129">
        <v>1</v>
      </c>
      <c r="AM13" s="129">
        <v>5</v>
      </c>
      <c r="AN13" s="9">
        <v>4</v>
      </c>
      <c r="AO13" s="9">
        <v>1</v>
      </c>
      <c r="AP13" s="146">
        <v>4</v>
      </c>
      <c r="AQ13" s="129">
        <v>5</v>
      </c>
      <c r="AR13" s="6">
        <f t="shared" si="1"/>
        <v>27</v>
      </c>
      <c r="AS13" s="6">
        <v>8</v>
      </c>
      <c r="AT13" s="6">
        <v>5</v>
      </c>
      <c r="AU13" s="6">
        <v>5</v>
      </c>
      <c r="AV13" s="6">
        <v>9</v>
      </c>
      <c r="AW13">
        <f t="shared" ref="AW13:AW18" si="3">SUM(AS13:AU13)</f>
        <v>18</v>
      </c>
      <c r="BA13">
        <v>27</v>
      </c>
    </row>
    <row r="14" spans="1:53" s="85" customFormat="1" hidden="1">
      <c r="A14" s="85">
        <v>913</v>
      </c>
      <c r="B14" s="85">
        <v>3</v>
      </c>
      <c r="C14" s="85">
        <v>3</v>
      </c>
      <c r="D14" s="87">
        <v>2</v>
      </c>
      <c r="E14" s="85">
        <v>3</v>
      </c>
      <c r="F14" s="198">
        <v>3</v>
      </c>
      <c r="G14" s="186">
        <v>3</v>
      </c>
      <c r="H14" s="198">
        <v>3</v>
      </c>
      <c r="I14" s="186">
        <v>3</v>
      </c>
      <c r="J14" s="87">
        <v>3</v>
      </c>
      <c r="K14" s="85">
        <v>2</v>
      </c>
      <c r="L14" s="198">
        <v>3</v>
      </c>
      <c r="M14" s="186">
        <v>3</v>
      </c>
      <c r="N14" s="198">
        <v>3</v>
      </c>
      <c r="O14" s="186">
        <v>4</v>
      </c>
      <c r="P14" s="186">
        <v>3</v>
      </c>
      <c r="Q14" s="186">
        <v>3</v>
      </c>
      <c r="R14" s="186">
        <v>3</v>
      </c>
      <c r="S14" s="186">
        <v>3</v>
      </c>
      <c r="T14" s="85">
        <v>3</v>
      </c>
      <c r="U14" s="85">
        <v>3</v>
      </c>
      <c r="V14" s="85">
        <v>2</v>
      </c>
      <c r="W14" s="85">
        <v>3</v>
      </c>
      <c r="X14" s="186">
        <v>3</v>
      </c>
      <c r="Y14" s="186">
        <v>5</v>
      </c>
      <c r="Z14" s="85">
        <v>4</v>
      </c>
      <c r="AA14" s="85">
        <v>3</v>
      </c>
      <c r="AB14" s="186">
        <v>5</v>
      </c>
      <c r="AC14" s="186">
        <v>5</v>
      </c>
      <c r="AD14" s="85">
        <v>3</v>
      </c>
      <c r="AE14" s="85">
        <v>3</v>
      </c>
      <c r="AF14" s="186">
        <v>5</v>
      </c>
      <c r="AG14" s="186">
        <v>3</v>
      </c>
      <c r="AH14" s="186">
        <v>3</v>
      </c>
      <c r="AI14" s="186">
        <v>1</v>
      </c>
      <c r="AJ14" s="186">
        <v>3</v>
      </c>
      <c r="AK14" s="186">
        <v>4</v>
      </c>
      <c r="AL14" s="186">
        <v>4</v>
      </c>
      <c r="AM14" s="186">
        <v>3</v>
      </c>
      <c r="AN14" s="85">
        <v>3</v>
      </c>
      <c r="AO14" s="85">
        <v>3</v>
      </c>
      <c r="AP14" s="186">
        <v>4</v>
      </c>
      <c r="AQ14" s="186">
        <v>3</v>
      </c>
      <c r="AR14" s="85">
        <f t="shared" si="1"/>
        <v>7</v>
      </c>
      <c r="AS14" s="85">
        <v>2</v>
      </c>
      <c r="AT14" s="85">
        <v>1</v>
      </c>
      <c r="AU14" s="85">
        <v>0</v>
      </c>
      <c r="AV14" s="85">
        <v>4</v>
      </c>
      <c r="AW14" s="85">
        <f t="shared" si="3"/>
        <v>3</v>
      </c>
    </row>
    <row r="15" spans="1:53">
      <c r="A15">
        <v>914</v>
      </c>
      <c r="B15" s="11">
        <v>2</v>
      </c>
      <c r="C15" s="11">
        <v>4</v>
      </c>
      <c r="D15" s="32">
        <v>2</v>
      </c>
      <c r="E15" s="11">
        <v>2</v>
      </c>
      <c r="F15" s="143">
        <v>2</v>
      </c>
      <c r="G15" s="129">
        <v>2</v>
      </c>
      <c r="H15" s="143">
        <v>4</v>
      </c>
      <c r="I15" s="129">
        <v>5</v>
      </c>
      <c r="J15" s="29">
        <v>2</v>
      </c>
      <c r="K15" s="11">
        <v>4</v>
      </c>
      <c r="L15" s="144">
        <v>1</v>
      </c>
      <c r="M15" s="129">
        <v>4</v>
      </c>
      <c r="N15" s="144">
        <v>1</v>
      </c>
      <c r="O15" s="129">
        <v>5</v>
      </c>
      <c r="P15" s="129">
        <v>5</v>
      </c>
      <c r="Q15" s="129">
        <v>2</v>
      </c>
      <c r="R15" s="129">
        <v>1</v>
      </c>
      <c r="S15" s="129">
        <v>5</v>
      </c>
      <c r="T15" s="9">
        <v>4</v>
      </c>
      <c r="U15" s="11">
        <v>4</v>
      </c>
      <c r="V15" s="9">
        <v>5</v>
      </c>
      <c r="W15" s="11">
        <v>4</v>
      </c>
      <c r="X15" s="129">
        <v>2</v>
      </c>
      <c r="Y15" s="129">
        <v>5</v>
      </c>
      <c r="Z15" s="9">
        <v>4</v>
      </c>
      <c r="AA15" s="9">
        <v>2</v>
      </c>
      <c r="AB15" s="146">
        <v>5</v>
      </c>
      <c r="AC15" s="129">
        <v>5</v>
      </c>
      <c r="AD15" s="9">
        <v>1</v>
      </c>
      <c r="AE15" s="11">
        <v>1</v>
      </c>
      <c r="AF15" s="129">
        <v>4</v>
      </c>
      <c r="AG15" s="129">
        <v>1</v>
      </c>
      <c r="AH15" s="146">
        <v>4</v>
      </c>
      <c r="AI15" s="129">
        <v>4</v>
      </c>
      <c r="AJ15" s="129">
        <v>4</v>
      </c>
      <c r="AK15" s="129">
        <v>2</v>
      </c>
      <c r="AL15" s="129">
        <v>2</v>
      </c>
      <c r="AM15" s="129">
        <v>5</v>
      </c>
      <c r="AN15" s="9">
        <v>4</v>
      </c>
      <c r="AO15" s="11">
        <v>4</v>
      </c>
      <c r="AP15" s="129">
        <v>2</v>
      </c>
      <c r="AQ15" s="129">
        <v>5</v>
      </c>
      <c r="AR15" s="6">
        <f t="shared" si="1"/>
        <v>29</v>
      </c>
      <c r="AS15" s="6">
        <v>5</v>
      </c>
      <c r="AT15" s="6">
        <v>6</v>
      </c>
      <c r="AU15" s="6">
        <v>5</v>
      </c>
      <c r="AV15" s="6">
        <v>13</v>
      </c>
      <c r="AW15">
        <f t="shared" si="3"/>
        <v>16</v>
      </c>
      <c r="BA15">
        <v>29</v>
      </c>
    </row>
    <row r="16" spans="1:53">
      <c r="A16">
        <v>915</v>
      </c>
      <c r="B16" s="9">
        <v>5</v>
      </c>
      <c r="C16" s="108">
        <v>3</v>
      </c>
      <c r="D16" s="32">
        <v>1</v>
      </c>
      <c r="E16" s="9">
        <v>4</v>
      </c>
      <c r="F16" s="144">
        <v>5</v>
      </c>
      <c r="G16" s="147">
        <v>3</v>
      </c>
      <c r="H16" s="144">
        <v>2</v>
      </c>
      <c r="I16" s="129">
        <v>5</v>
      </c>
      <c r="J16" s="32">
        <v>4</v>
      </c>
      <c r="K16" s="9">
        <v>1</v>
      </c>
      <c r="L16" s="144">
        <v>1</v>
      </c>
      <c r="M16" s="129">
        <v>5</v>
      </c>
      <c r="N16" s="143">
        <v>4</v>
      </c>
      <c r="O16" s="129">
        <v>5</v>
      </c>
      <c r="P16" s="129">
        <v>5</v>
      </c>
      <c r="Q16" s="129">
        <v>1</v>
      </c>
      <c r="R16" s="129">
        <v>1</v>
      </c>
      <c r="S16" s="129">
        <v>5</v>
      </c>
      <c r="T16" s="9">
        <v>4</v>
      </c>
      <c r="U16" s="9">
        <v>1</v>
      </c>
      <c r="V16" s="9">
        <v>5</v>
      </c>
      <c r="W16" s="9">
        <v>1</v>
      </c>
      <c r="X16" s="146">
        <v>5</v>
      </c>
      <c r="Y16" s="129">
        <v>5</v>
      </c>
      <c r="Z16" s="9">
        <v>5</v>
      </c>
      <c r="AA16" s="11">
        <v>5</v>
      </c>
      <c r="AB16" s="129">
        <v>1</v>
      </c>
      <c r="AC16" s="129">
        <v>5</v>
      </c>
      <c r="AD16" s="108">
        <v>3</v>
      </c>
      <c r="AE16" s="11">
        <v>1</v>
      </c>
      <c r="AF16" s="129">
        <v>5</v>
      </c>
      <c r="AG16" s="129">
        <v>1</v>
      </c>
      <c r="AH16" s="129">
        <v>1</v>
      </c>
      <c r="AI16" s="129">
        <v>4</v>
      </c>
      <c r="AJ16" s="146">
        <v>1</v>
      </c>
      <c r="AK16" s="147">
        <v>3</v>
      </c>
      <c r="AL16" s="146">
        <v>4</v>
      </c>
      <c r="AM16" s="129">
        <v>4</v>
      </c>
      <c r="AN16" s="9">
        <v>4</v>
      </c>
      <c r="AO16" s="9">
        <v>1</v>
      </c>
      <c r="AP16" s="129">
        <v>1</v>
      </c>
      <c r="AQ16" s="129">
        <v>5</v>
      </c>
      <c r="AR16" s="6">
        <f t="shared" si="1"/>
        <v>32</v>
      </c>
      <c r="AS16" s="6">
        <v>10</v>
      </c>
      <c r="AT16" s="6">
        <v>4</v>
      </c>
      <c r="AU16" s="6">
        <v>5</v>
      </c>
      <c r="AV16" s="6">
        <v>13</v>
      </c>
      <c r="AW16">
        <f t="shared" si="3"/>
        <v>19</v>
      </c>
      <c r="BA16">
        <v>32</v>
      </c>
    </row>
    <row r="17" spans="1:53">
      <c r="A17">
        <v>916</v>
      </c>
      <c r="B17" s="9">
        <v>5</v>
      </c>
      <c r="C17" s="9">
        <v>1</v>
      </c>
      <c r="D17" s="32">
        <v>1</v>
      </c>
      <c r="E17" s="11">
        <v>1</v>
      </c>
      <c r="F17" s="143">
        <v>1</v>
      </c>
      <c r="G17" s="129">
        <v>1</v>
      </c>
      <c r="H17" s="143">
        <v>5</v>
      </c>
      <c r="I17" s="129">
        <v>5</v>
      </c>
      <c r="J17" s="29">
        <v>1</v>
      </c>
      <c r="K17" s="9">
        <v>1</v>
      </c>
      <c r="L17" s="144">
        <v>1</v>
      </c>
      <c r="M17" s="129">
        <v>5</v>
      </c>
      <c r="N17" s="144">
        <v>1</v>
      </c>
      <c r="O17" s="146">
        <v>1</v>
      </c>
      <c r="P17" s="146">
        <v>1</v>
      </c>
      <c r="Q17" s="129">
        <v>1</v>
      </c>
      <c r="R17" s="129">
        <v>1</v>
      </c>
      <c r="S17" s="129">
        <v>5</v>
      </c>
      <c r="T17" s="11">
        <v>1</v>
      </c>
      <c r="U17" s="9">
        <v>1</v>
      </c>
      <c r="V17" s="9">
        <v>5</v>
      </c>
      <c r="W17" s="9">
        <v>1</v>
      </c>
      <c r="X17" s="129">
        <v>1</v>
      </c>
      <c r="Y17" s="129">
        <v>5</v>
      </c>
      <c r="Z17" s="9">
        <v>5</v>
      </c>
      <c r="AA17" s="11">
        <v>5</v>
      </c>
      <c r="AB17" s="129">
        <v>1</v>
      </c>
      <c r="AC17" s="129">
        <v>5</v>
      </c>
      <c r="AD17" s="9">
        <v>1</v>
      </c>
      <c r="AE17" s="9">
        <v>5</v>
      </c>
      <c r="AF17" s="129">
        <v>5</v>
      </c>
      <c r="AG17" s="129">
        <v>1</v>
      </c>
      <c r="AH17" s="129">
        <v>1</v>
      </c>
      <c r="AI17" s="129">
        <v>5</v>
      </c>
      <c r="AJ17" s="146">
        <v>1</v>
      </c>
      <c r="AK17" s="129">
        <v>1</v>
      </c>
      <c r="AL17" s="129">
        <v>1</v>
      </c>
      <c r="AM17" s="129">
        <v>5</v>
      </c>
      <c r="AN17" s="9">
        <v>5</v>
      </c>
      <c r="AO17" s="9">
        <v>1</v>
      </c>
      <c r="AP17" s="129">
        <v>1</v>
      </c>
      <c r="AQ17" s="146">
        <v>1</v>
      </c>
      <c r="AR17" s="6">
        <f t="shared" si="1"/>
        <v>32</v>
      </c>
      <c r="AS17" s="6">
        <v>8</v>
      </c>
      <c r="AT17" s="6">
        <v>7</v>
      </c>
      <c r="AU17" s="6">
        <v>5</v>
      </c>
      <c r="AV17" s="6">
        <v>12</v>
      </c>
      <c r="AW17">
        <f t="shared" si="3"/>
        <v>20</v>
      </c>
      <c r="BA17">
        <v>32</v>
      </c>
    </row>
    <row r="18" spans="1:53" s="85" customFormat="1" hidden="1">
      <c r="A18" s="85">
        <v>918</v>
      </c>
      <c r="B18" s="85">
        <v>2</v>
      </c>
      <c r="C18" s="85">
        <v>2</v>
      </c>
      <c r="D18" s="87">
        <v>4</v>
      </c>
      <c r="E18" s="85">
        <v>4</v>
      </c>
      <c r="F18" s="198">
        <v>4</v>
      </c>
      <c r="G18" s="186">
        <v>4</v>
      </c>
      <c r="H18" s="198">
        <v>4</v>
      </c>
      <c r="I18" s="186">
        <v>4</v>
      </c>
      <c r="J18" s="87">
        <v>4</v>
      </c>
      <c r="K18" s="85">
        <v>4</v>
      </c>
      <c r="L18" s="198">
        <v>4</v>
      </c>
      <c r="M18" s="186">
        <v>4</v>
      </c>
      <c r="N18" s="198">
        <v>5</v>
      </c>
      <c r="O18" s="186">
        <v>5</v>
      </c>
      <c r="P18" s="186">
        <v>5</v>
      </c>
      <c r="Q18" s="186">
        <v>2</v>
      </c>
      <c r="R18" s="186">
        <v>4</v>
      </c>
      <c r="S18" s="186">
        <v>4</v>
      </c>
      <c r="T18" s="85">
        <v>4</v>
      </c>
      <c r="U18" s="85">
        <v>2</v>
      </c>
      <c r="V18" s="85">
        <v>4</v>
      </c>
      <c r="W18" s="85">
        <v>4</v>
      </c>
      <c r="X18" s="186">
        <v>5</v>
      </c>
      <c r="Y18" s="186">
        <v>5</v>
      </c>
      <c r="Z18" s="85">
        <v>2</v>
      </c>
      <c r="AA18" s="85">
        <v>4</v>
      </c>
      <c r="AB18" s="186">
        <v>5</v>
      </c>
      <c r="AC18" s="186">
        <v>5</v>
      </c>
      <c r="AD18" s="85">
        <v>2</v>
      </c>
      <c r="AE18" s="85">
        <v>2</v>
      </c>
      <c r="AF18" s="186">
        <v>5</v>
      </c>
      <c r="AG18" s="186">
        <v>5</v>
      </c>
      <c r="AH18" s="186">
        <v>4</v>
      </c>
      <c r="AI18" s="186">
        <v>4</v>
      </c>
      <c r="AJ18" s="186">
        <v>4</v>
      </c>
      <c r="AK18" s="186">
        <v>5</v>
      </c>
      <c r="AL18" s="186">
        <v>2</v>
      </c>
      <c r="AM18" s="186">
        <v>5</v>
      </c>
      <c r="AN18" s="85">
        <v>4</v>
      </c>
      <c r="AO18" s="85">
        <v>4</v>
      </c>
      <c r="AP18" s="186">
        <v>4</v>
      </c>
      <c r="AQ18" s="186">
        <v>5</v>
      </c>
      <c r="AR18" s="85">
        <f t="shared" si="1"/>
        <v>21</v>
      </c>
      <c r="AS18" s="85">
        <v>4</v>
      </c>
      <c r="AT18" s="85">
        <v>4</v>
      </c>
      <c r="AU18" s="85">
        <v>4</v>
      </c>
      <c r="AV18" s="85">
        <v>9</v>
      </c>
      <c r="AW18" s="85">
        <f t="shared" si="3"/>
        <v>12</v>
      </c>
    </row>
    <row r="19" spans="1:53">
      <c r="A19" s="13" t="s">
        <v>416</v>
      </c>
      <c r="B19" s="16" t="s">
        <v>446</v>
      </c>
      <c r="C19" s="16" t="s">
        <v>445</v>
      </c>
      <c r="D19" s="76" t="s">
        <v>445</v>
      </c>
      <c r="E19" s="78" t="s">
        <v>446</v>
      </c>
      <c r="F19" s="118" t="s">
        <v>446</v>
      </c>
      <c r="G19" s="148" t="s">
        <v>445</v>
      </c>
      <c r="H19" s="118" t="s">
        <v>445</v>
      </c>
      <c r="I19" s="148" t="s">
        <v>446</v>
      </c>
      <c r="J19" s="76" t="s">
        <v>446</v>
      </c>
      <c r="K19" s="78" t="s">
        <v>445</v>
      </c>
      <c r="L19" s="118" t="s">
        <v>445</v>
      </c>
      <c r="M19" s="148" t="s">
        <v>446</v>
      </c>
      <c r="N19" s="122" t="s">
        <v>447</v>
      </c>
      <c r="O19" s="159" t="s">
        <v>448</v>
      </c>
      <c r="P19" s="159" t="s">
        <v>448</v>
      </c>
      <c r="Q19" s="159" t="s">
        <v>447</v>
      </c>
      <c r="R19" s="159" t="s">
        <v>447</v>
      </c>
      <c r="S19" s="159" t="s">
        <v>448</v>
      </c>
      <c r="T19" s="79" t="s">
        <v>448</v>
      </c>
      <c r="U19" s="79" t="s">
        <v>447</v>
      </c>
      <c r="V19" s="79" t="s">
        <v>448</v>
      </c>
      <c r="W19" s="79" t="s">
        <v>447</v>
      </c>
      <c r="X19" s="160" t="s">
        <v>447</v>
      </c>
      <c r="Y19" s="160" t="s">
        <v>448</v>
      </c>
      <c r="Z19" s="80" t="s">
        <v>448</v>
      </c>
      <c r="AA19" s="80" t="s">
        <v>447</v>
      </c>
      <c r="AB19" s="160" t="s">
        <v>447</v>
      </c>
      <c r="AC19" s="160" t="s">
        <v>448</v>
      </c>
      <c r="AD19" s="30" t="s">
        <v>445</v>
      </c>
      <c r="AE19" s="31" t="s">
        <v>446</v>
      </c>
      <c r="AF19" s="162" t="s">
        <v>446</v>
      </c>
      <c r="AG19" s="125" t="s">
        <v>445</v>
      </c>
      <c r="AH19" s="162" t="s">
        <v>445</v>
      </c>
      <c r="AI19" s="125" t="s">
        <v>446</v>
      </c>
      <c r="AJ19" s="162" t="s">
        <v>446</v>
      </c>
      <c r="AK19" s="125" t="s">
        <v>445</v>
      </c>
      <c r="AL19" s="163" t="s">
        <v>445</v>
      </c>
      <c r="AM19" s="164" t="s">
        <v>446</v>
      </c>
      <c r="AN19" s="83" t="s">
        <v>446</v>
      </c>
      <c r="AO19" s="43" t="s">
        <v>445</v>
      </c>
      <c r="AP19" s="163" t="s">
        <v>445</v>
      </c>
      <c r="AQ19" s="164" t="s">
        <v>446</v>
      </c>
      <c r="AX19" s="110" t="s">
        <v>525</v>
      </c>
      <c r="BA19">
        <f>STDEV(BA2:BA17)</f>
        <v>5.297226261035676</v>
      </c>
    </row>
    <row r="20" spans="1:53">
      <c r="A20" t="s">
        <v>656</v>
      </c>
      <c r="B20">
        <v>6</v>
      </c>
      <c r="C20">
        <v>6</v>
      </c>
      <c r="D20" s="62">
        <v>12</v>
      </c>
      <c r="E20">
        <v>3</v>
      </c>
      <c r="F20" s="149">
        <v>5</v>
      </c>
      <c r="G20" s="136">
        <v>11</v>
      </c>
      <c r="H20" s="149">
        <v>4</v>
      </c>
      <c r="I20" s="136">
        <v>10</v>
      </c>
      <c r="J20" s="62">
        <v>5</v>
      </c>
      <c r="K20">
        <v>6</v>
      </c>
      <c r="L20" s="149">
        <v>10</v>
      </c>
      <c r="M20" s="128">
        <v>9</v>
      </c>
      <c r="N20" s="149">
        <f>COUNTIF(N2:N18,"&lt;3")</f>
        <v>6</v>
      </c>
      <c r="O20" s="136">
        <f>COUNTIF(O2:O18,"&gt;3")</f>
        <v>8</v>
      </c>
      <c r="P20" s="136">
        <f>COUNTIF(P2:P18,"&gt;3")</f>
        <v>13</v>
      </c>
      <c r="Q20" s="136">
        <f>COUNTIF(Q2:Q18,"&lt;3")</f>
        <v>12</v>
      </c>
      <c r="R20" s="136">
        <f>COUNTIF(R2:R18,"&lt;3")</f>
        <v>11</v>
      </c>
      <c r="S20" s="136">
        <f>COUNTIF(S2:S18,"&gt;3")</f>
        <v>10</v>
      </c>
      <c r="T20">
        <f>COUNTIF(T2:T18,"&gt;3")</f>
        <v>8</v>
      </c>
      <c r="U20">
        <f>COUNTIF(U2:U18,"&lt;3")</f>
        <v>10</v>
      </c>
      <c r="V20">
        <f>COUNTIF(V2:V18,"&gt;3")</f>
        <v>11</v>
      </c>
      <c r="W20">
        <f>COUNTIF(W2:W18,"&lt;3")</f>
        <v>11</v>
      </c>
      <c r="X20" s="136">
        <f>COUNTIF(X2:X18,"&lt;3")</f>
        <v>4</v>
      </c>
      <c r="Y20" s="136">
        <f>COUNTIF(Y2:Y18,"&gt;3")</f>
        <v>16</v>
      </c>
      <c r="Z20">
        <f>COUNTIF(Z2:Z18,"&gt;3")</f>
        <v>10</v>
      </c>
      <c r="AA20">
        <f>COUNTIF(AA2:AA18,"&lt;3")</f>
        <v>4</v>
      </c>
      <c r="AB20" s="136">
        <f>COUNTIF(AB2:AB18,"&lt;3")</f>
        <v>11</v>
      </c>
      <c r="AC20" s="136">
        <f>COUNTIF(AC2:AC18,"&gt;3")</f>
        <v>15</v>
      </c>
      <c r="AD20">
        <f>COUNTIF(AD2:AD18,"&lt;3")</f>
        <v>12</v>
      </c>
      <c r="AE20">
        <f>COUNTIF(AE2:AE18,"&gt;3")</f>
        <v>3</v>
      </c>
      <c r="AF20" s="136">
        <f>COUNTIF(AF2:AF18,"&gt;3")</f>
        <v>15</v>
      </c>
      <c r="AG20" s="136">
        <f>COUNTIF(AG2:AG18,"&lt;3")</f>
        <v>9</v>
      </c>
      <c r="AH20" s="136">
        <f>COUNTIF(AH2:AH18,"&lt;3")</f>
        <v>14</v>
      </c>
      <c r="AI20" s="136">
        <f>COUNTIF(AI2:AI18,"&gt;3")</f>
        <v>9</v>
      </c>
      <c r="AJ20" s="136">
        <f>COUNTIF(AJ2:AJ18,"&gt;3")</f>
        <v>8</v>
      </c>
      <c r="AK20" s="136">
        <f>COUNTIF(AK2:AK18,"&lt;3")</f>
        <v>12</v>
      </c>
      <c r="AL20" s="136">
        <f>COUNTIF(AL2:AL18,"&lt;3")</f>
        <v>10</v>
      </c>
      <c r="AM20" s="136">
        <f>COUNTIF(AM2:AM18,"&gt;3")</f>
        <v>13</v>
      </c>
      <c r="AN20">
        <f>COUNTIF(AN2:AN18,"&gt;3")</f>
        <v>10</v>
      </c>
      <c r="AO20">
        <f>COUNTIF(AO2:AO18,"&lt;3")</f>
        <v>13</v>
      </c>
      <c r="AP20" s="136">
        <f>COUNTIF(AP2:AP18,"&lt;3")</f>
        <v>11</v>
      </c>
      <c r="AQ20" s="136">
        <f>COUNTIF(AQ2:AQ18,"&gt;3")</f>
        <v>14</v>
      </c>
      <c r="AR20" s="109" t="s">
        <v>524</v>
      </c>
      <c r="AS20" s="46">
        <f>AVERAGE(AS2:AS18)</f>
        <v>6.5882352941176467</v>
      </c>
      <c r="AT20" s="46">
        <f t="shared" ref="AT20:AW20" si="4">AVERAGE(AT2:AT18)</f>
        <v>4.8235294117647056</v>
      </c>
      <c r="AU20" s="46">
        <f t="shared" si="4"/>
        <v>4.117647058823529</v>
      </c>
      <c r="AV20" s="46">
        <f t="shared" si="4"/>
        <v>9.4117647058823533</v>
      </c>
      <c r="AW20" s="46">
        <f t="shared" si="4"/>
        <v>16.470588235294116</v>
      </c>
      <c r="AX20" s="46">
        <f>AVERAGE(AR2:AR18)</f>
        <v>24.941176470588236</v>
      </c>
    </row>
    <row r="21" spans="1:53" s="23" customFormat="1">
      <c r="D21" s="63"/>
      <c r="F21" s="150"/>
      <c r="G21" s="151"/>
      <c r="H21" s="150"/>
      <c r="I21" s="151"/>
      <c r="J21" s="63"/>
      <c r="L21" s="150"/>
      <c r="M21" s="201"/>
      <c r="N21" s="150"/>
      <c r="O21" s="151"/>
      <c r="P21" s="151"/>
      <c r="Q21" s="151"/>
      <c r="R21" s="151"/>
      <c r="S21" s="151"/>
      <c r="X21" s="151"/>
      <c r="Y21" s="151"/>
      <c r="AB21" s="151"/>
      <c r="AC21" s="151"/>
      <c r="AF21" s="151"/>
      <c r="AG21" s="151"/>
      <c r="AH21" s="151"/>
      <c r="AI21" s="151"/>
      <c r="AJ21" s="151"/>
      <c r="AK21" s="151"/>
      <c r="AL21" s="151"/>
      <c r="AM21" s="151"/>
      <c r="AP21" s="151"/>
      <c r="AQ21" s="151"/>
      <c r="AR21" s="114" t="s">
        <v>431</v>
      </c>
      <c r="AS21" s="60">
        <f>AS20/12</f>
        <v>0.54901960784313719</v>
      </c>
      <c r="AT21" s="60">
        <f>AT20/8</f>
        <v>0.6029411764705882</v>
      </c>
      <c r="AU21" s="60">
        <f>AU20/6</f>
        <v>0.68627450980392146</v>
      </c>
      <c r="AV21" s="60">
        <f>AV20/16</f>
        <v>0.58823529411764708</v>
      </c>
      <c r="AW21" s="60">
        <f>AW20/26</f>
        <v>0.63348416289592757</v>
      </c>
      <c r="AX21" s="60">
        <f>AX20/42</f>
        <v>0.5938375350140056</v>
      </c>
    </row>
    <row r="22" spans="1:53">
      <c r="A22" s="13" t="s">
        <v>439</v>
      </c>
      <c r="M22" s="128"/>
    </row>
    <row r="23" spans="1:53">
      <c r="A23" t="s">
        <v>656</v>
      </c>
      <c r="B23" s="47">
        <f>B20/12</f>
        <v>0.5</v>
      </c>
      <c r="C23" s="47">
        <f t="shared" ref="C23:M23" si="5">C20/12</f>
        <v>0.5</v>
      </c>
      <c r="D23" s="47">
        <f t="shared" si="5"/>
        <v>1</v>
      </c>
      <c r="E23" s="47">
        <f t="shared" si="5"/>
        <v>0.25</v>
      </c>
      <c r="F23" s="47">
        <f t="shared" si="5"/>
        <v>0.41666666666666669</v>
      </c>
      <c r="G23" s="47">
        <f t="shared" si="5"/>
        <v>0.91666666666666663</v>
      </c>
      <c r="H23" s="47">
        <f t="shared" si="5"/>
        <v>0.33333333333333331</v>
      </c>
      <c r="I23" s="47">
        <f t="shared" si="5"/>
        <v>0.83333333333333337</v>
      </c>
      <c r="J23" s="47">
        <f t="shared" si="5"/>
        <v>0.41666666666666669</v>
      </c>
      <c r="K23" s="47">
        <f t="shared" si="5"/>
        <v>0.5</v>
      </c>
      <c r="L23" s="47">
        <f t="shared" si="5"/>
        <v>0.83333333333333337</v>
      </c>
      <c r="M23" s="202">
        <f t="shared" si="5"/>
        <v>0.75</v>
      </c>
      <c r="N23" s="152">
        <f>N20/17</f>
        <v>0.35294117647058826</v>
      </c>
      <c r="O23" s="153">
        <f>O20/17</f>
        <v>0.47058823529411764</v>
      </c>
      <c r="P23" s="153">
        <f t="shared" ref="P23:W23" si="6">P20/17</f>
        <v>0.76470588235294112</v>
      </c>
      <c r="Q23" s="153">
        <f t="shared" si="6"/>
        <v>0.70588235294117652</v>
      </c>
      <c r="R23" s="153">
        <f t="shared" si="6"/>
        <v>0.6470588235294118</v>
      </c>
      <c r="S23" s="153">
        <f t="shared" si="6"/>
        <v>0.58823529411764708</v>
      </c>
      <c r="T23" s="47">
        <f t="shared" si="6"/>
        <v>0.47058823529411764</v>
      </c>
      <c r="U23" s="47">
        <f t="shared" si="6"/>
        <v>0.58823529411764708</v>
      </c>
      <c r="V23" s="47">
        <f t="shared" si="6"/>
        <v>0.6470588235294118</v>
      </c>
      <c r="W23" s="47">
        <f t="shared" si="6"/>
        <v>0.6470588235294118</v>
      </c>
      <c r="X23" s="153">
        <f>X20/17</f>
        <v>0.23529411764705882</v>
      </c>
      <c r="Y23" s="153">
        <f t="shared" ref="Y23:AQ23" si="7">Y20/17</f>
        <v>0.94117647058823528</v>
      </c>
      <c r="Z23" s="47">
        <f t="shared" si="7"/>
        <v>0.58823529411764708</v>
      </c>
      <c r="AA23" s="47">
        <f t="shared" si="7"/>
        <v>0.23529411764705882</v>
      </c>
      <c r="AB23" s="153">
        <f t="shared" si="7"/>
        <v>0.6470588235294118</v>
      </c>
      <c r="AC23" s="153">
        <f t="shared" si="7"/>
        <v>0.88235294117647056</v>
      </c>
      <c r="AD23" s="47">
        <f t="shared" si="7"/>
        <v>0.70588235294117652</v>
      </c>
      <c r="AE23" s="47">
        <f t="shared" si="7"/>
        <v>0.17647058823529413</v>
      </c>
      <c r="AF23" s="153">
        <f t="shared" si="7"/>
        <v>0.88235294117647056</v>
      </c>
      <c r="AG23" s="153">
        <f t="shared" si="7"/>
        <v>0.52941176470588236</v>
      </c>
      <c r="AH23" s="153">
        <f t="shared" si="7"/>
        <v>0.82352941176470584</v>
      </c>
      <c r="AI23" s="153">
        <f t="shared" si="7"/>
        <v>0.52941176470588236</v>
      </c>
      <c r="AJ23" s="153">
        <f t="shared" si="7"/>
        <v>0.47058823529411764</v>
      </c>
      <c r="AK23" s="153">
        <f t="shared" si="7"/>
        <v>0.70588235294117652</v>
      </c>
      <c r="AL23" s="153">
        <f t="shared" si="7"/>
        <v>0.58823529411764708</v>
      </c>
      <c r="AM23" s="153">
        <f t="shared" si="7"/>
        <v>0.76470588235294112</v>
      </c>
      <c r="AN23" s="47">
        <f t="shared" si="7"/>
        <v>0.58823529411764708</v>
      </c>
      <c r="AO23" s="47">
        <f t="shared" si="7"/>
        <v>0.76470588235294112</v>
      </c>
      <c r="AP23" s="153">
        <f t="shared" si="7"/>
        <v>0.6470588235294118</v>
      </c>
      <c r="AQ23" s="153">
        <f t="shared" si="7"/>
        <v>0.82352941176470584</v>
      </c>
      <c r="AR23" s="13" t="s">
        <v>526</v>
      </c>
      <c r="AS23" s="46">
        <f>SUM(AS2+AS3+AS4+AS5+AS6+AS7+AS8+AS9+AS10+AS11+AS12+AS13+AS15+AS16+AS17+AS18)/16</f>
        <v>6.875</v>
      </c>
      <c r="AT23" s="46">
        <f t="shared" ref="AT23:AW23" si="8">SUM(AT2+AT3+AT4+AT5+AT6+AT7+AT8+AT9+AT10+AT11+AT12+AT13+AT15+AT16+AT17+AT18)/16</f>
        <v>5.0625</v>
      </c>
      <c r="AU23" s="46">
        <f t="shared" si="8"/>
        <v>4.375</v>
      </c>
      <c r="AV23" s="46">
        <f t="shared" si="8"/>
        <v>9.75</v>
      </c>
      <c r="AW23" s="46">
        <f t="shared" si="8"/>
        <v>17.3125</v>
      </c>
      <c r="AX23" s="46">
        <f>SUM(AR2+AR3+AR4+AR5+AR6+AR7+AR8+AR9+AR10+AR11+AR12+AR13+AR15+AR16+AR17+AR18)/16</f>
        <v>26.0625</v>
      </c>
    </row>
    <row r="24" spans="1:53" s="23" customFormat="1">
      <c r="D24" s="63"/>
      <c r="F24" s="150"/>
      <c r="G24" s="151"/>
      <c r="H24" s="150"/>
      <c r="I24" s="151"/>
      <c r="J24" s="63"/>
      <c r="L24" s="150"/>
      <c r="M24" s="201"/>
      <c r="N24" s="150"/>
      <c r="O24" s="151"/>
      <c r="P24" s="151"/>
      <c r="Q24" s="151"/>
      <c r="R24" s="151"/>
      <c r="S24" s="151"/>
      <c r="X24" s="151"/>
      <c r="Y24" s="151"/>
      <c r="AB24" s="151"/>
      <c r="AC24" s="151"/>
      <c r="AF24" s="151"/>
      <c r="AG24" s="151"/>
      <c r="AH24" s="151"/>
      <c r="AI24" s="151"/>
      <c r="AJ24" s="151"/>
      <c r="AK24" s="151"/>
      <c r="AL24" s="151"/>
      <c r="AM24" s="151"/>
      <c r="AP24" s="151"/>
      <c r="AQ24" s="151"/>
      <c r="AS24" s="60">
        <f>AS23/12</f>
        <v>0.57291666666666663</v>
      </c>
      <c r="AT24" s="60">
        <f>AT23/8</f>
        <v>0.6328125</v>
      </c>
      <c r="AU24" s="60">
        <f>AU23/6</f>
        <v>0.72916666666666663</v>
      </c>
      <c r="AV24" s="60">
        <f>AV23/16</f>
        <v>0.609375</v>
      </c>
      <c r="AW24" s="60">
        <f>AW23/26</f>
        <v>0.66586538461538458</v>
      </c>
      <c r="AX24" s="60">
        <f>AX23/42</f>
        <v>0.6205357142857143</v>
      </c>
    </row>
    <row r="25" spans="1:53">
      <c r="A25" s="13" t="s">
        <v>438</v>
      </c>
      <c r="M25" s="128"/>
    </row>
    <row r="26" spans="1:53">
      <c r="A26" t="s">
        <v>656</v>
      </c>
      <c r="B26">
        <f>B20</f>
        <v>6</v>
      </c>
      <c r="C26" s="8"/>
      <c r="D26" s="115"/>
      <c r="E26">
        <f>E20</f>
        <v>3</v>
      </c>
      <c r="F26" s="149">
        <f>F20</f>
        <v>5</v>
      </c>
      <c r="G26" s="154"/>
      <c r="H26" s="155"/>
      <c r="I26" s="136">
        <f>I20</f>
        <v>10</v>
      </c>
      <c r="J26" s="62">
        <f>J20</f>
        <v>5</v>
      </c>
      <c r="K26" s="8"/>
      <c r="L26" s="155"/>
      <c r="M26" s="128">
        <f>M20</f>
        <v>9</v>
      </c>
      <c r="N26" s="149">
        <f>COUNTIF(N2:N18,"&gt;3")</f>
        <v>10</v>
      </c>
      <c r="O26" s="154"/>
      <c r="P26" s="154"/>
      <c r="Q26" s="136">
        <f>COUNTIF(Q2:Q18,"&gt;3")</f>
        <v>3</v>
      </c>
      <c r="R26" s="136">
        <f>COUNTIF(R2:R18,"&gt;3")</f>
        <v>3</v>
      </c>
      <c r="S26" s="154"/>
      <c r="T26" s="8"/>
      <c r="U26">
        <f>COUNTIF(U2:U18,"&gt;3")</f>
        <v>4</v>
      </c>
      <c r="V26" s="8"/>
      <c r="W26">
        <f>COUNTIF(W2:W18,"&gt;3")</f>
        <v>3</v>
      </c>
      <c r="X26" s="136">
        <f>COUNTIF(X2:X18,"&gt;3")</f>
        <v>12</v>
      </c>
      <c r="Y26" s="154"/>
      <c r="Z26" s="8"/>
      <c r="AA26">
        <f>COUNTIF(AA2:AA18,"&gt;3")</f>
        <v>10</v>
      </c>
      <c r="AB26" s="136">
        <f>COUNTIF(AB2:AB18,"&gt;3")</f>
        <v>6</v>
      </c>
      <c r="AC26" s="154"/>
      <c r="AD26" s="8"/>
      <c r="AE26">
        <f>AE20</f>
        <v>3</v>
      </c>
      <c r="AF26" s="136">
        <f>AF20</f>
        <v>15</v>
      </c>
      <c r="AG26" s="154"/>
      <c r="AH26" s="154"/>
      <c r="AI26" s="136">
        <f>AI20</f>
        <v>9</v>
      </c>
      <c r="AJ26" s="136">
        <f>AJ20</f>
        <v>8</v>
      </c>
      <c r="AK26" s="154"/>
      <c r="AL26" s="154"/>
      <c r="AM26" s="136">
        <f>AM20</f>
        <v>13</v>
      </c>
      <c r="AN26">
        <f>AN20</f>
        <v>10</v>
      </c>
      <c r="AO26" s="8"/>
      <c r="AP26" s="154"/>
      <c r="AQ26" s="136">
        <f>AQ20</f>
        <v>14</v>
      </c>
    </row>
    <row r="27" spans="1:53" s="23" customFormat="1">
      <c r="D27" s="63"/>
      <c r="F27" s="150"/>
      <c r="G27" s="151"/>
      <c r="H27" s="150"/>
      <c r="I27" s="151"/>
      <c r="J27" s="63"/>
      <c r="L27" s="150"/>
      <c r="M27" s="201"/>
      <c r="N27" s="150"/>
      <c r="O27" s="151"/>
      <c r="P27" s="151"/>
      <c r="Q27" s="151"/>
      <c r="R27" s="151"/>
      <c r="S27" s="151"/>
      <c r="X27" s="151"/>
      <c r="Y27" s="151"/>
      <c r="AB27" s="151"/>
      <c r="AC27" s="151"/>
      <c r="AF27" s="151"/>
      <c r="AG27" s="151"/>
      <c r="AH27" s="151"/>
      <c r="AI27" s="151"/>
      <c r="AJ27" s="151"/>
      <c r="AK27" s="151"/>
      <c r="AL27" s="151"/>
      <c r="AM27" s="151"/>
      <c r="AP27" s="151"/>
      <c r="AQ27" s="151"/>
    </row>
    <row r="28" spans="1:53">
      <c r="A28" s="13" t="s">
        <v>419</v>
      </c>
      <c r="M28" s="128"/>
    </row>
    <row r="29" spans="1:53">
      <c r="A29" t="s">
        <v>656</v>
      </c>
      <c r="B29" s="47">
        <f>B23</f>
        <v>0.5</v>
      </c>
      <c r="C29" s="8"/>
      <c r="D29" s="115"/>
      <c r="E29" s="47">
        <f>E23</f>
        <v>0.25</v>
      </c>
      <c r="F29" s="152">
        <f>F23</f>
        <v>0.41666666666666669</v>
      </c>
      <c r="G29" s="154"/>
      <c r="H29" s="155"/>
      <c r="I29" s="153">
        <f>I23</f>
        <v>0.83333333333333337</v>
      </c>
      <c r="J29" s="64">
        <f>J23</f>
        <v>0.41666666666666669</v>
      </c>
      <c r="K29" s="8"/>
      <c r="L29" s="155"/>
      <c r="M29" s="203">
        <f>M23</f>
        <v>0.75</v>
      </c>
      <c r="N29" s="152">
        <f>N26/17</f>
        <v>0.58823529411764708</v>
      </c>
      <c r="O29" s="157"/>
      <c r="P29" s="157"/>
      <c r="Q29" s="153">
        <f>Q26/17</f>
        <v>0.17647058823529413</v>
      </c>
      <c r="R29" s="153">
        <f>R26/17</f>
        <v>0.17647058823529413</v>
      </c>
      <c r="S29" s="157"/>
      <c r="T29" s="116"/>
      <c r="U29" s="47">
        <f>U26/17</f>
        <v>0.23529411764705882</v>
      </c>
      <c r="V29" s="116"/>
      <c r="W29" s="47">
        <f>W26/17</f>
        <v>0.17647058823529413</v>
      </c>
      <c r="X29" s="153">
        <f>X26/17</f>
        <v>0.70588235294117652</v>
      </c>
      <c r="Y29" s="157"/>
      <c r="Z29" s="116"/>
      <c r="AA29" s="47">
        <f>AA26/17</f>
        <v>0.58823529411764708</v>
      </c>
      <c r="AB29" s="153">
        <f>AB26/17</f>
        <v>0.35294117647058826</v>
      </c>
      <c r="AC29" s="157"/>
      <c r="AD29" s="8"/>
      <c r="AE29" s="47">
        <f>AE23</f>
        <v>0.17647058823529413</v>
      </c>
      <c r="AF29" s="153">
        <f>AF23</f>
        <v>0.88235294117647056</v>
      </c>
      <c r="AG29" s="154"/>
      <c r="AH29" s="154"/>
      <c r="AI29" s="153">
        <f>AI23</f>
        <v>0.52941176470588236</v>
      </c>
      <c r="AJ29" s="153">
        <f>AJ23</f>
        <v>0.47058823529411764</v>
      </c>
      <c r="AK29" s="154"/>
      <c r="AL29" s="154"/>
      <c r="AM29" s="153">
        <f>AM23</f>
        <v>0.76470588235294112</v>
      </c>
      <c r="AN29" s="47">
        <f>AN23</f>
        <v>0.58823529411764708</v>
      </c>
      <c r="AO29" s="8"/>
      <c r="AP29" s="154"/>
      <c r="AQ29" s="153">
        <f>AQ23</f>
        <v>0.82352941176470584</v>
      </c>
    </row>
    <row r="30" spans="1:53" s="23" customFormat="1">
      <c r="D30" s="63"/>
      <c r="F30" s="150"/>
      <c r="G30" s="151"/>
      <c r="H30" s="150"/>
      <c r="I30" s="151"/>
      <c r="J30" s="63"/>
      <c r="L30" s="150"/>
      <c r="M30" s="201"/>
      <c r="N30" s="150"/>
      <c r="O30" s="151"/>
      <c r="P30" s="151"/>
      <c r="Q30" s="151"/>
      <c r="R30" s="151"/>
      <c r="S30" s="151"/>
      <c r="X30" s="151"/>
      <c r="Y30" s="151"/>
      <c r="AB30" s="151"/>
      <c r="AC30" s="151"/>
      <c r="AF30" s="151"/>
      <c r="AG30" s="151"/>
      <c r="AH30" s="151"/>
      <c r="AI30" s="151"/>
      <c r="AJ30" s="151"/>
      <c r="AK30" s="151"/>
      <c r="AL30" s="151"/>
      <c r="AM30" s="151"/>
      <c r="AP30" s="151"/>
      <c r="AQ30" s="151"/>
    </row>
    <row r="31" spans="1:53">
      <c r="A31" s="13" t="s">
        <v>440</v>
      </c>
      <c r="M31" s="128"/>
    </row>
    <row r="32" spans="1:53">
      <c r="A32" t="s">
        <v>656</v>
      </c>
      <c r="B32" s="8"/>
      <c r="C32">
        <v>3</v>
      </c>
      <c r="D32" s="62">
        <v>0</v>
      </c>
      <c r="E32" s="8"/>
      <c r="F32" s="155"/>
      <c r="G32" s="136">
        <v>0</v>
      </c>
      <c r="H32" s="149">
        <v>8</v>
      </c>
      <c r="I32" s="154"/>
      <c r="J32" s="115"/>
      <c r="K32">
        <v>3</v>
      </c>
      <c r="L32" s="149">
        <v>1</v>
      </c>
      <c r="M32" s="154"/>
      <c r="N32" s="155"/>
      <c r="O32" s="136">
        <f>O20</f>
        <v>8</v>
      </c>
      <c r="P32" s="136">
        <f>P20</f>
        <v>13</v>
      </c>
      <c r="Q32" s="154"/>
      <c r="R32" s="154"/>
      <c r="S32" s="136">
        <f>S20</f>
        <v>10</v>
      </c>
      <c r="T32">
        <f>T20</f>
        <v>8</v>
      </c>
      <c r="U32" s="8"/>
      <c r="V32">
        <f>V20</f>
        <v>11</v>
      </c>
      <c r="W32" s="8"/>
      <c r="X32" s="154"/>
      <c r="Y32" s="136">
        <f>Y20</f>
        <v>16</v>
      </c>
      <c r="Z32">
        <f>Z20</f>
        <v>10</v>
      </c>
      <c r="AA32" s="8"/>
      <c r="AB32" s="154"/>
      <c r="AC32" s="136">
        <f>AC20</f>
        <v>15</v>
      </c>
      <c r="AD32">
        <f>COUNTIF(AD2:AD18,"&gt;3")</f>
        <v>2</v>
      </c>
      <c r="AE32" s="8"/>
      <c r="AF32" s="154"/>
      <c r="AG32" s="136">
        <f>COUNTIF(AG2:AG18,"&gt;3")</f>
        <v>7</v>
      </c>
      <c r="AH32" s="136">
        <f>COUNTIF(AH2:AH18,"&gt;3")</f>
        <v>2</v>
      </c>
      <c r="AI32" s="154"/>
      <c r="AJ32" s="154"/>
      <c r="AK32" s="136">
        <f>COUNTIF(AK2:AK18,"&gt;3")</f>
        <v>2</v>
      </c>
      <c r="AL32" s="136">
        <f>COUNTIF(AL2:AL18,"&gt;3")</f>
        <v>5</v>
      </c>
      <c r="AM32" s="154"/>
      <c r="AN32" s="8"/>
      <c r="AO32">
        <f>COUNTIF(AO2:AO18,"&gt;3")</f>
        <v>2</v>
      </c>
      <c r="AP32" s="136">
        <f>COUNTIF(AP2:AP18,"&gt;3")</f>
        <v>5</v>
      </c>
      <c r="AQ32" s="154"/>
    </row>
    <row r="33" spans="1:43" s="23" customFormat="1">
      <c r="D33" s="63"/>
      <c r="F33" s="150"/>
      <c r="G33" s="151"/>
      <c r="H33" s="150"/>
      <c r="I33" s="151"/>
      <c r="J33" s="63"/>
      <c r="L33" s="150"/>
      <c r="M33" s="151"/>
      <c r="N33" s="150"/>
      <c r="O33" s="151"/>
      <c r="P33" s="151"/>
      <c r="Q33" s="151"/>
      <c r="R33" s="151"/>
      <c r="S33" s="151"/>
      <c r="X33" s="151"/>
      <c r="Y33" s="151"/>
      <c r="AB33" s="151"/>
      <c r="AC33" s="151"/>
      <c r="AF33" s="151"/>
      <c r="AG33" s="151"/>
      <c r="AH33" s="151"/>
      <c r="AI33" s="151"/>
      <c r="AJ33" s="151"/>
      <c r="AK33" s="151"/>
      <c r="AL33" s="151"/>
      <c r="AM33" s="151"/>
      <c r="AP33" s="151"/>
      <c r="AQ33" s="151"/>
    </row>
    <row r="34" spans="1:43">
      <c r="A34" s="13" t="s">
        <v>421</v>
      </c>
    </row>
    <row r="35" spans="1:43">
      <c r="A35" t="s">
        <v>656</v>
      </c>
      <c r="B35" s="116"/>
      <c r="C35" s="47">
        <f>C32/12</f>
        <v>0.25</v>
      </c>
      <c r="D35" s="64">
        <f>D32/12</f>
        <v>0</v>
      </c>
      <c r="E35" s="116"/>
      <c r="F35" s="156"/>
      <c r="G35" s="153">
        <f>G32/12</f>
        <v>0</v>
      </c>
      <c r="H35" s="152">
        <f>H32/12</f>
        <v>0.66666666666666663</v>
      </c>
      <c r="I35" s="157"/>
      <c r="J35" s="117"/>
      <c r="K35" s="47">
        <f>K32/12</f>
        <v>0.25</v>
      </c>
      <c r="L35" s="152">
        <f>L32/12</f>
        <v>8.3333333333333329E-2</v>
      </c>
      <c r="M35" s="157"/>
      <c r="N35" s="155"/>
      <c r="O35" s="153">
        <f>O23</f>
        <v>0.47058823529411764</v>
      </c>
      <c r="P35" s="153">
        <f>P23</f>
        <v>0.76470588235294112</v>
      </c>
      <c r="Q35" s="154"/>
      <c r="R35" s="154"/>
      <c r="S35" s="153">
        <f>S23</f>
        <v>0.58823529411764708</v>
      </c>
      <c r="T35" s="47">
        <f>T23</f>
        <v>0.47058823529411764</v>
      </c>
      <c r="U35" s="8"/>
      <c r="V35" s="47">
        <f>V23</f>
        <v>0.6470588235294118</v>
      </c>
      <c r="W35" s="8"/>
      <c r="X35" s="154"/>
      <c r="Y35" s="153">
        <f>Y23</f>
        <v>0.94117647058823528</v>
      </c>
      <c r="Z35" s="47">
        <f>Z23</f>
        <v>0.58823529411764708</v>
      </c>
      <c r="AA35" s="8"/>
      <c r="AB35" s="154"/>
      <c r="AC35" s="153">
        <f>AC23</f>
        <v>0.88235294117647056</v>
      </c>
      <c r="AD35" s="47">
        <f>AD32/17</f>
        <v>0.11764705882352941</v>
      </c>
      <c r="AE35" s="116"/>
      <c r="AF35" s="157"/>
      <c r="AG35" s="153">
        <f>AG32/17</f>
        <v>0.41176470588235292</v>
      </c>
      <c r="AH35" s="153">
        <f>AH32/17</f>
        <v>0.11764705882352941</v>
      </c>
      <c r="AI35" s="157"/>
      <c r="AJ35" s="157"/>
      <c r="AK35" s="153">
        <f>AK32/17</f>
        <v>0.11764705882352941</v>
      </c>
      <c r="AL35" s="153">
        <f>AL32/17</f>
        <v>0.29411764705882354</v>
      </c>
      <c r="AM35" s="157"/>
      <c r="AN35" s="116"/>
      <c r="AO35" s="47">
        <f>AO32/17</f>
        <v>0.11764705882352941</v>
      </c>
      <c r="AP35" s="153">
        <f>AP32/17</f>
        <v>0.29411764705882354</v>
      </c>
      <c r="AQ35" s="157"/>
    </row>
    <row r="36" spans="1:43" s="23" customFormat="1">
      <c r="D36" s="63"/>
      <c r="F36" s="150"/>
      <c r="G36" s="151"/>
      <c r="H36" s="150"/>
      <c r="I36" s="151"/>
      <c r="J36" s="63"/>
      <c r="L36" s="150"/>
      <c r="M36" s="151"/>
      <c r="N36" s="150"/>
      <c r="O36" s="151"/>
      <c r="P36" s="151"/>
      <c r="Q36" s="151"/>
      <c r="R36" s="151"/>
      <c r="S36" s="151"/>
      <c r="X36" s="151"/>
      <c r="Y36" s="151"/>
      <c r="AB36" s="151"/>
      <c r="AC36" s="151"/>
      <c r="AF36" s="151"/>
      <c r="AG36" s="151"/>
      <c r="AH36" s="151"/>
      <c r="AI36" s="151"/>
      <c r="AJ36" s="151"/>
      <c r="AK36" s="151"/>
      <c r="AL36" s="151"/>
      <c r="AM36" s="151"/>
      <c r="AP36" s="151"/>
      <c r="AQ36" s="151"/>
    </row>
    <row r="37" spans="1:43">
      <c r="A37" s="13" t="s">
        <v>441</v>
      </c>
    </row>
    <row r="38" spans="1:43">
      <c r="A38" t="s">
        <v>656</v>
      </c>
      <c r="B38">
        <v>5</v>
      </c>
      <c r="C38" s="8"/>
      <c r="D38" s="115"/>
      <c r="E38">
        <v>8</v>
      </c>
      <c r="F38" s="149">
        <v>6</v>
      </c>
      <c r="G38" s="154"/>
      <c r="H38" s="155"/>
      <c r="I38" s="136">
        <v>2</v>
      </c>
      <c r="J38" s="62">
        <v>6</v>
      </c>
      <c r="K38" s="8"/>
      <c r="L38" s="155"/>
      <c r="M38" s="136">
        <v>3</v>
      </c>
      <c r="N38" s="149">
        <f>N20</f>
        <v>6</v>
      </c>
      <c r="O38" s="154"/>
      <c r="P38" s="154"/>
      <c r="Q38" s="136">
        <f>Q20</f>
        <v>12</v>
      </c>
      <c r="R38" s="136">
        <f>R20</f>
        <v>11</v>
      </c>
      <c r="S38" s="154"/>
      <c r="T38" s="8"/>
      <c r="U38">
        <f>U20</f>
        <v>10</v>
      </c>
      <c r="V38" s="8"/>
      <c r="W38">
        <f>W20</f>
        <v>11</v>
      </c>
      <c r="X38" s="136">
        <f>X20</f>
        <v>4</v>
      </c>
      <c r="Y38" s="154"/>
      <c r="Z38" s="8"/>
      <c r="AA38">
        <f>AA20</f>
        <v>4</v>
      </c>
      <c r="AB38" s="136">
        <f>AB20</f>
        <v>11</v>
      </c>
      <c r="AC38" s="154"/>
      <c r="AD38" s="8"/>
      <c r="AE38">
        <f>COUNTIF(AE2:AE18,"&lt;3")</f>
        <v>12</v>
      </c>
      <c r="AF38" s="136">
        <f>COUNTIF(AF2:AF18,"&lt;3")</f>
        <v>2</v>
      </c>
      <c r="AG38" s="154"/>
      <c r="AH38" s="154"/>
      <c r="AI38" s="136">
        <f>COUNTIF(AI2:AI18,"&lt;3")</f>
        <v>7</v>
      </c>
      <c r="AJ38" s="136">
        <f>COUNTIF(AJ2:AJ18,"&lt;3")</f>
        <v>6</v>
      </c>
      <c r="AK38" s="154"/>
      <c r="AL38" s="154"/>
      <c r="AM38" s="136">
        <f>COUNTIF(AM2:AM18,"&lt;3")</f>
        <v>1</v>
      </c>
      <c r="AN38">
        <f>COUNTIF(AN2:AN18,"&lt;3")</f>
        <v>3</v>
      </c>
      <c r="AO38" s="8"/>
      <c r="AP38" s="154"/>
      <c r="AQ38" s="136">
        <f>COUNTIF(AQ2:AQ18,"&lt;3")</f>
        <v>2</v>
      </c>
    </row>
    <row r="39" spans="1:43" s="23" customFormat="1">
      <c r="D39" s="63"/>
      <c r="F39" s="150"/>
      <c r="G39" s="151"/>
      <c r="H39" s="150"/>
      <c r="I39" s="151"/>
      <c r="J39" s="63"/>
      <c r="L39" s="150"/>
      <c r="M39" s="151"/>
      <c r="N39" s="150"/>
      <c r="O39" s="151"/>
      <c r="P39" s="151"/>
      <c r="Q39" s="151"/>
      <c r="R39" s="151"/>
      <c r="S39" s="151"/>
      <c r="X39" s="151"/>
      <c r="Y39" s="151"/>
      <c r="AB39" s="151"/>
      <c r="AC39" s="151"/>
      <c r="AF39" s="151"/>
      <c r="AG39" s="151"/>
      <c r="AH39" s="151"/>
      <c r="AI39" s="151"/>
      <c r="AJ39" s="151"/>
      <c r="AK39" s="151"/>
      <c r="AL39" s="151"/>
      <c r="AM39" s="151"/>
      <c r="AP39" s="151"/>
      <c r="AQ39" s="151"/>
    </row>
    <row r="40" spans="1:43">
      <c r="A40" s="13" t="s">
        <v>420</v>
      </c>
    </row>
    <row r="41" spans="1:43">
      <c r="A41" t="s">
        <v>656</v>
      </c>
      <c r="B41" s="47">
        <f>B38/12</f>
        <v>0.41666666666666669</v>
      </c>
      <c r="C41" s="116"/>
      <c r="D41" s="117"/>
      <c r="E41" s="47">
        <f>E38/12</f>
        <v>0.66666666666666663</v>
      </c>
      <c r="F41" s="152">
        <f>F38/12</f>
        <v>0.5</v>
      </c>
      <c r="G41" s="157"/>
      <c r="H41" s="156"/>
      <c r="I41" s="153">
        <f>I38/12</f>
        <v>0.16666666666666666</v>
      </c>
      <c r="J41" s="64">
        <f>J38/12</f>
        <v>0.5</v>
      </c>
      <c r="K41" s="116"/>
      <c r="L41" s="156"/>
      <c r="M41" s="153">
        <f>M38/12</f>
        <v>0.25</v>
      </c>
      <c r="N41" s="152">
        <f>N23</f>
        <v>0.35294117647058826</v>
      </c>
      <c r="O41" s="154"/>
      <c r="P41" s="154"/>
      <c r="Q41" s="153">
        <f>Q23</f>
        <v>0.70588235294117652</v>
      </c>
      <c r="R41" s="153">
        <f>R23</f>
        <v>0.6470588235294118</v>
      </c>
      <c r="S41" s="154"/>
      <c r="T41" s="8"/>
      <c r="U41" s="47">
        <f>U23</f>
        <v>0.58823529411764708</v>
      </c>
      <c r="V41" s="8"/>
      <c r="W41" s="47">
        <f>W23</f>
        <v>0.6470588235294118</v>
      </c>
      <c r="X41" s="153">
        <f>X23</f>
        <v>0.23529411764705882</v>
      </c>
      <c r="Y41" s="154"/>
      <c r="Z41" s="8"/>
      <c r="AA41" s="47">
        <f>AA23</f>
        <v>0.23529411764705882</v>
      </c>
      <c r="AB41" s="153">
        <f>AB23</f>
        <v>0.6470588235294118</v>
      </c>
      <c r="AC41" s="154"/>
      <c r="AD41" s="8"/>
      <c r="AE41" s="47">
        <f>AE38/17</f>
        <v>0.70588235294117652</v>
      </c>
      <c r="AF41" s="153">
        <f>AF38/17</f>
        <v>0.11764705882352941</v>
      </c>
      <c r="AG41" s="157"/>
      <c r="AH41" s="157"/>
      <c r="AI41" s="153">
        <f>AI38/17</f>
        <v>0.41176470588235292</v>
      </c>
      <c r="AJ41" s="153">
        <f>AJ38/17</f>
        <v>0.35294117647058826</v>
      </c>
      <c r="AK41" s="157"/>
      <c r="AL41" s="154"/>
      <c r="AM41" s="153">
        <f>AM38/17</f>
        <v>5.8823529411764705E-2</v>
      </c>
      <c r="AN41" s="47">
        <f>AN38/17</f>
        <v>0.17647058823529413</v>
      </c>
      <c r="AO41" s="116"/>
      <c r="AP41" s="157"/>
      <c r="AQ41" s="153">
        <f>AQ38/17</f>
        <v>0.11764705882352941</v>
      </c>
    </row>
    <row r="42" spans="1:43" s="23" customFormat="1">
      <c r="D42" s="63"/>
      <c r="F42" s="150"/>
      <c r="G42" s="151"/>
      <c r="H42" s="150"/>
      <c r="I42" s="151"/>
      <c r="J42" s="63"/>
      <c r="L42" s="150"/>
      <c r="M42" s="151"/>
      <c r="N42" s="150"/>
      <c r="O42" s="151"/>
      <c r="P42" s="151"/>
      <c r="Q42" s="151"/>
      <c r="R42" s="151"/>
      <c r="S42" s="151"/>
      <c r="X42" s="151"/>
      <c r="Y42" s="151"/>
      <c r="AB42" s="151"/>
      <c r="AC42" s="151"/>
      <c r="AF42" s="151"/>
      <c r="AG42" s="151"/>
      <c r="AH42" s="151"/>
      <c r="AI42" s="151"/>
      <c r="AJ42" s="151"/>
      <c r="AK42" s="151"/>
      <c r="AL42" s="151"/>
      <c r="AM42" s="151"/>
      <c r="AP42" s="151"/>
      <c r="AQ42" s="151"/>
    </row>
    <row r="43" spans="1:43">
      <c r="A43" s="13" t="s">
        <v>442</v>
      </c>
    </row>
    <row r="44" spans="1:43">
      <c r="A44" t="s">
        <v>656</v>
      </c>
      <c r="B44" s="8"/>
      <c r="C44">
        <f>C20</f>
        <v>6</v>
      </c>
      <c r="D44" s="62">
        <f>D20</f>
        <v>12</v>
      </c>
      <c r="E44" s="8"/>
      <c r="F44" s="155"/>
      <c r="G44" s="136">
        <f>G20</f>
        <v>11</v>
      </c>
      <c r="H44" s="149">
        <f>H20</f>
        <v>4</v>
      </c>
      <c r="I44" s="154"/>
      <c r="J44" s="115"/>
      <c r="K44">
        <f>K20</f>
        <v>6</v>
      </c>
      <c r="L44" s="149">
        <f>L20</f>
        <v>10</v>
      </c>
      <c r="M44" s="154"/>
      <c r="N44" s="155"/>
      <c r="O44" s="136">
        <f>COUNTIF(O2:O18,"&lt;3")</f>
        <v>9</v>
      </c>
      <c r="P44" s="136">
        <f>COUNTIF(P2:P18,"&lt;3")</f>
        <v>2</v>
      </c>
      <c r="Q44" s="154"/>
      <c r="R44" s="154"/>
      <c r="S44" s="136">
        <f>COUNTIF(S2:S18,"&lt;3")</f>
        <v>4</v>
      </c>
      <c r="T44">
        <f>COUNTIF(T2:T18,"&lt;3")</f>
        <v>6</v>
      </c>
      <c r="U44" s="8"/>
      <c r="V44">
        <f>COUNTIF(V2:V18,"&lt;3")</f>
        <v>4</v>
      </c>
      <c r="W44" s="8"/>
      <c r="X44" s="154"/>
      <c r="Y44" s="136">
        <f>COUNTIF(Y2:Y18,"&lt;3")</f>
        <v>0</v>
      </c>
      <c r="Z44">
        <f>COUNTIF(Z2:Z18,"&lt;3")</f>
        <v>7</v>
      </c>
      <c r="AA44" s="8"/>
      <c r="AB44" s="154"/>
      <c r="AC44" s="136">
        <f>COUNTIF(AC2:AC18,"&lt;3")</f>
        <v>1</v>
      </c>
      <c r="AD44">
        <f>AD20</f>
        <v>12</v>
      </c>
      <c r="AE44" s="8"/>
      <c r="AF44" s="154"/>
      <c r="AG44" s="136">
        <f>AG20</f>
        <v>9</v>
      </c>
      <c r="AH44" s="136">
        <f>AH20</f>
        <v>14</v>
      </c>
      <c r="AI44" s="154"/>
      <c r="AJ44" s="154"/>
      <c r="AK44" s="136">
        <f>AK20</f>
        <v>12</v>
      </c>
      <c r="AL44" s="136">
        <f>AL20</f>
        <v>10</v>
      </c>
      <c r="AM44" s="154"/>
      <c r="AN44" s="8"/>
      <c r="AO44">
        <f>AO20</f>
        <v>13</v>
      </c>
      <c r="AP44" s="136">
        <f>AP20</f>
        <v>11</v>
      </c>
      <c r="AQ44" s="154"/>
    </row>
    <row r="45" spans="1:43" s="23" customFormat="1">
      <c r="D45" s="63"/>
      <c r="F45" s="150"/>
      <c r="G45" s="151"/>
      <c r="H45" s="150"/>
      <c r="I45" s="151"/>
      <c r="J45" s="63"/>
      <c r="L45" s="150"/>
      <c r="M45" s="151"/>
      <c r="N45" s="150"/>
      <c r="O45" s="151"/>
      <c r="P45" s="151"/>
      <c r="Q45" s="151"/>
      <c r="R45" s="151"/>
      <c r="S45" s="151"/>
      <c r="X45" s="151"/>
      <c r="Y45" s="151"/>
      <c r="AB45" s="151"/>
      <c r="AC45" s="151"/>
      <c r="AF45" s="151"/>
      <c r="AG45" s="151"/>
      <c r="AH45" s="151"/>
      <c r="AI45" s="151"/>
      <c r="AJ45" s="151"/>
      <c r="AK45" s="151"/>
      <c r="AL45" s="151"/>
      <c r="AM45" s="151"/>
      <c r="AP45" s="151"/>
      <c r="AQ45" s="151"/>
    </row>
    <row r="46" spans="1:43">
      <c r="A46" s="13" t="s">
        <v>422</v>
      </c>
    </row>
    <row r="47" spans="1:43">
      <c r="A47" t="s">
        <v>656</v>
      </c>
      <c r="B47" s="116"/>
      <c r="C47" s="47">
        <f>C23</f>
        <v>0.5</v>
      </c>
      <c r="D47" s="64">
        <f>D23</f>
        <v>1</v>
      </c>
      <c r="E47" s="116"/>
      <c r="F47" s="156"/>
      <c r="G47" s="153">
        <f>G23</f>
        <v>0.91666666666666663</v>
      </c>
      <c r="H47" s="152">
        <f>H23</f>
        <v>0.33333333333333331</v>
      </c>
      <c r="I47" s="157"/>
      <c r="J47" s="117"/>
      <c r="K47" s="47">
        <f>K23</f>
        <v>0.5</v>
      </c>
      <c r="L47" s="152">
        <f>L23</f>
        <v>0.83333333333333337</v>
      </c>
      <c r="M47" s="157"/>
      <c r="N47" s="156"/>
      <c r="O47" s="153">
        <f>O44/17</f>
        <v>0.52941176470588236</v>
      </c>
      <c r="P47" s="153">
        <f>P44/17</f>
        <v>0.11764705882352941</v>
      </c>
      <c r="Q47" s="157"/>
      <c r="R47" s="157"/>
      <c r="S47" s="153">
        <f>S44/17</f>
        <v>0.23529411764705882</v>
      </c>
      <c r="T47" s="47">
        <f>T44/17</f>
        <v>0.35294117647058826</v>
      </c>
      <c r="U47" s="116"/>
      <c r="V47" s="47">
        <f>V44/17</f>
        <v>0.23529411764705882</v>
      </c>
      <c r="W47" s="116"/>
      <c r="X47" s="154"/>
      <c r="Y47" s="153">
        <f>Y44/17</f>
        <v>0</v>
      </c>
      <c r="Z47" s="47">
        <f>Z44/17</f>
        <v>0.41176470588235292</v>
      </c>
      <c r="AA47" s="116"/>
      <c r="AB47" s="157"/>
      <c r="AC47" s="153">
        <f>AC44/17</f>
        <v>5.8823529411764705E-2</v>
      </c>
      <c r="AD47" s="47">
        <f>AD23</f>
        <v>0.70588235294117652</v>
      </c>
      <c r="AE47" s="8"/>
      <c r="AF47" s="154"/>
      <c r="AG47" s="153">
        <f>AG23</f>
        <v>0.52941176470588236</v>
      </c>
      <c r="AH47" s="153">
        <f>AH23</f>
        <v>0.82352941176470584</v>
      </c>
      <c r="AI47" s="154"/>
      <c r="AJ47" s="154"/>
      <c r="AK47" s="153">
        <f>AK23</f>
        <v>0.70588235294117652</v>
      </c>
      <c r="AL47" s="153">
        <f>AL23</f>
        <v>0.58823529411764708</v>
      </c>
      <c r="AM47" s="154"/>
      <c r="AN47" s="8"/>
      <c r="AO47" s="47">
        <f>AO23</f>
        <v>0.76470588235294112</v>
      </c>
      <c r="AP47" s="153">
        <f>AP44/17</f>
        <v>0.6470588235294118</v>
      </c>
      <c r="AQ47" s="157"/>
    </row>
    <row r="48" spans="1:43" s="23" customFormat="1">
      <c r="D48" s="63"/>
      <c r="F48" s="150"/>
      <c r="G48" s="151"/>
      <c r="H48" s="150"/>
      <c r="I48" s="151"/>
      <c r="J48" s="63"/>
      <c r="L48" s="150"/>
      <c r="M48" s="151"/>
      <c r="N48" s="150"/>
      <c r="O48" s="151"/>
      <c r="P48" s="151"/>
      <c r="Q48" s="151"/>
      <c r="R48" s="151"/>
      <c r="S48" s="151"/>
      <c r="X48" s="151"/>
      <c r="Y48" s="151"/>
      <c r="AB48" s="151"/>
      <c r="AC48" s="151"/>
      <c r="AF48" s="151"/>
      <c r="AG48" s="151"/>
      <c r="AH48" s="151"/>
      <c r="AI48" s="151"/>
      <c r="AJ48" s="151"/>
      <c r="AK48" s="151"/>
      <c r="AL48" s="151"/>
      <c r="AM48" s="151"/>
      <c r="AP48" s="151"/>
      <c r="AQ48" s="151"/>
    </row>
    <row r="49" spans="1:43">
      <c r="A49" s="13" t="s">
        <v>443</v>
      </c>
    </row>
    <row r="50" spans="1:43">
      <c r="A50" t="s">
        <v>656</v>
      </c>
      <c r="B50">
        <v>1</v>
      </c>
      <c r="C50">
        <v>3</v>
      </c>
      <c r="D50" s="62">
        <v>0</v>
      </c>
      <c r="E50">
        <v>1</v>
      </c>
      <c r="F50" s="149">
        <v>1</v>
      </c>
      <c r="G50" s="136">
        <v>1</v>
      </c>
      <c r="H50" s="149">
        <v>0</v>
      </c>
      <c r="I50" s="136">
        <v>0</v>
      </c>
      <c r="J50" s="62">
        <v>1</v>
      </c>
      <c r="K50">
        <v>3</v>
      </c>
      <c r="L50" s="149">
        <v>1</v>
      </c>
      <c r="M50" s="136">
        <v>0</v>
      </c>
      <c r="N50" s="158">
        <f>COUNTIF(N2:N18,"3")</f>
        <v>1</v>
      </c>
      <c r="O50" s="158">
        <f t="shared" ref="O50:W50" si="9">COUNTIF(O2:O18,"3")</f>
        <v>0</v>
      </c>
      <c r="P50" s="158">
        <f t="shared" si="9"/>
        <v>2</v>
      </c>
      <c r="Q50" s="158">
        <f t="shared" si="9"/>
        <v>2</v>
      </c>
      <c r="R50" s="158">
        <f t="shared" si="9"/>
        <v>3</v>
      </c>
      <c r="S50" s="158">
        <f t="shared" si="9"/>
        <v>3</v>
      </c>
      <c r="T50" s="57">
        <f t="shared" si="9"/>
        <v>3</v>
      </c>
      <c r="U50" s="57">
        <f t="shared" si="9"/>
        <v>3</v>
      </c>
      <c r="V50" s="57">
        <f t="shared" si="9"/>
        <v>2</v>
      </c>
      <c r="W50" s="57">
        <f t="shared" si="9"/>
        <v>3</v>
      </c>
      <c r="X50" s="161">
        <f>COUNTIF(X2:X18,"3")</f>
        <v>1</v>
      </c>
      <c r="Y50" s="161">
        <f t="shared" ref="Y50:AQ50" si="10">COUNTIF(Y2:Y18,"3")</f>
        <v>1</v>
      </c>
      <c r="Z50" s="48">
        <f t="shared" si="10"/>
        <v>0</v>
      </c>
      <c r="AA50" s="48">
        <f t="shared" si="10"/>
        <v>3</v>
      </c>
      <c r="AB50" s="161">
        <f t="shared" si="10"/>
        <v>0</v>
      </c>
      <c r="AC50" s="161">
        <f t="shared" si="10"/>
        <v>1</v>
      </c>
      <c r="AD50" s="48">
        <f t="shared" si="10"/>
        <v>3</v>
      </c>
      <c r="AE50" s="48">
        <f t="shared" si="10"/>
        <v>2</v>
      </c>
      <c r="AF50" s="161">
        <f t="shared" si="10"/>
        <v>0</v>
      </c>
      <c r="AG50" s="161">
        <f t="shared" si="10"/>
        <v>1</v>
      </c>
      <c r="AH50" s="161">
        <f t="shared" si="10"/>
        <v>1</v>
      </c>
      <c r="AI50" s="161">
        <f t="shared" si="10"/>
        <v>1</v>
      </c>
      <c r="AJ50" s="161">
        <f t="shared" si="10"/>
        <v>3</v>
      </c>
      <c r="AK50" s="161">
        <f t="shared" si="10"/>
        <v>3</v>
      </c>
      <c r="AL50" s="161">
        <f t="shared" si="10"/>
        <v>2</v>
      </c>
      <c r="AM50" s="161">
        <f t="shared" si="10"/>
        <v>3</v>
      </c>
      <c r="AN50" s="48">
        <f t="shared" si="10"/>
        <v>4</v>
      </c>
      <c r="AO50" s="48">
        <f t="shared" si="10"/>
        <v>2</v>
      </c>
      <c r="AP50" s="161">
        <f t="shared" si="10"/>
        <v>1</v>
      </c>
      <c r="AQ50" s="161">
        <f t="shared" si="10"/>
        <v>1</v>
      </c>
    </row>
    <row r="51" spans="1:43" s="23" customFormat="1">
      <c r="D51" s="63"/>
      <c r="F51" s="150"/>
      <c r="G51" s="151"/>
      <c r="H51" s="150"/>
      <c r="I51" s="151"/>
      <c r="J51" s="63"/>
      <c r="L51" s="150"/>
      <c r="M51" s="151"/>
      <c r="N51" s="150"/>
      <c r="O51" s="151"/>
      <c r="P51" s="151"/>
      <c r="Q51" s="151"/>
      <c r="R51" s="151"/>
      <c r="S51" s="151"/>
      <c r="X51" s="151"/>
      <c r="Y51" s="151"/>
      <c r="AB51" s="151"/>
      <c r="AC51" s="151"/>
      <c r="AF51" s="151"/>
      <c r="AG51" s="151"/>
      <c r="AH51" s="151"/>
      <c r="AI51" s="151"/>
      <c r="AJ51" s="151"/>
      <c r="AK51" s="151"/>
      <c r="AL51" s="151"/>
      <c r="AM51" s="151"/>
      <c r="AP51" s="151"/>
      <c r="AQ51" s="151"/>
    </row>
    <row r="52" spans="1:43">
      <c r="A52" s="13" t="s">
        <v>444</v>
      </c>
    </row>
    <row r="53" spans="1:43">
      <c r="A53" t="s">
        <v>656</v>
      </c>
      <c r="B53" s="47">
        <f>B50/12</f>
        <v>8.3333333333333329E-2</v>
      </c>
      <c r="C53" s="47">
        <f t="shared" ref="C53:M53" si="11">C50/12</f>
        <v>0.25</v>
      </c>
      <c r="D53" s="47">
        <f t="shared" si="11"/>
        <v>0</v>
      </c>
      <c r="E53" s="47">
        <f t="shared" si="11"/>
        <v>8.3333333333333329E-2</v>
      </c>
      <c r="F53" s="47">
        <f t="shared" si="11"/>
        <v>8.3333333333333329E-2</v>
      </c>
      <c r="G53" s="47">
        <f t="shared" si="11"/>
        <v>8.3333333333333329E-2</v>
      </c>
      <c r="H53" s="47">
        <f t="shared" si="11"/>
        <v>0</v>
      </c>
      <c r="I53" s="47">
        <f t="shared" si="11"/>
        <v>0</v>
      </c>
      <c r="J53" s="47">
        <f t="shared" si="11"/>
        <v>8.3333333333333329E-2</v>
      </c>
      <c r="K53" s="47">
        <f t="shared" si="11"/>
        <v>0.25</v>
      </c>
      <c r="L53" s="47">
        <f t="shared" si="11"/>
        <v>8.3333333333333329E-2</v>
      </c>
      <c r="M53" s="47">
        <f t="shared" si="11"/>
        <v>0</v>
      </c>
      <c r="N53" s="152">
        <f t="shared" ref="N53:W53" si="12">N50/17</f>
        <v>5.8823529411764705E-2</v>
      </c>
      <c r="O53" s="153">
        <f t="shared" si="12"/>
        <v>0</v>
      </c>
      <c r="P53" s="153">
        <f t="shared" si="12"/>
        <v>0.11764705882352941</v>
      </c>
      <c r="Q53" s="153">
        <f t="shared" si="12"/>
        <v>0.11764705882352941</v>
      </c>
      <c r="R53" s="153">
        <f t="shared" si="12"/>
        <v>0.17647058823529413</v>
      </c>
      <c r="S53" s="153">
        <f t="shared" si="12"/>
        <v>0.17647058823529413</v>
      </c>
      <c r="T53" s="47">
        <f t="shared" si="12"/>
        <v>0.17647058823529413</v>
      </c>
      <c r="U53" s="47">
        <f t="shared" si="12"/>
        <v>0.17647058823529413</v>
      </c>
      <c r="V53" s="47">
        <f t="shared" si="12"/>
        <v>0.11764705882352941</v>
      </c>
      <c r="W53" s="47">
        <f t="shared" si="12"/>
        <v>0.17647058823529413</v>
      </c>
      <c r="X53" s="153">
        <f t="shared" ref="X53:AQ53" si="13">X50/17</f>
        <v>5.8823529411764705E-2</v>
      </c>
      <c r="Y53" s="153">
        <f t="shared" si="13"/>
        <v>5.8823529411764705E-2</v>
      </c>
      <c r="Z53" s="47">
        <f t="shared" si="13"/>
        <v>0</v>
      </c>
      <c r="AA53" s="47">
        <f t="shared" si="13"/>
        <v>0.17647058823529413</v>
      </c>
      <c r="AB53" s="153">
        <f t="shared" si="13"/>
        <v>0</v>
      </c>
      <c r="AC53" s="153">
        <f t="shared" si="13"/>
        <v>5.8823529411764705E-2</v>
      </c>
      <c r="AD53" s="47">
        <f t="shared" si="13"/>
        <v>0.17647058823529413</v>
      </c>
      <c r="AE53" s="47">
        <f t="shared" si="13"/>
        <v>0.11764705882352941</v>
      </c>
      <c r="AF53" s="153">
        <f t="shared" si="13"/>
        <v>0</v>
      </c>
      <c r="AG53" s="153">
        <f t="shared" si="13"/>
        <v>5.8823529411764705E-2</v>
      </c>
      <c r="AH53" s="153">
        <f t="shared" si="13"/>
        <v>5.8823529411764705E-2</v>
      </c>
      <c r="AI53" s="153">
        <f t="shared" si="13"/>
        <v>5.8823529411764705E-2</v>
      </c>
      <c r="AJ53" s="153">
        <f t="shared" si="13"/>
        <v>0.17647058823529413</v>
      </c>
      <c r="AK53" s="153">
        <f t="shared" si="13"/>
        <v>0.17647058823529413</v>
      </c>
      <c r="AL53" s="153">
        <f t="shared" si="13"/>
        <v>0.11764705882352941</v>
      </c>
      <c r="AM53" s="153">
        <f t="shared" si="13"/>
        <v>0.17647058823529413</v>
      </c>
      <c r="AN53" s="47">
        <f t="shared" si="13"/>
        <v>0.23529411764705882</v>
      </c>
      <c r="AO53" s="47">
        <f t="shared" si="13"/>
        <v>0.11764705882352941</v>
      </c>
      <c r="AP53" s="153">
        <f t="shared" si="13"/>
        <v>5.8823529411764705E-2</v>
      </c>
      <c r="AQ53" s="153">
        <f t="shared" si="13"/>
        <v>5.8823529411764705E-2</v>
      </c>
    </row>
    <row r="54" spans="1:43" s="23" customFormat="1">
      <c r="D54" s="63"/>
      <c r="F54" s="150"/>
      <c r="G54" s="151"/>
      <c r="H54" s="150"/>
      <c r="I54" s="151"/>
      <c r="J54" s="63"/>
      <c r="L54" s="150"/>
      <c r="M54" s="151"/>
      <c r="N54" s="150"/>
      <c r="O54" s="151"/>
      <c r="P54" s="151"/>
      <c r="Q54" s="151"/>
      <c r="R54" s="151"/>
      <c r="S54" s="151"/>
      <c r="X54" s="151"/>
      <c r="Y54" s="151"/>
      <c r="AB54" s="151"/>
      <c r="AC54" s="151"/>
      <c r="AF54" s="151"/>
      <c r="AG54" s="151"/>
      <c r="AH54" s="151"/>
      <c r="AI54" s="151"/>
      <c r="AJ54" s="151"/>
      <c r="AK54" s="151"/>
      <c r="AL54" s="151"/>
      <c r="AM54" s="151"/>
      <c r="AP54" s="151"/>
      <c r="AQ54" s="151"/>
    </row>
    <row r="55" spans="1:43">
      <c r="A55" s="13" t="s">
        <v>449</v>
      </c>
      <c r="B55">
        <f>B26+B38+B50</f>
        <v>12</v>
      </c>
      <c r="C55">
        <f>C32+C44+C50</f>
        <v>12</v>
      </c>
      <c r="D55" s="62">
        <f>D32+D44+D50</f>
        <v>12</v>
      </c>
      <c r="E55">
        <f>E26+E38+E50</f>
        <v>12</v>
      </c>
      <c r="F55" s="149">
        <f>F26+F38+F50</f>
        <v>12</v>
      </c>
      <c r="G55" s="136">
        <f>G32+G44+G50</f>
        <v>12</v>
      </c>
      <c r="H55" s="149">
        <f>H32+H44+H50</f>
        <v>12</v>
      </c>
      <c r="I55" s="136">
        <f>I26+I38+I50</f>
        <v>12</v>
      </c>
      <c r="J55" s="62">
        <f>J26+J38+J50</f>
        <v>12</v>
      </c>
      <c r="K55">
        <f>K32+K44+K50</f>
        <v>12</v>
      </c>
      <c r="L55" s="149">
        <f>L32+L44+L50</f>
        <v>12</v>
      </c>
      <c r="M55" s="136">
        <f>M26+M38+M50</f>
        <v>12</v>
      </c>
      <c r="N55" s="149">
        <f>N26+N38+N50</f>
        <v>17</v>
      </c>
      <c r="O55" s="136">
        <f>O32+O44+O50</f>
        <v>17</v>
      </c>
      <c r="P55" s="136">
        <f>P32+P44+P50</f>
        <v>17</v>
      </c>
      <c r="Q55" s="136">
        <f>Q26+Q38+Q50</f>
        <v>17</v>
      </c>
      <c r="R55" s="136">
        <f>R26+R38+R50</f>
        <v>17</v>
      </c>
      <c r="S55" s="136">
        <f>S32+S44+S50</f>
        <v>17</v>
      </c>
      <c r="T55">
        <f>T32+T44+T50</f>
        <v>17</v>
      </c>
      <c r="U55">
        <f>U26+U38+U50</f>
        <v>17</v>
      </c>
      <c r="V55">
        <f>V32+V44+V50</f>
        <v>17</v>
      </c>
      <c r="W55">
        <f>W26+W38+W50</f>
        <v>17</v>
      </c>
      <c r="X55" s="136">
        <f>X26+X38+X50</f>
        <v>17</v>
      </c>
      <c r="Y55" s="136">
        <f>Y32+Y44+Y50</f>
        <v>17</v>
      </c>
      <c r="Z55">
        <f>Z32+Z44+Z50</f>
        <v>17</v>
      </c>
      <c r="AA55">
        <f>AA26+AA38+AA50</f>
        <v>17</v>
      </c>
      <c r="AB55" s="136">
        <f>AB26+AB38+AB50</f>
        <v>17</v>
      </c>
      <c r="AC55" s="136">
        <f>AC32+AC44+AC50</f>
        <v>17</v>
      </c>
      <c r="AD55">
        <f>AD32+AD44+AD50</f>
        <v>17</v>
      </c>
      <c r="AE55">
        <f>AE26+AE38+AE50</f>
        <v>17</v>
      </c>
      <c r="AF55" s="136">
        <f>AF26+AF38+AF50</f>
        <v>17</v>
      </c>
      <c r="AG55" s="136">
        <f>AG32+AG44+AG50</f>
        <v>17</v>
      </c>
      <c r="AH55" s="136">
        <f>AH32+AH44+AH50</f>
        <v>17</v>
      </c>
      <c r="AI55" s="136">
        <f>AI26+AI38+AI50</f>
        <v>17</v>
      </c>
      <c r="AJ55" s="136">
        <f>AJ26+AJ38+AJ50</f>
        <v>17</v>
      </c>
      <c r="AK55" s="136">
        <f>AK32+AK44+AK50</f>
        <v>17</v>
      </c>
      <c r="AL55" s="136">
        <f>AL32+AL44+AL50</f>
        <v>17</v>
      </c>
      <c r="AM55" s="136">
        <f>AM26+AM38+AM50</f>
        <v>17</v>
      </c>
      <c r="AN55">
        <f>AN26+AN38+AN50</f>
        <v>17</v>
      </c>
      <c r="AO55">
        <f>AO32+AO44+AO50</f>
        <v>17</v>
      </c>
      <c r="AP55" s="136">
        <f>AP32+AP44+AP50</f>
        <v>17</v>
      </c>
      <c r="AQ55" s="136">
        <f>AQ26+AQ38+AQ50</f>
        <v>17</v>
      </c>
    </row>
    <row r="59" spans="1:43">
      <c r="A59" s="58" t="s">
        <v>569</v>
      </c>
      <c r="B59" s="165">
        <f>AVERAGE(B2:B18)</f>
        <v>3.1176470588235294</v>
      </c>
      <c r="C59" s="165">
        <f t="shared" ref="C59:AQ59" si="14">AVERAGE(C2:C18)</f>
        <v>2.4705882352941178</v>
      </c>
      <c r="D59" s="165">
        <f t="shared" si="14"/>
        <v>1.5294117647058822</v>
      </c>
      <c r="E59" s="165">
        <f t="shared" si="14"/>
        <v>2.7647058823529411</v>
      </c>
      <c r="F59" s="165">
        <f t="shared" si="14"/>
        <v>3</v>
      </c>
      <c r="G59" s="165">
        <f t="shared" si="14"/>
        <v>1.7058823529411764</v>
      </c>
      <c r="H59" s="165">
        <f t="shared" si="14"/>
        <v>3.9411764705882355</v>
      </c>
      <c r="I59" s="165">
        <f t="shared" si="14"/>
        <v>4</v>
      </c>
      <c r="J59" s="165">
        <f t="shared" si="14"/>
        <v>2.8823529411764706</v>
      </c>
      <c r="K59" s="165">
        <f t="shared" si="14"/>
        <v>2.7058823529411766</v>
      </c>
      <c r="L59" s="165">
        <f t="shared" si="14"/>
        <v>2</v>
      </c>
      <c r="M59" s="165">
        <f t="shared" si="14"/>
        <v>3.6470588235294117</v>
      </c>
      <c r="N59" s="166">
        <f t="shared" si="14"/>
        <v>3.2941176470588234</v>
      </c>
      <c r="O59" s="166">
        <f t="shared" si="14"/>
        <v>3</v>
      </c>
      <c r="P59" s="166">
        <f t="shared" si="14"/>
        <v>4.3529411764705879</v>
      </c>
      <c r="Q59" s="166">
        <f>AVERAGE(Q2:Q18)</f>
        <v>2.1176470588235294</v>
      </c>
      <c r="R59" s="166">
        <f t="shared" si="14"/>
        <v>2.0588235294117645</v>
      </c>
      <c r="S59" s="166">
        <f t="shared" si="14"/>
        <v>3.5294117647058822</v>
      </c>
      <c r="T59" s="166">
        <f t="shared" si="14"/>
        <v>3</v>
      </c>
      <c r="U59" s="166">
        <f t="shared" si="14"/>
        <v>2.2941176470588234</v>
      </c>
      <c r="V59" s="166">
        <f t="shared" si="14"/>
        <v>3.6470588235294117</v>
      </c>
      <c r="W59" s="166">
        <f t="shared" si="14"/>
        <v>1.8823529411764706</v>
      </c>
      <c r="X59" s="166">
        <f t="shared" si="14"/>
        <v>3.9411764705882355</v>
      </c>
      <c r="Y59" s="166">
        <f t="shared" si="14"/>
        <v>4.882352941176471</v>
      </c>
      <c r="Z59" s="166">
        <f t="shared" si="14"/>
        <v>3.3529411764705883</v>
      </c>
      <c r="AA59" s="166">
        <f>AVERAGE(AA2:AA18)</f>
        <v>3.6470588235294117</v>
      </c>
      <c r="AB59" s="166">
        <f t="shared" si="14"/>
        <v>2.4117647058823528</v>
      </c>
      <c r="AC59" s="166">
        <f t="shared" si="14"/>
        <v>4.5882352941176467</v>
      </c>
      <c r="AD59" s="167">
        <f t="shared" si="14"/>
        <v>1.9411764705882353</v>
      </c>
      <c r="AE59" s="167">
        <f t="shared" si="14"/>
        <v>2</v>
      </c>
      <c r="AF59" s="167">
        <f>AVERAGE(AF2:AF18)</f>
        <v>4.4117647058823533</v>
      </c>
      <c r="AG59" s="167">
        <f t="shared" si="14"/>
        <v>2.7058823529411766</v>
      </c>
      <c r="AH59" s="167">
        <f t="shared" si="14"/>
        <v>1.7058823529411764</v>
      </c>
      <c r="AI59" s="167">
        <f t="shared" si="14"/>
        <v>3.1764705882352939</v>
      </c>
      <c r="AJ59" s="167">
        <f t="shared" si="14"/>
        <v>3.1176470588235294</v>
      </c>
      <c r="AK59" s="167">
        <f t="shared" si="14"/>
        <v>2</v>
      </c>
      <c r="AL59" s="168">
        <f t="shared" si="14"/>
        <v>2.4705882352941178</v>
      </c>
      <c r="AM59" s="168">
        <f>AVERAGE(AM2:AM18)</f>
        <v>4.2941176470588234</v>
      </c>
      <c r="AN59" s="168">
        <f t="shared" si="14"/>
        <v>3.4117647058823528</v>
      </c>
      <c r="AO59" s="168">
        <f t="shared" si="14"/>
        <v>1.7647058823529411</v>
      </c>
      <c r="AP59" s="168">
        <f t="shared" si="14"/>
        <v>2.1764705882352939</v>
      </c>
      <c r="AQ59" s="168">
        <f t="shared" si="14"/>
        <v>4.4117647058823533</v>
      </c>
    </row>
    <row r="60" spans="1:43">
      <c r="A60" s="57"/>
      <c r="B60" s="57"/>
      <c r="C60" s="57"/>
      <c r="D60" s="57"/>
      <c r="E60" s="57"/>
      <c r="F60" s="158"/>
      <c r="G60" s="158"/>
      <c r="H60" s="158"/>
      <c r="I60" s="158"/>
      <c r="J60" s="57"/>
      <c r="K60" s="57"/>
      <c r="L60" s="158"/>
      <c r="M60" s="158"/>
      <c r="N60" s="158"/>
    </row>
    <row r="61" spans="1:43">
      <c r="A61" s="58" t="s">
        <v>568</v>
      </c>
      <c r="B61" s="94"/>
      <c r="C61" s="57"/>
      <c r="D61" s="57"/>
      <c r="E61" s="57"/>
      <c r="F61" s="158"/>
      <c r="G61" s="158"/>
      <c r="H61" s="158"/>
      <c r="I61" s="158"/>
      <c r="J61" s="57"/>
      <c r="K61" s="57"/>
      <c r="L61" s="158"/>
      <c r="M61" s="158"/>
      <c r="N61" s="158"/>
    </row>
    <row r="62" spans="1:43">
      <c r="A62" s="169" t="s">
        <v>571</v>
      </c>
      <c r="B62" s="171">
        <f>SUM(B59+E59+F59+I59+J59+M59)/6</f>
        <v>3.2352941176470593</v>
      </c>
      <c r="C62" s="57"/>
      <c r="D62" s="57"/>
      <c r="E62" s="172">
        <f>SUM(AE59+AF59+AI59+AJ59)/4</f>
        <v>3.1764705882352939</v>
      </c>
      <c r="F62" s="158"/>
      <c r="G62" s="158"/>
      <c r="H62" s="173">
        <f>SUM(AM59+AN59+AQ59)/3</f>
        <v>4.0392156862745097</v>
      </c>
      <c r="I62" s="158"/>
      <c r="J62" s="57"/>
      <c r="K62" s="166">
        <f>SUM(O59+P59+S59+T59+V59+Y59+Z59+AC59)/8</f>
        <v>3.7941176470588234</v>
      </c>
      <c r="L62" s="158"/>
      <c r="M62" s="158"/>
      <c r="N62" s="158"/>
    </row>
    <row r="63" spans="1:43">
      <c r="A63" s="57" t="s">
        <v>570</v>
      </c>
      <c r="B63" s="171">
        <f>SUM(F59+I59+M59)/3</f>
        <v>3.5490196078431371</v>
      </c>
      <c r="C63" s="57"/>
      <c r="D63" s="57"/>
      <c r="E63" s="172">
        <f>SUM(AF59+AI59+AJ59)/3</f>
        <v>3.5686274509803919</v>
      </c>
      <c r="F63" s="158"/>
      <c r="G63" s="158"/>
      <c r="H63" s="173">
        <f>SUM(AM59+AQ59)/2</f>
        <v>4.3529411764705888</v>
      </c>
      <c r="I63" s="158"/>
      <c r="J63" s="57"/>
      <c r="K63" s="166">
        <f>SUM(O59+P59+S59+Y59+AC59)/5</f>
        <v>4.0705882352941174</v>
      </c>
      <c r="L63" s="158"/>
      <c r="M63" s="158"/>
      <c r="N63" s="158"/>
    </row>
    <row r="64" spans="1:43">
      <c r="A64" s="57"/>
      <c r="B64" s="57"/>
      <c r="C64" s="57"/>
      <c r="D64" s="57"/>
      <c r="E64" s="57"/>
      <c r="F64" s="158"/>
      <c r="G64" s="158"/>
      <c r="H64" s="92"/>
      <c r="I64" s="158"/>
      <c r="J64" s="57"/>
      <c r="K64" s="57"/>
      <c r="L64" s="158"/>
      <c r="M64" s="158"/>
      <c r="N64" s="158"/>
    </row>
    <row r="65" spans="1:14">
      <c r="A65" s="170" t="s">
        <v>572</v>
      </c>
      <c r="B65" s="171">
        <f>SUM(C59+D59+G59+H59+K59+L59)/6</f>
        <v>2.3921568627450984</v>
      </c>
      <c r="C65" s="57"/>
      <c r="D65" s="57"/>
      <c r="E65" s="172">
        <f>SUM(AD59+AG59+AH59+AK59)/4</f>
        <v>2.0882352941176472</v>
      </c>
      <c r="F65" s="158"/>
      <c r="G65" s="158"/>
      <c r="H65" s="173">
        <f>SUM(AL59+AO59+AP59)/3</f>
        <v>2.1372549019607843</v>
      </c>
      <c r="I65" s="158"/>
      <c r="J65" s="57"/>
      <c r="K65" s="166">
        <f>SUM(N59+Q59+R59+U59+W59+X59+AA59+AB59)/8</f>
        <v>2.7058823529411766</v>
      </c>
      <c r="L65" s="158"/>
      <c r="M65" s="158"/>
      <c r="N65" s="158"/>
    </row>
    <row r="66" spans="1:14">
      <c r="A66" s="48" t="s">
        <v>570</v>
      </c>
      <c r="B66" s="171">
        <f>SUM(G59+H59+L59)/3</f>
        <v>2.5490196078431375</v>
      </c>
      <c r="C66" s="57"/>
      <c r="D66" s="57"/>
      <c r="E66" s="172">
        <f>SUM(AG59+AH59+AK59)/3</f>
        <v>2.1372549019607843</v>
      </c>
      <c r="F66" s="158"/>
      <c r="G66" s="158"/>
      <c r="H66" s="173">
        <f>SUM(AL59+AP59)/2</f>
        <v>2.3235294117647056</v>
      </c>
      <c r="I66" s="158"/>
      <c r="J66" s="57"/>
      <c r="K66" s="166">
        <f>SUM(N59+Q59+R59+X59+AB59)/5</f>
        <v>2.7647058823529411</v>
      </c>
      <c r="L66" s="158"/>
      <c r="M66" s="158"/>
      <c r="N66" s="158"/>
    </row>
    <row r="67" spans="1:14">
      <c r="A67" s="57"/>
      <c r="B67" s="57"/>
      <c r="C67" s="57"/>
      <c r="D67" s="57"/>
      <c r="E67" s="57"/>
      <c r="F67" s="158"/>
      <c r="G67" s="158"/>
      <c r="H67" s="158"/>
      <c r="I67" s="158"/>
      <c r="J67" s="57"/>
      <c r="K67" s="57"/>
      <c r="L67" s="158"/>
      <c r="M67" s="158"/>
      <c r="N67" s="158"/>
    </row>
    <row r="68" spans="1:14">
      <c r="A68" s="57"/>
      <c r="B68" s="57"/>
      <c r="C68" s="57"/>
      <c r="D68" s="57"/>
      <c r="E68" s="57"/>
      <c r="F68" s="158"/>
      <c r="G68" s="158"/>
      <c r="H68" s="158"/>
      <c r="I68" s="158"/>
      <c r="J68" s="57"/>
      <c r="K68" s="57"/>
      <c r="L68" s="158"/>
      <c r="M68" s="158"/>
      <c r="N68" s="158"/>
    </row>
    <row r="69" spans="1:14">
      <c r="A69" s="57"/>
      <c r="B69" s="57"/>
      <c r="C69" s="57"/>
      <c r="D69" s="57"/>
      <c r="E69" s="57"/>
      <c r="F69" s="158"/>
      <c r="G69" s="158"/>
      <c r="H69" s="158"/>
      <c r="I69" s="158"/>
      <c r="J69" s="57"/>
      <c r="K69" s="57"/>
      <c r="L69" s="158"/>
      <c r="M69" s="158"/>
      <c r="N69" s="158"/>
    </row>
    <row r="70" spans="1:14">
      <c r="A70" s="57"/>
      <c r="B70" s="57"/>
      <c r="C70" s="57"/>
      <c r="D70" s="57"/>
      <c r="E70" s="57"/>
      <c r="F70" s="158"/>
      <c r="G70" s="158"/>
      <c r="H70" s="158"/>
      <c r="I70" s="158"/>
      <c r="J70" s="57"/>
      <c r="K70" s="57"/>
      <c r="L70" s="158"/>
      <c r="M70" s="158"/>
      <c r="N70" s="158"/>
    </row>
    <row r="71" spans="1:14">
      <c r="A71" s="57"/>
      <c r="B71" s="57"/>
      <c r="C71" s="57"/>
      <c r="D71" s="57"/>
      <c r="E71" s="57"/>
      <c r="F71" s="158"/>
      <c r="G71" s="158"/>
      <c r="H71" s="158"/>
      <c r="I71" s="158"/>
      <c r="J71" s="57"/>
      <c r="K71" s="57"/>
      <c r="L71" s="158"/>
      <c r="M71" s="158"/>
      <c r="N71" s="158"/>
    </row>
    <row r="72" spans="1:14">
      <c r="A72" s="57"/>
      <c r="B72" s="57"/>
      <c r="C72" s="57"/>
      <c r="D72" s="57"/>
      <c r="E72" s="57"/>
      <c r="F72" s="158"/>
      <c r="G72" s="158"/>
      <c r="H72" s="158"/>
      <c r="I72" s="158"/>
      <c r="J72" s="57"/>
      <c r="K72" s="57"/>
      <c r="L72" s="158"/>
      <c r="M72" s="158"/>
      <c r="N72" s="158"/>
    </row>
    <row r="73" spans="1:14">
      <c r="A73" s="57"/>
      <c r="B73" s="57"/>
      <c r="C73" s="57"/>
      <c r="D73" s="57"/>
      <c r="E73" s="57"/>
      <c r="F73" s="158"/>
      <c r="G73" s="158"/>
      <c r="H73" s="158"/>
      <c r="I73" s="158"/>
      <c r="J73" s="57"/>
      <c r="K73" s="57"/>
      <c r="L73" s="158"/>
      <c r="M73" s="158"/>
      <c r="N73" s="158"/>
    </row>
    <row r="74" spans="1:14">
      <c r="A74" s="57"/>
      <c r="B74" s="57"/>
      <c r="C74" s="57"/>
      <c r="D74" s="57"/>
      <c r="E74" s="57"/>
      <c r="F74" s="158"/>
      <c r="G74" s="158"/>
      <c r="H74" s="158"/>
      <c r="I74" s="158"/>
      <c r="J74" s="57"/>
      <c r="K74" s="57"/>
      <c r="L74" s="158"/>
      <c r="M74" s="158"/>
      <c r="N74" s="158"/>
    </row>
    <row r="75" spans="1:14">
      <c r="A75" s="57"/>
      <c r="B75" s="57"/>
      <c r="C75" s="57"/>
      <c r="D75" s="57"/>
      <c r="E75" s="57"/>
      <c r="F75" s="158"/>
      <c r="G75" s="158"/>
      <c r="H75" s="158"/>
      <c r="I75" s="158"/>
      <c r="J75" s="57"/>
      <c r="K75" s="57"/>
      <c r="L75" s="158"/>
      <c r="M75" s="158"/>
      <c r="N75" s="158"/>
    </row>
    <row r="76" spans="1:14">
      <c r="A76" s="57"/>
      <c r="B76" s="57"/>
      <c r="C76" s="57"/>
      <c r="D76" s="57"/>
      <c r="E76" s="57"/>
      <c r="F76" s="158"/>
      <c r="G76" s="158"/>
      <c r="H76" s="158"/>
      <c r="I76" s="158"/>
      <c r="J76" s="57"/>
      <c r="K76" s="57"/>
      <c r="L76" s="158"/>
      <c r="M76" s="158"/>
      <c r="N76" s="158"/>
    </row>
    <row r="77" spans="1:14">
      <c r="A77" s="57"/>
      <c r="B77" s="57"/>
      <c r="C77" s="57"/>
      <c r="D77" s="57"/>
      <c r="E77" s="57"/>
      <c r="F77" s="158"/>
      <c r="G77" s="158"/>
      <c r="H77" s="158"/>
      <c r="I77" s="158"/>
      <c r="J77" s="57"/>
      <c r="K77" s="57"/>
      <c r="L77" s="158"/>
      <c r="M77" s="158"/>
      <c r="N77" s="158"/>
    </row>
    <row r="78" spans="1:14">
      <c r="A78" s="57"/>
      <c r="B78" s="57"/>
      <c r="C78" s="57"/>
      <c r="D78" s="57"/>
      <c r="E78" s="57"/>
      <c r="F78" s="158"/>
      <c r="G78" s="158"/>
      <c r="H78" s="158"/>
      <c r="I78" s="158"/>
      <c r="J78" s="57"/>
      <c r="K78" s="57"/>
      <c r="L78" s="158"/>
      <c r="M78" s="158"/>
      <c r="N78" s="158"/>
    </row>
    <row r="79" spans="1:14">
      <c r="A79" s="57"/>
      <c r="B79" s="57"/>
      <c r="C79" s="57"/>
      <c r="D79" s="57"/>
      <c r="E79" s="57"/>
      <c r="F79" s="158"/>
      <c r="G79" s="158"/>
      <c r="H79" s="158"/>
      <c r="I79" s="158"/>
      <c r="J79" s="57"/>
      <c r="K79" s="57"/>
      <c r="L79" s="158"/>
      <c r="M79" s="158"/>
      <c r="N79" s="158"/>
    </row>
    <row r="80" spans="1:14">
      <c r="A80" s="57"/>
      <c r="B80" s="57"/>
      <c r="C80" s="57"/>
      <c r="D80" s="57"/>
      <c r="E80" s="57"/>
      <c r="F80" s="158"/>
      <c r="G80" s="158"/>
      <c r="H80" s="158"/>
      <c r="I80" s="158"/>
      <c r="J80" s="57"/>
      <c r="K80" s="57"/>
      <c r="L80" s="158"/>
      <c r="M80" s="158"/>
      <c r="N80" s="158"/>
    </row>
    <row r="81" spans="1:14">
      <c r="A81" s="57"/>
      <c r="B81" s="57"/>
      <c r="C81" s="57"/>
      <c r="D81" s="57"/>
      <c r="E81" s="57"/>
      <c r="F81" s="158"/>
      <c r="G81" s="158"/>
      <c r="H81" s="158"/>
      <c r="I81" s="158"/>
      <c r="J81" s="57"/>
      <c r="K81" s="57"/>
      <c r="L81" s="158"/>
      <c r="M81" s="158"/>
      <c r="N81" s="158"/>
    </row>
    <row r="82" spans="1:14">
      <c r="A82" s="57"/>
      <c r="B82" s="57"/>
      <c r="C82" s="57"/>
      <c r="D82" s="57"/>
      <c r="E82" s="57"/>
      <c r="F82" s="158"/>
      <c r="G82" s="158"/>
      <c r="H82" s="158"/>
      <c r="I82" s="158"/>
      <c r="J82" s="57"/>
      <c r="K82" s="57"/>
      <c r="L82" s="158"/>
      <c r="M82" s="158"/>
      <c r="N82" s="158"/>
    </row>
    <row r="83" spans="1:14">
      <c r="A83" s="57"/>
      <c r="B83" s="57"/>
      <c r="C83" s="57"/>
      <c r="D83" s="57"/>
      <c r="E83" s="57"/>
      <c r="F83" s="158"/>
      <c r="G83" s="158"/>
      <c r="H83" s="158"/>
      <c r="I83" s="158"/>
      <c r="J83" s="57"/>
      <c r="K83" s="57"/>
      <c r="L83" s="158"/>
      <c r="M83" s="158"/>
      <c r="N83" s="158"/>
    </row>
    <row r="84" spans="1:14">
      <c r="A84" s="57"/>
      <c r="B84" s="57"/>
      <c r="C84" s="57"/>
      <c r="D84" s="57"/>
      <c r="E84" s="57"/>
      <c r="F84" s="158"/>
      <c r="G84" s="158"/>
      <c r="H84" s="158"/>
      <c r="I84" s="158"/>
      <c r="J84" s="57"/>
      <c r="K84" s="57"/>
      <c r="L84" s="158"/>
      <c r="M84" s="158"/>
      <c r="N84" s="158"/>
    </row>
    <row r="85" spans="1:14">
      <c r="A85" s="57"/>
      <c r="B85" s="57"/>
      <c r="C85" s="57"/>
      <c r="D85" s="57"/>
      <c r="E85" s="57"/>
      <c r="F85" s="158"/>
      <c r="G85" s="158"/>
      <c r="H85" s="158"/>
      <c r="I85" s="158"/>
      <c r="J85" s="57"/>
      <c r="K85" s="57"/>
      <c r="L85" s="158"/>
      <c r="M85" s="158"/>
      <c r="N85" s="158"/>
    </row>
    <row r="86" spans="1:14">
      <c r="A86" s="57"/>
      <c r="B86" s="57"/>
      <c r="C86" s="57"/>
      <c r="D86" s="57"/>
      <c r="E86" s="57"/>
      <c r="F86" s="158"/>
      <c r="G86" s="158"/>
      <c r="H86" s="158"/>
      <c r="I86" s="158"/>
      <c r="J86" s="57"/>
      <c r="K86" s="57"/>
      <c r="L86" s="158"/>
      <c r="M86" s="158"/>
      <c r="N86" s="158"/>
    </row>
    <row r="87" spans="1:14">
      <c r="A87" s="57"/>
      <c r="B87" s="57"/>
      <c r="C87" s="57"/>
      <c r="D87" s="57"/>
      <c r="E87" s="57"/>
      <c r="F87" s="158"/>
      <c r="G87" s="158"/>
      <c r="H87" s="158"/>
      <c r="I87" s="158"/>
      <c r="J87" s="57"/>
      <c r="K87" s="57"/>
      <c r="L87" s="158"/>
      <c r="M87" s="158"/>
      <c r="N87" s="158"/>
    </row>
    <row r="88" spans="1:14">
      <c r="A88" s="57"/>
      <c r="B88" s="57"/>
      <c r="C88" s="57"/>
      <c r="D88" s="57"/>
      <c r="E88" s="57"/>
      <c r="F88" s="158"/>
      <c r="G88" s="158"/>
      <c r="H88" s="158"/>
      <c r="I88" s="158"/>
      <c r="J88" s="57"/>
      <c r="K88" s="57"/>
      <c r="L88" s="158"/>
      <c r="M88" s="158"/>
      <c r="N88" s="158"/>
    </row>
    <row r="89" spans="1:14">
      <c r="A89" s="57"/>
      <c r="B89" s="57"/>
      <c r="C89" s="57"/>
      <c r="D89" s="57"/>
      <c r="E89" s="57"/>
      <c r="F89" s="158"/>
      <c r="G89" s="158"/>
      <c r="H89" s="158"/>
      <c r="I89" s="158"/>
      <c r="J89" s="57"/>
      <c r="K89" s="57"/>
      <c r="L89" s="158"/>
      <c r="M89" s="158"/>
      <c r="N89" s="158"/>
    </row>
    <row r="90" spans="1:14">
      <c r="A90" s="57"/>
      <c r="B90" s="57"/>
      <c r="C90" s="57"/>
      <c r="D90" s="57"/>
      <c r="E90" s="57"/>
      <c r="F90" s="158"/>
      <c r="G90" s="158"/>
      <c r="H90" s="158"/>
      <c r="I90" s="158"/>
      <c r="J90" s="57"/>
      <c r="K90" s="57"/>
      <c r="L90" s="158"/>
      <c r="M90" s="158"/>
      <c r="N90" s="158"/>
    </row>
    <row r="91" spans="1:14">
      <c r="A91" s="57"/>
      <c r="B91" s="57"/>
      <c r="C91" s="57"/>
      <c r="D91" s="57"/>
      <c r="E91" s="57"/>
      <c r="F91" s="158"/>
      <c r="G91" s="158"/>
      <c r="H91" s="158"/>
      <c r="I91" s="158"/>
      <c r="J91" s="57"/>
      <c r="K91" s="57"/>
      <c r="L91" s="158"/>
      <c r="M91" s="158"/>
      <c r="N91" s="158"/>
    </row>
    <row r="92" spans="1:14">
      <c r="A92" s="57"/>
      <c r="B92" s="57"/>
      <c r="C92" s="57"/>
      <c r="D92" s="57"/>
      <c r="E92" s="57"/>
      <c r="F92" s="158"/>
      <c r="G92" s="158"/>
      <c r="H92" s="158"/>
      <c r="I92" s="158"/>
      <c r="J92" s="57"/>
      <c r="K92" s="57"/>
      <c r="L92" s="158"/>
      <c r="M92" s="158"/>
      <c r="N92" s="158"/>
    </row>
    <row r="93" spans="1:14">
      <c r="A93" s="57"/>
      <c r="B93" s="57"/>
      <c r="C93" s="57"/>
      <c r="D93" s="57"/>
      <c r="E93" s="57"/>
      <c r="F93" s="158"/>
      <c r="G93" s="158"/>
      <c r="H93" s="158"/>
      <c r="I93" s="158"/>
      <c r="J93" s="57"/>
      <c r="K93" s="57"/>
      <c r="L93" s="158"/>
      <c r="M93" s="158"/>
      <c r="N93" s="158"/>
    </row>
    <row r="94" spans="1:14">
      <c r="A94" s="57"/>
      <c r="B94" s="57"/>
      <c r="C94" s="57"/>
      <c r="D94" s="57"/>
      <c r="E94" s="57"/>
      <c r="F94" s="158"/>
      <c r="G94" s="158"/>
      <c r="H94" s="158"/>
      <c r="I94" s="158"/>
      <c r="J94" s="57"/>
      <c r="K94" s="57"/>
      <c r="L94" s="158"/>
      <c r="M94" s="158"/>
      <c r="N94" s="158"/>
    </row>
    <row r="95" spans="1:14">
      <c r="A95" s="57"/>
      <c r="B95" s="57"/>
      <c r="C95" s="57"/>
      <c r="D95" s="57"/>
      <c r="E95" s="57"/>
      <c r="F95" s="158"/>
      <c r="G95" s="158"/>
      <c r="H95" s="158"/>
      <c r="I95" s="158"/>
      <c r="J95" s="57"/>
      <c r="K95" s="57"/>
      <c r="L95" s="158"/>
      <c r="M95" s="158"/>
      <c r="N95" s="158"/>
    </row>
    <row r="96" spans="1:14">
      <c r="A96" s="57"/>
      <c r="B96" s="57"/>
      <c r="C96" s="57"/>
      <c r="D96" s="57"/>
      <c r="E96" s="57"/>
      <c r="F96" s="158"/>
      <c r="G96" s="158"/>
      <c r="H96" s="158"/>
      <c r="I96" s="158"/>
      <c r="J96" s="57"/>
      <c r="K96" s="57"/>
      <c r="L96" s="158"/>
      <c r="M96" s="158"/>
      <c r="N96" s="158"/>
    </row>
    <row r="97" spans="1:14">
      <c r="A97" s="57"/>
      <c r="B97" s="57"/>
      <c r="C97" s="57"/>
      <c r="D97" s="57"/>
      <c r="E97" s="57"/>
      <c r="F97" s="158"/>
      <c r="G97" s="158"/>
      <c r="H97" s="158"/>
      <c r="I97" s="158"/>
      <c r="J97" s="57"/>
      <c r="K97" s="57"/>
      <c r="L97" s="158"/>
      <c r="M97" s="158"/>
      <c r="N97" s="158"/>
    </row>
    <row r="98" spans="1:14">
      <c r="A98" s="57"/>
      <c r="B98" s="57"/>
      <c r="C98" s="57"/>
      <c r="D98" s="57"/>
      <c r="E98" s="57"/>
      <c r="F98" s="158"/>
      <c r="G98" s="158"/>
      <c r="H98" s="158"/>
      <c r="I98" s="158"/>
      <c r="J98" s="57"/>
      <c r="K98" s="57"/>
      <c r="L98" s="158"/>
      <c r="M98" s="158"/>
      <c r="N98" s="158"/>
    </row>
    <row r="99" spans="1:14">
      <c r="A99" s="57"/>
      <c r="B99" s="57"/>
      <c r="C99" s="57"/>
      <c r="D99" s="57"/>
      <c r="E99" s="57"/>
      <c r="F99" s="158"/>
      <c r="G99" s="158"/>
      <c r="H99" s="158"/>
      <c r="I99" s="158"/>
      <c r="J99" s="57"/>
      <c r="K99" s="57"/>
      <c r="L99" s="158"/>
      <c r="M99" s="158"/>
      <c r="N99" s="158"/>
    </row>
    <row r="100" spans="1:14">
      <c r="A100" s="57"/>
      <c r="B100" s="57"/>
      <c r="C100" s="57"/>
      <c r="D100" s="57"/>
      <c r="E100" s="57"/>
      <c r="F100" s="158"/>
      <c r="G100" s="158"/>
      <c r="H100" s="158"/>
      <c r="I100" s="158"/>
      <c r="J100" s="57"/>
      <c r="K100" s="57"/>
      <c r="L100" s="158"/>
      <c r="M100" s="158"/>
      <c r="N100" s="158"/>
    </row>
    <row r="101" spans="1:14">
      <c r="A101" s="57"/>
      <c r="B101" s="57"/>
      <c r="C101" s="57"/>
      <c r="D101" s="57"/>
      <c r="E101" s="57"/>
      <c r="F101" s="158"/>
      <c r="G101" s="158"/>
      <c r="H101" s="158"/>
      <c r="I101" s="158"/>
      <c r="J101" s="57"/>
      <c r="K101" s="57"/>
      <c r="L101" s="158"/>
      <c r="M101" s="158"/>
      <c r="N101" s="158"/>
    </row>
    <row r="102" spans="1:14">
      <c r="A102" s="57"/>
      <c r="B102" s="57"/>
      <c r="C102" s="57"/>
      <c r="D102" s="57"/>
      <c r="E102" s="57"/>
      <c r="F102" s="158"/>
      <c r="G102" s="158"/>
      <c r="H102" s="158"/>
      <c r="I102" s="158"/>
      <c r="J102" s="57"/>
      <c r="K102" s="57"/>
      <c r="L102" s="158"/>
      <c r="M102" s="158"/>
      <c r="N102" s="158"/>
    </row>
    <row r="103" spans="1:14">
      <c r="A103" s="57"/>
      <c r="B103" s="57"/>
      <c r="C103" s="57"/>
      <c r="D103" s="57"/>
      <c r="E103" s="57"/>
      <c r="F103" s="158"/>
      <c r="G103" s="158"/>
      <c r="H103" s="158"/>
      <c r="I103" s="158"/>
      <c r="J103" s="57"/>
      <c r="K103" s="57"/>
      <c r="L103" s="158"/>
      <c r="M103" s="158"/>
      <c r="N103" s="1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4989-4082-634C-9E4D-5A3B87098092}">
  <dimension ref="A1:AQ85"/>
  <sheetViews>
    <sheetView topLeftCell="Y1" zoomScale="70" zoomScaleNormal="70" workbookViewId="0">
      <selection activeCell="AS30" sqref="AS30"/>
    </sheetView>
  </sheetViews>
  <sheetFormatPr baseColWidth="10" defaultColWidth="11.1640625" defaultRowHeight="16"/>
  <cols>
    <col min="2" max="2" width="12.5" customWidth="1"/>
    <col min="3" max="3" width="12" bestFit="1" customWidth="1"/>
    <col min="4" max="4" width="14.1640625" bestFit="1" customWidth="1"/>
    <col min="5" max="5" width="14.1640625" customWidth="1"/>
    <col min="6" max="6" width="12.1640625" customWidth="1"/>
    <col min="7" max="7" width="12.6640625" customWidth="1"/>
    <col min="8" max="8" width="12.33203125" customWidth="1"/>
    <col min="9" max="9" width="11.83203125" customWidth="1"/>
    <col min="11" max="11" width="11.5" customWidth="1"/>
    <col min="12" max="12" width="12.33203125" customWidth="1"/>
    <col min="14" max="14" width="13" bestFit="1" customWidth="1"/>
    <col min="16" max="16" width="13" bestFit="1" customWidth="1"/>
    <col min="17" max="17" width="11.83203125" bestFit="1" customWidth="1"/>
    <col min="18" max="18" width="13.33203125" bestFit="1" customWidth="1"/>
    <col min="21" max="22" width="13.33203125" bestFit="1" customWidth="1"/>
    <col min="25" max="25" width="12.6640625" bestFit="1" customWidth="1"/>
    <col min="27" max="27" width="12.6640625" bestFit="1" customWidth="1"/>
  </cols>
  <sheetData>
    <row r="1" spans="1:38">
      <c r="A1" t="s">
        <v>372</v>
      </c>
      <c r="B1" s="118" t="s">
        <v>377</v>
      </c>
      <c r="C1" s="119" t="s">
        <v>378</v>
      </c>
      <c r="D1" s="120" t="s">
        <v>379</v>
      </c>
      <c r="E1" s="121" t="s">
        <v>380</v>
      </c>
      <c r="F1" s="120" t="s">
        <v>383</v>
      </c>
      <c r="G1" s="121" t="s">
        <v>482</v>
      </c>
      <c r="H1" s="122" t="s">
        <v>483</v>
      </c>
      <c r="I1" s="123" t="s">
        <v>386</v>
      </c>
      <c r="J1" s="123" t="s">
        <v>387</v>
      </c>
      <c r="K1" s="123" t="s">
        <v>388</v>
      </c>
      <c r="L1" s="123" t="s">
        <v>390</v>
      </c>
      <c r="M1" s="123" t="s">
        <v>389</v>
      </c>
      <c r="N1" s="124" t="s">
        <v>395</v>
      </c>
      <c r="O1" s="124" t="s">
        <v>396</v>
      </c>
      <c r="P1" s="124" t="s">
        <v>399</v>
      </c>
      <c r="Q1" s="124" t="s">
        <v>400</v>
      </c>
      <c r="R1" s="125" t="s">
        <v>403</v>
      </c>
      <c r="S1" s="125" t="s">
        <v>404</v>
      </c>
      <c r="T1" s="125" t="s">
        <v>405</v>
      </c>
      <c r="U1" s="125" t="s">
        <v>406</v>
      </c>
      <c r="V1" s="125" t="s">
        <v>407</v>
      </c>
      <c r="W1" s="125" t="s">
        <v>408</v>
      </c>
      <c r="X1" s="126" t="s">
        <v>409</v>
      </c>
      <c r="Y1" s="126" t="s">
        <v>410</v>
      </c>
      <c r="Z1" s="126" t="s">
        <v>413</v>
      </c>
      <c r="AA1" s="126" t="s">
        <v>414</v>
      </c>
      <c r="AB1" s="127" t="s">
        <v>529</v>
      </c>
      <c r="AC1" s="121" t="s">
        <v>530</v>
      </c>
      <c r="AD1" s="128" t="s">
        <v>531</v>
      </c>
      <c r="AE1" s="126" t="s">
        <v>532</v>
      </c>
      <c r="AF1" s="129" t="s">
        <v>533</v>
      </c>
      <c r="AG1" s="130" t="s">
        <v>534</v>
      </c>
      <c r="AI1" t="s">
        <v>535</v>
      </c>
    </row>
    <row r="2" spans="1:38">
      <c r="A2">
        <v>901</v>
      </c>
      <c r="B2" s="29">
        <v>1</v>
      </c>
      <c r="C2" s="9">
        <v>1</v>
      </c>
      <c r="D2" s="29">
        <v>5</v>
      </c>
      <c r="E2" s="9">
        <v>5</v>
      </c>
      <c r="F2" s="32">
        <v>1</v>
      </c>
      <c r="G2" s="9">
        <v>5</v>
      </c>
      <c r="H2" s="29">
        <v>4</v>
      </c>
      <c r="I2" s="11">
        <v>1</v>
      </c>
      <c r="J2" s="9">
        <v>5</v>
      </c>
      <c r="K2" s="9">
        <v>1</v>
      </c>
      <c r="L2" s="9">
        <v>1</v>
      </c>
      <c r="M2" s="11">
        <v>1</v>
      </c>
      <c r="N2" s="11">
        <v>5</v>
      </c>
      <c r="O2" s="9">
        <v>5</v>
      </c>
      <c r="P2" s="9">
        <v>1</v>
      </c>
      <c r="Q2" s="9">
        <v>5</v>
      </c>
      <c r="R2" s="9">
        <v>5</v>
      </c>
      <c r="S2" s="11">
        <v>5</v>
      </c>
      <c r="T2" s="9">
        <v>1</v>
      </c>
      <c r="U2" s="11">
        <v>1</v>
      </c>
      <c r="V2" s="11">
        <v>1</v>
      </c>
      <c r="W2" s="9">
        <v>1</v>
      </c>
      <c r="X2" s="11">
        <v>5</v>
      </c>
      <c r="Y2" s="11">
        <v>1</v>
      </c>
      <c r="Z2" s="9">
        <v>1</v>
      </c>
      <c r="AA2" s="9">
        <v>5</v>
      </c>
      <c r="AB2">
        <f t="shared" ref="AB2:AB18" si="0">SUM(AC2:AF2)</f>
        <v>15</v>
      </c>
      <c r="AC2">
        <v>4</v>
      </c>
      <c r="AD2">
        <v>3</v>
      </c>
      <c r="AE2">
        <v>2</v>
      </c>
      <c r="AF2">
        <v>6</v>
      </c>
      <c r="AG2">
        <f t="shared" ref="AG2:AG18" si="1">SUM(AC2:AE2)</f>
        <v>9</v>
      </c>
      <c r="AI2" s="47">
        <f t="shared" ref="AI2:AI18" si="2">AB2/26</f>
        <v>0.57692307692307687</v>
      </c>
    </row>
    <row r="3" spans="1:38">
      <c r="A3">
        <v>902</v>
      </c>
      <c r="B3" s="32">
        <v>5</v>
      </c>
      <c r="C3" s="9">
        <v>1</v>
      </c>
      <c r="D3" s="29">
        <v>5</v>
      </c>
      <c r="E3" s="9">
        <v>5</v>
      </c>
      <c r="F3" s="32">
        <v>2</v>
      </c>
      <c r="G3" s="9">
        <v>5</v>
      </c>
      <c r="H3" s="32">
        <v>1</v>
      </c>
      <c r="I3" s="9">
        <v>5</v>
      </c>
      <c r="J3" s="9">
        <v>5</v>
      </c>
      <c r="K3" s="9">
        <v>1</v>
      </c>
      <c r="L3" s="9">
        <v>2</v>
      </c>
      <c r="M3" s="9">
        <v>5</v>
      </c>
      <c r="N3" s="11">
        <v>5</v>
      </c>
      <c r="O3" s="9">
        <v>5</v>
      </c>
      <c r="P3" s="9">
        <v>1</v>
      </c>
      <c r="Q3" s="9">
        <v>5</v>
      </c>
      <c r="R3" s="9">
        <v>5</v>
      </c>
      <c r="S3" s="11">
        <v>4</v>
      </c>
      <c r="T3" s="9">
        <v>1</v>
      </c>
      <c r="U3" s="9">
        <v>4</v>
      </c>
      <c r="V3" s="9">
        <v>4</v>
      </c>
      <c r="W3" s="9">
        <v>2</v>
      </c>
      <c r="X3" s="9">
        <v>1</v>
      </c>
      <c r="Y3" s="9">
        <v>5</v>
      </c>
      <c r="Z3" s="9">
        <v>1</v>
      </c>
      <c r="AA3" s="9">
        <v>5</v>
      </c>
      <c r="AB3">
        <f t="shared" si="0"/>
        <v>23</v>
      </c>
      <c r="AC3" s="6">
        <v>5</v>
      </c>
      <c r="AD3" s="6">
        <v>5</v>
      </c>
      <c r="AE3" s="6">
        <v>4</v>
      </c>
      <c r="AF3" s="6">
        <v>9</v>
      </c>
      <c r="AG3">
        <f t="shared" si="1"/>
        <v>14</v>
      </c>
      <c r="AI3" s="47">
        <f t="shared" si="2"/>
        <v>0.88461538461538458</v>
      </c>
    </row>
    <row r="4" spans="1:38">
      <c r="A4" s="136">
        <v>903</v>
      </c>
      <c r="B4" s="32">
        <v>5</v>
      </c>
      <c r="C4" s="9">
        <v>1</v>
      </c>
      <c r="D4" s="29">
        <v>5</v>
      </c>
      <c r="E4" s="9">
        <v>5</v>
      </c>
      <c r="F4" s="29">
        <v>4</v>
      </c>
      <c r="G4" s="9">
        <v>5</v>
      </c>
      <c r="H4" s="29">
        <v>5</v>
      </c>
      <c r="I4" s="11">
        <v>2</v>
      </c>
      <c r="J4" s="9">
        <v>5</v>
      </c>
      <c r="K4" s="11">
        <v>5</v>
      </c>
      <c r="L4" s="9">
        <v>1</v>
      </c>
      <c r="M4" s="9">
        <v>5</v>
      </c>
      <c r="N4" s="11">
        <v>5</v>
      </c>
      <c r="O4" s="9">
        <v>5</v>
      </c>
      <c r="P4" s="9">
        <v>1</v>
      </c>
      <c r="Q4" s="9">
        <v>5</v>
      </c>
      <c r="R4" s="9">
        <v>5</v>
      </c>
      <c r="S4" s="11">
        <v>4</v>
      </c>
      <c r="T4" s="9">
        <v>1</v>
      </c>
      <c r="U4" s="9">
        <v>5</v>
      </c>
      <c r="V4" s="9">
        <v>4</v>
      </c>
      <c r="W4" s="9">
        <v>2</v>
      </c>
      <c r="X4" s="9">
        <v>1</v>
      </c>
      <c r="Y4" s="9">
        <v>5</v>
      </c>
      <c r="Z4" s="9">
        <v>1</v>
      </c>
      <c r="AA4" s="9">
        <v>5</v>
      </c>
      <c r="AB4">
        <f t="shared" si="0"/>
        <v>19</v>
      </c>
      <c r="AC4" s="6">
        <v>4</v>
      </c>
      <c r="AD4" s="6">
        <v>5</v>
      </c>
      <c r="AE4" s="6">
        <v>4</v>
      </c>
      <c r="AF4" s="6">
        <v>6</v>
      </c>
      <c r="AG4">
        <f t="shared" si="1"/>
        <v>13</v>
      </c>
      <c r="AI4" s="47">
        <f t="shared" si="2"/>
        <v>0.73076923076923073</v>
      </c>
      <c r="AJ4" s="42" t="s">
        <v>538</v>
      </c>
    </row>
    <row r="5" spans="1:38">
      <c r="A5">
        <v>904</v>
      </c>
      <c r="B5" s="111">
        <v>3</v>
      </c>
      <c r="C5" s="9">
        <v>1</v>
      </c>
      <c r="D5" s="32">
        <v>1</v>
      </c>
      <c r="E5" s="11">
        <v>1</v>
      </c>
      <c r="F5" s="32">
        <v>1</v>
      </c>
      <c r="G5" s="11">
        <v>1</v>
      </c>
      <c r="H5" s="29">
        <v>5</v>
      </c>
      <c r="I5" s="11">
        <v>2</v>
      </c>
      <c r="J5" s="9">
        <v>5</v>
      </c>
      <c r="K5" s="9">
        <v>1</v>
      </c>
      <c r="L5" s="9">
        <v>1</v>
      </c>
      <c r="M5" s="9">
        <v>4</v>
      </c>
      <c r="N5" s="9">
        <v>2</v>
      </c>
      <c r="O5" s="9">
        <v>5</v>
      </c>
      <c r="P5" s="9">
        <v>1</v>
      </c>
      <c r="Q5" s="9">
        <v>4</v>
      </c>
      <c r="R5" s="9">
        <v>5</v>
      </c>
      <c r="S5" s="11">
        <v>4</v>
      </c>
      <c r="T5" s="9">
        <v>1</v>
      </c>
      <c r="U5" s="11">
        <v>2</v>
      </c>
      <c r="V5" s="108">
        <v>3</v>
      </c>
      <c r="W5" s="108">
        <v>3</v>
      </c>
      <c r="X5" s="9">
        <v>2</v>
      </c>
      <c r="Y5" s="9">
        <v>5</v>
      </c>
      <c r="Z5" s="9">
        <v>1</v>
      </c>
      <c r="AA5" s="9">
        <v>5</v>
      </c>
      <c r="AB5">
        <f t="shared" si="0"/>
        <v>19.5</v>
      </c>
      <c r="AC5" s="6">
        <v>3.5</v>
      </c>
      <c r="AD5" s="6">
        <v>4</v>
      </c>
      <c r="AE5" s="6">
        <v>4</v>
      </c>
      <c r="AF5" s="6">
        <v>8</v>
      </c>
      <c r="AG5">
        <f t="shared" si="1"/>
        <v>11.5</v>
      </c>
      <c r="AI5" s="47">
        <f t="shared" si="2"/>
        <v>0.75</v>
      </c>
    </row>
    <row r="6" spans="1:38">
      <c r="A6">
        <v>905</v>
      </c>
      <c r="B6" s="32">
        <v>5</v>
      </c>
      <c r="C6" s="9">
        <v>1</v>
      </c>
      <c r="D6" s="29">
        <v>5</v>
      </c>
      <c r="E6" s="9">
        <v>5</v>
      </c>
      <c r="F6" s="32">
        <v>1</v>
      </c>
      <c r="G6" s="9">
        <v>4</v>
      </c>
      <c r="H6" s="29">
        <v>5</v>
      </c>
      <c r="I6" s="11">
        <v>2</v>
      </c>
      <c r="J6" s="9">
        <v>5</v>
      </c>
      <c r="K6" s="9">
        <v>1</v>
      </c>
      <c r="L6" s="9">
        <v>1</v>
      </c>
      <c r="M6" s="11">
        <v>1</v>
      </c>
      <c r="N6" s="11">
        <v>5</v>
      </c>
      <c r="O6" s="9">
        <v>5</v>
      </c>
      <c r="P6" s="9">
        <v>1</v>
      </c>
      <c r="Q6" s="9">
        <v>5</v>
      </c>
      <c r="R6" s="9">
        <v>5</v>
      </c>
      <c r="S6" s="9">
        <v>2</v>
      </c>
      <c r="T6" s="9">
        <v>1</v>
      </c>
      <c r="U6" s="9">
        <v>5</v>
      </c>
      <c r="V6" s="9">
        <v>5</v>
      </c>
      <c r="W6" s="9">
        <v>1</v>
      </c>
      <c r="X6" s="9">
        <v>1</v>
      </c>
      <c r="Y6" s="9">
        <v>5</v>
      </c>
      <c r="Z6" s="9">
        <v>1</v>
      </c>
      <c r="AA6" s="9">
        <v>5</v>
      </c>
      <c r="AB6">
        <f t="shared" si="0"/>
        <v>21</v>
      </c>
      <c r="AC6" s="6">
        <v>5</v>
      </c>
      <c r="AD6" s="6">
        <v>6</v>
      </c>
      <c r="AE6" s="6">
        <v>4</v>
      </c>
      <c r="AF6" s="6">
        <v>6</v>
      </c>
      <c r="AG6">
        <f t="shared" si="1"/>
        <v>15</v>
      </c>
      <c r="AI6" s="47">
        <f t="shared" si="2"/>
        <v>0.80769230769230771</v>
      </c>
    </row>
    <row r="7" spans="1:38">
      <c r="A7">
        <v>906</v>
      </c>
      <c r="B7" s="29">
        <v>1</v>
      </c>
      <c r="C7" s="9">
        <v>1</v>
      </c>
      <c r="D7" s="32">
        <v>2</v>
      </c>
      <c r="E7" s="11">
        <v>1</v>
      </c>
      <c r="F7" s="32">
        <v>2</v>
      </c>
      <c r="G7" s="11">
        <v>1</v>
      </c>
      <c r="H7" s="32">
        <v>2</v>
      </c>
      <c r="I7" s="11">
        <v>2</v>
      </c>
      <c r="J7" s="108">
        <v>3</v>
      </c>
      <c r="K7" s="108">
        <v>3</v>
      </c>
      <c r="L7" s="9">
        <v>1</v>
      </c>
      <c r="M7" s="11">
        <v>1</v>
      </c>
      <c r="N7" s="11">
        <v>5</v>
      </c>
      <c r="O7" s="9">
        <v>5</v>
      </c>
      <c r="P7" s="9">
        <v>2</v>
      </c>
      <c r="Q7" s="11">
        <v>1</v>
      </c>
      <c r="R7" s="11">
        <v>2</v>
      </c>
      <c r="S7" s="9">
        <v>2</v>
      </c>
      <c r="T7" s="9">
        <v>1</v>
      </c>
      <c r="U7" s="11">
        <v>1</v>
      </c>
      <c r="V7" s="11">
        <v>2</v>
      </c>
      <c r="W7" s="9">
        <v>2</v>
      </c>
      <c r="X7" s="108">
        <v>3</v>
      </c>
      <c r="Y7" s="108">
        <v>3</v>
      </c>
      <c r="Z7" s="9">
        <v>1</v>
      </c>
      <c r="AA7" s="11">
        <v>2</v>
      </c>
      <c r="AB7">
        <f t="shared" si="0"/>
        <v>13</v>
      </c>
      <c r="AC7" s="6">
        <v>3</v>
      </c>
      <c r="AD7" s="6">
        <v>3</v>
      </c>
      <c r="AE7" s="6">
        <v>2</v>
      </c>
      <c r="AF7" s="6">
        <v>5</v>
      </c>
      <c r="AG7">
        <f t="shared" si="1"/>
        <v>8</v>
      </c>
      <c r="AI7" s="47">
        <f t="shared" si="2"/>
        <v>0.5</v>
      </c>
    </row>
    <row r="8" spans="1:38">
      <c r="A8">
        <v>907</v>
      </c>
      <c r="B8" s="29">
        <v>1</v>
      </c>
      <c r="C8" s="9">
        <v>2</v>
      </c>
      <c r="D8" s="29">
        <v>5</v>
      </c>
      <c r="E8" s="9">
        <v>5</v>
      </c>
      <c r="F8" s="32">
        <v>1</v>
      </c>
      <c r="G8" s="11">
        <v>1</v>
      </c>
      <c r="H8" s="32">
        <v>2</v>
      </c>
      <c r="I8" s="11">
        <v>1</v>
      </c>
      <c r="J8" s="9">
        <v>5</v>
      </c>
      <c r="K8" s="9">
        <v>2</v>
      </c>
      <c r="L8" s="108">
        <v>3</v>
      </c>
      <c r="M8" s="9">
        <v>5</v>
      </c>
      <c r="N8" s="11">
        <v>4</v>
      </c>
      <c r="O8" s="9">
        <v>5</v>
      </c>
      <c r="P8" s="9">
        <v>1</v>
      </c>
      <c r="Q8" s="9">
        <v>5</v>
      </c>
      <c r="R8" s="11">
        <v>2</v>
      </c>
      <c r="S8" s="9">
        <v>1</v>
      </c>
      <c r="T8" s="9">
        <v>1</v>
      </c>
      <c r="U8" s="9">
        <v>5</v>
      </c>
      <c r="V8" s="9">
        <v>5</v>
      </c>
      <c r="W8" s="9">
        <v>1</v>
      </c>
      <c r="X8" s="9">
        <v>2</v>
      </c>
      <c r="Y8" s="108">
        <v>3</v>
      </c>
      <c r="Z8" s="9">
        <v>1</v>
      </c>
      <c r="AA8" s="9">
        <v>4</v>
      </c>
      <c r="AB8">
        <f t="shared" si="0"/>
        <v>19</v>
      </c>
      <c r="AC8" s="6">
        <v>3</v>
      </c>
      <c r="AD8" s="6">
        <v>5</v>
      </c>
      <c r="AE8" s="6">
        <v>3.5</v>
      </c>
      <c r="AF8" s="6">
        <v>7.5</v>
      </c>
      <c r="AG8">
        <f t="shared" si="1"/>
        <v>11.5</v>
      </c>
      <c r="AI8" s="47">
        <f t="shared" si="2"/>
        <v>0.73076923076923073</v>
      </c>
    </row>
    <row r="9" spans="1:38">
      <c r="A9">
        <v>908</v>
      </c>
      <c r="B9" s="32">
        <v>5</v>
      </c>
      <c r="C9" s="9">
        <v>2</v>
      </c>
      <c r="D9" s="29">
        <v>5</v>
      </c>
      <c r="E9" s="9">
        <v>5</v>
      </c>
      <c r="F9" s="111">
        <v>3</v>
      </c>
      <c r="G9" s="9">
        <v>5</v>
      </c>
      <c r="H9" s="32">
        <v>1</v>
      </c>
      <c r="I9" s="11">
        <v>1</v>
      </c>
      <c r="J9" s="9">
        <v>5</v>
      </c>
      <c r="K9" s="9">
        <v>1</v>
      </c>
      <c r="L9" s="11">
        <v>5</v>
      </c>
      <c r="M9" s="9">
        <v>5</v>
      </c>
      <c r="N9" s="11">
        <v>5</v>
      </c>
      <c r="O9" s="9">
        <v>5</v>
      </c>
      <c r="P9" s="9">
        <v>1</v>
      </c>
      <c r="Q9" s="9">
        <v>5</v>
      </c>
      <c r="R9" s="9">
        <v>5</v>
      </c>
      <c r="S9" s="9">
        <v>1</v>
      </c>
      <c r="T9" s="9">
        <v>2</v>
      </c>
      <c r="U9" s="9">
        <v>5</v>
      </c>
      <c r="V9" s="9">
        <v>5</v>
      </c>
      <c r="W9" s="9">
        <v>1</v>
      </c>
      <c r="X9" s="11">
        <v>4</v>
      </c>
      <c r="Y9" s="9">
        <v>5</v>
      </c>
      <c r="Z9" s="108">
        <v>3</v>
      </c>
      <c r="AA9" s="9">
        <v>5</v>
      </c>
      <c r="AB9">
        <f t="shared" si="0"/>
        <v>20</v>
      </c>
      <c r="AC9" s="6">
        <v>4.5</v>
      </c>
      <c r="AD9" s="6">
        <v>6</v>
      </c>
      <c r="AE9" s="6">
        <v>2.5</v>
      </c>
      <c r="AF9" s="6">
        <v>7</v>
      </c>
      <c r="AG9">
        <f t="shared" si="1"/>
        <v>13</v>
      </c>
      <c r="AI9" s="47">
        <f t="shared" si="2"/>
        <v>0.76923076923076927</v>
      </c>
    </row>
    <row r="10" spans="1:38">
      <c r="A10" s="136">
        <v>909</v>
      </c>
      <c r="B10" s="111">
        <v>3</v>
      </c>
      <c r="C10" s="9">
        <v>2</v>
      </c>
      <c r="D10" s="29">
        <v>5</v>
      </c>
      <c r="E10" s="9">
        <v>5</v>
      </c>
      <c r="F10" s="32">
        <v>2</v>
      </c>
      <c r="G10" s="9">
        <v>4</v>
      </c>
      <c r="H10" s="29">
        <v>5</v>
      </c>
      <c r="I10" s="9">
        <v>5</v>
      </c>
      <c r="J10" s="9">
        <v>5</v>
      </c>
      <c r="K10" s="11">
        <v>5</v>
      </c>
      <c r="L10" s="108">
        <v>3</v>
      </c>
      <c r="M10" s="108">
        <v>3</v>
      </c>
      <c r="N10" s="11">
        <v>4</v>
      </c>
      <c r="O10" s="108">
        <v>3</v>
      </c>
      <c r="P10" s="11">
        <v>5</v>
      </c>
      <c r="Q10" s="108">
        <v>3</v>
      </c>
      <c r="R10" s="9">
        <v>4</v>
      </c>
      <c r="S10" s="11">
        <v>4</v>
      </c>
      <c r="T10" s="9">
        <v>2</v>
      </c>
      <c r="U10" s="108">
        <v>3</v>
      </c>
      <c r="V10" s="108">
        <v>3</v>
      </c>
      <c r="W10" s="108">
        <v>3</v>
      </c>
      <c r="X10" s="108">
        <v>3</v>
      </c>
      <c r="Y10" s="9">
        <v>4</v>
      </c>
      <c r="Z10" s="11">
        <v>5</v>
      </c>
      <c r="AA10" s="9">
        <v>5</v>
      </c>
      <c r="AB10">
        <f t="shared" si="0"/>
        <v>14.5</v>
      </c>
      <c r="AC10" s="6">
        <v>4.5</v>
      </c>
      <c r="AD10" s="6">
        <v>3.5</v>
      </c>
      <c r="AE10" s="6">
        <v>2.5</v>
      </c>
      <c r="AF10" s="6">
        <v>4</v>
      </c>
      <c r="AG10">
        <f t="shared" si="1"/>
        <v>10.5</v>
      </c>
      <c r="AI10" s="47">
        <f t="shared" si="2"/>
        <v>0.55769230769230771</v>
      </c>
      <c r="AJ10" s="42" t="s">
        <v>538</v>
      </c>
    </row>
    <row r="11" spans="1:38">
      <c r="A11">
        <v>910</v>
      </c>
      <c r="B11" s="29">
        <v>2</v>
      </c>
      <c r="C11" s="9">
        <v>1</v>
      </c>
      <c r="D11" s="32">
        <v>2</v>
      </c>
      <c r="E11" s="9">
        <v>4</v>
      </c>
      <c r="F11" s="29">
        <v>4</v>
      </c>
      <c r="G11" s="9">
        <v>4</v>
      </c>
      <c r="H11" s="29">
        <v>4</v>
      </c>
      <c r="I11" s="9">
        <v>4</v>
      </c>
      <c r="J11" s="9">
        <v>5</v>
      </c>
      <c r="K11" s="11">
        <v>5</v>
      </c>
      <c r="L11" s="9">
        <v>2</v>
      </c>
      <c r="M11" s="108">
        <v>3</v>
      </c>
      <c r="N11" s="11">
        <v>5</v>
      </c>
      <c r="O11" s="9">
        <v>5</v>
      </c>
      <c r="P11" s="11">
        <v>5</v>
      </c>
      <c r="Q11" s="9">
        <v>5</v>
      </c>
      <c r="R11" s="9">
        <v>4</v>
      </c>
      <c r="S11" s="11">
        <v>5</v>
      </c>
      <c r="T11" s="9">
        <v>2</v>
      </c>
      <c r="U11" s="11">
        <v>2</v>
      </c>
      <c r="V11" s="9">
        <v>5</v>
      </c>
      <c r="W11" s="9">
        <v>1</v>
      </c>
      <c r="X11" s="11">
        <v>5</v>
      </c>
      <c r="Y11" s="9">
        <v>5</v>
      </c>
      <c r="Z11" s="11">
        <v>5</v>
      </c>
      <c r="AA11" s="9">
        <v>5</v>
      </c>
      <c r="AB11">
        <f t="shared" si="0"/>
        <v>15.5</v>
      </c>
      <c r="AC11" s="6">
        <v>4</v>
      </c>
      <c r="AD11" s="6">
        <v>4</v>
      </c>
      <c r="AE11" s="6">
        <v>2</v>
      </c>
      <c r="AF11" s="6">
        <v>5.5</v>
      </c>
      <c r="AG11">
        <f t="shared" si="1"/>
        <v>10</v>
      </c>
      <c r="AI11" s="47">
        <f t="shared" si="2"/>
        <v>0.59615384615384615</v>
      </c>
    </row>
    <row r="12" spans="1:38">
      <c r="A12" s="136">
        <v>911</v>
      </c>
      <c r="B12" s="29">
        <v>1</v>
      </c>
      <c r="C12" s="9">
        <v>1</v>
      </c>
      <c r="D12" s="29">
        <v>4</v>
      </c>
      <c r="E12" s="11">
        <v>1</v>
      </c>
      <c r="F12" s="32">
        <v>1</v>
      </c>
      <c r="G12" s="11">
        <v>1</v>
      </c>
      <c r="H12" s="29">
        <v>4</v>
      </c>
      <c r="I12" s="11">
        <v>1</v>
      </c>
      <c r="J12" s="9">
        <v>5</v>
      </c>
      <c r="K12" s="9">
        <v>1</v>
      </c>
      <c r="L12" s="9">
        <v>1</v>
      </c>
      <c r="M12" s="11">
        <v>1</v>
      </c>
      <c r="N12" s="9">
        <v>1</v>
      </c>
      <c r="O12" s="9">
        <v>5</v>
      </c>
      <c r="P12" s="9">
        <v>1</v>
      </c>
      <c r="Q12" s="9">
        <v>5</v>
      </c>
      <c r="R12" s="9">
        <v>5</v>
      </c>
      <c r="S12" s="9">
        <v>1</v>
      </c>
      <c r="T12" s="9">
        <v>1</v>
      </c>
      <c r="U12" s="11">
        <v>1</v>
      </c>
      <c r="V12" s="11">
        <v>1</v>
      </c>
      <c r="W12" s="9">
        <v>1</v>
      </c>
      <c r="X12" s="9">
        <v>1</v>
      </c>
      <c r="Y12" s="9">
        <v>5</v>
      </c>
      <c r="Z12" s="9">
        <v>1</v>
      </c>
      <c r="AA12" s="9">
        <v>5</v>
      </c>
      <c r="AB12">
        <f t="shared" si="0"/>
        <v>17</v>
      </c>
      <c r="AC12" s="6">
        <v>2</v>
      </c>
      <c r="AD12" s="6">
        <v>4</v>
      </c>
      <c r="AE12" s="6">
        <v>4</v>
      </c>
      <c r="AF12" s="6">
        <v>7</v>
      </c>
      <c r="AG12">
        <f t="shared" si="1"/>
        <v>10</v>
      </c>
      <c r="AI12" s="47">
        <f t="shared" si="2"/>
        <v>0.65384615384615385</v>
      </c>
      <c r="AJ12" s="42" t="s">
        <v>538</v>
      </c>
    </row>
    <row r="13" spans="1:38">
      <c r="A13">
        <v>912</v>
      </c>
      <c r="B13" s="32">
        <v>4</v>
      </c>
      <c r="C13" s="9">
        <v>2</v>
      </c>
      <c r="D13" s="29">
        <v>5</v>
      </c>
      <c r="E13" s="9">
        <v>4</v>
      </c>
      <c r="F13" s="32">
        <v>2</v>
      </c>
      <c r="G13" s="9">
        <v>5</v>
      </c>
      <c r="H13" s="29">
        <v>4</v>
      </c>
      <c r="I13" s="9">
        <v>5</v>
      </c>
      <c r="J13" s="11">
        <v>2</v>
      </c>
      <c r="K13" s="9">
        <v>1</v>
      </c>
      <c r="L13" s="11">
        <v>4</v>
      </c>
      <c r="M13" s="9">
        <v>4</v>
      </c>
      <c r="N13" s="11">
        <v>5</v>
      </c>
      <c r="O13" s="9">
        <v>5</v>
      </c>
      <c r="P13" s="11">
        <v>4</v>
      </c>
      <c r="Q13" s="9">
        <v>5</v>
      </c>
      <c r="R13" s="9">
        <v>4</v>
      </c>
      <c r="S13" s="9">
        <v>2</v>
      </c>
      <c r="T13" s="9">
        <v>2</v>
      </c>
      <c r="U13" s="11">
        <v>2</v>
      </c>
      <c r="V13" s="11">
        <v>2</v>
      </c>
      <c r="W13" s="9">
        <v>1</v>
      </c>
      <c r="X13" s="9">
        <v>1</v>
      </c>
      <c r="Y13" s="9">
        <v>5</v>
      </c>
      <c r="Z13" s="11">
        <v>4</v>
      </c>
      <c r="AA13" s="9">
        <v>5</v>
      </c>
      <c r="AB13">
        <f t="shared" si="0"/>
        <v>17</v>
      </c>
      <c r="AC13" s="6">
        <v>5</v>
      </c>
      <c r="AD13" s="6">
        <v>4</v>
      </c>
      <c r="AE13" s="6">
        <v>3</v>
      </c>
      <c r="AF13" s="6">
        <v>5</v>
      </c>
      <c r="AG13">
        <f t="shared" si="1"/>
        <v>12</v>
      </c>
      <c r="AI13" s="47">
        <f t="shared" si="2"/>
        <v>0.65384615384615385</v>
      </c>
    </row>
    <row r="14" spans="1:38">
      <c r="A14">
        <v>913</v>
      </c>
      <c r="B14" s="111">
        <v>3</v>
      </c>
      <c r="C14" s="108">
        <v>3</v>
      </c>
      <c r="D14" s="111">
        <v>3</v>
      </c>
      <c r="E14" s="108">
        <v>3</v>
      </c>
      <c r="F14" s="111">
        <v>3</v>
      </c>
      <c r="G14" s="108">
        <v>3</v>
      </c>
      <c r="H14" s="111">
        <v>3</v>
      </c>
      <c r="I14" s="9">
        <v>4</v>
      </c>
      <c r="J14" s="108">
        <v>3</v>
      </c>
      <c r="K14" s="108">
        <v>3</v>
      </c>
      <c r="L14" s="108">
        <v>3</v>
      </c>
      <c r="M14" s="108">
        <v>3</v>
      </c>
      <c r="N14" s="108">
        <v>3</v>
      </c>
      <c r="O14" s="9">
        <v>5</v>
      </c>
      <c r="P14" s="11">
        <v>5</v>
      </c>
      <c r="Q14" s="9">
        <v>5</v>
      </c>
      <c r="R14" s="9">
        <v>5</v>
      </c>
      <c r="S14" s="108">
        <v>3</v>
      </c>
      <c r="T14" s="108">
        <v>3</v>
      </c>
      <c r="U14" s="11">
        <v>1</v>
      </c>
      <c r="V14" s="108">
        <v>3</v>
      </c>
      <c r="W14" s="11">
        <v>4</v>
      </c>
      <c r="X14" s="11">
        <v>4</v>
      </c>
      <c r="Y14" s="108">
        <v>3</v>
      </c>
      <c r="Z14" s="11">
        <v>4</v>
      </c>
      <c r="AA14" s="108">
        <v>3</v>
      </c>
      <c r="AB14">
        <f t="shared" si="0"/>
        <v>12.5</v>
      </c>
      <c r="AC14" s="6">
        <v>3</v>
      </c>
      <c r="AD14" s="6">
        <v>2.5</v>
      </c>
      <c r="AE14" s="6">
        <v>1</v>
      </c>
      <c r="AF14" s="6">
        <v>6</v>
      </c>
      <c r="AG14">
        <f t="shared" si="1"/>
        <v>6.5</v>
      </c>
      <c r="AI14" s="47">
        <f t="shared" si="2"/>
        <v>0.48076923076923078</v>
      </c>
      <c r="AJ14" s="107" t="s">
        <v>541</v>
      </c>
      <c r="AL14" t="s">
        <v>640</v>
      </c>
    </row>
    <row r="15" spans="1:38">
      <c r="A15">
        <v>914</v>
      </c>
      <c r="B15" s="29">
        <v>2</v>
      </c>
      <c r="C15" s="9">
        <v>2</v>
      </c>
      <c r="D15" s="29">
        <v>4</v>
      </c>
      <c r="E15" s="9">
        <v>5</v>
      </c>
      <c r="F15" s="32">
        <v>1</v>
      </c>
      <c r="G15" s="9">
        <v>4</v>
      </c>
      <c r="H15" s="32">
        <v>1</v>
      </c>
      <c r="I15" s="9">
        <v>5</v>
      </c>
      <c r="J15" s="9">
        <v>5</v>
      </c>
      <c r="K15" s="9">
        <v>2</v>
      </c>
      <c r="L15" s="9">
        <v>1</v>
      </c>
      <c r="M15" s="9">
        <v>5</v>
      </c>
      <c r="N15" s="9">
        <v>2</v>
      </c>
      <c r="O15" s="9">
        <v>5</v>
      </c>
      <c r="P15" s="11">
        <v>5</v>
      </c>
      <c r="Q15" s="9">
        <v>5</v>
      </c>
      <c r="R15" s="9">
        <v>4</v>
      </c>
      <c r="S15" s="9">
        <v>1</v>
      </c>
      <c r="T15" s="11">
        <v>4</v>
      </c>
      <c r="U15" s="9">
        <v>4</v>
      </c>
      <c r="V15" s="9">
        <v>4</v>
      </c>
      <c r="W15" s="9">
        <v>2</v>
      </c>
      <c r="X15" s="9">
        <v>2</v>
      </c>
      <c r="Y15" s="9">
        <v>5</v>
      </c>
      <c r="Z15" s="9">
        <v>2</v>
      </c>
      <c r="AA15" s="9">
        <v>5</v>
      </c>
      <c r="AB15">
        <f t="shared" si="0"/>
        <v>22</v>
      </c>
      <c r="AC15" s="6">
        <v>4</v>
      </c>
      <c r="AD15" s="6">
        <v>5</v>
      </c>
      <c r="AE15" s="6">
        <v>4</v>
      </c>
      <c r="AF15" s="6">
        <v>9</v>
      </c>
      <c r="AG15">
        <f t="shared" si="1"/>
        <v>13</v>
      </c>
      <c r="AI15" s="47">
        <f t="shared" si="2"/>
        <v>0.84615384615384615</v>
      </c>
    </row>
    <row r="16" spans="1:38">
      <c r="A16">
        <v>915</v>
      </c>
      <c r="B16" s="32">
        <v>5</v>
      </c>
      <c r="C16" s="108">
        <v>3</v>
      </c>
      <c r="D16" s="32">
        <v>2</v>
      </c>
      <c r="E16" s="9">
        <v>5</v>
      </c>
      <c r="F16" s="32">
        <v>1</v>
      </c>
      <c r="G16" s="9">
        <v>5</v>
      </c>
      <c r="H16" s="29">
        <v>4</v>
      </c>
      <c r="I16" s="9">
        <v>5</v>
      </c>
      <c r="J16" s="9">
        <v>5</v>
      </c>
      <c r="K16" s="9">
        <v>1</v>
      </c>
      <c r="L16" s="9">
        <v>1</v>
      </c>
      <c r="M16" s="9">
        <v>5</v>
      </c>
      <c r="N16" s="11">
        <v>5</v>
      </c>
      <c r="O16" s="9">
        <v>5</v>
      </c>
      <c r="P16" s="9">
        <v>1</v>
      </c>
      <c r="Q16" s="9">
        <v>5</v>
      </c>
      <c r="R16" s="9">
        <v>5</v>
      </c>
      <c r="S16" s="9">
        <v>1</v>
      </c>
      <c r="T16" s="9">
        <v>1</v>
      </c>
      <c r="U16" s="9">
        <v>4</v>
      </c>
      <c r="V16" s="11">
        <v>1</v>
      </c>
      <c r="W16" s="108">
        <v>3</v>
      </c>
      <c r="X16" s="11">
        <v>4</v>
      </c>
      <c r="Y16" s="9">
        <v>4</v>
      </c>
      <c r="Z16" s="9">
        <v>1</v>
      </c>
      <c r="AA16" s="9">
        <v>5</v>
      </c>
      <c r="AB16">
        <f t="shared" si="0"/>
        <v>21</v>
      </c>
      <c r="AC16" s="6">
        <v>5.5</v>
      </c>
      <c r="AD16" s="6">
        <v>4.5</v>
      </c>
      <c r="AE16" s="6">
        <v>3</v>
      </c>
      <c r="AF16" s="6">
        <v>8</v>
      </c>
      <c r="AG16">
        <f t="shared" si="1"/>
        <v>13</v>
      </c>
      <c r="AI16" s="47">
        <f t="shared" si="2"/>
        <v>0.80769230769230771</v>
      </c>
    </row>
    <row r="17" spans="1:43">
      <c r="A17">
        <v>916</v>
      </c>
      <c r="B17" s="29">
        <v>1</v>
      </c>
      <c r="C17" s="9">
        <v>1</v>
      </c>
      <c r="D17" s="29">
        <v>5</v>
      </c>
      <c r="E17" s="9">
        <v>5</v>
      </c>
      <c r="F17" s="32">
        <v>1</v>
      </c>
      <c r="G17" s="9">
        <v>5</v>
      </c>
      <c r="H17" s="32">
        <v>1</v>
      </c>
      <c r="I17" s="11">
        <v>1</v>
      </c>
      <c r="J17" s="11">
        <v>1</v>
      </c>
      <c r="K17" s="9">
        <v>1</v>
      </c>
      <c r="L17" s="9">
        <v>1</v>
      </c>
      <c r="M17" s="9">
        <v>5</v>
      </c>
      <c r="N17" s="9">
        <v>1</v>
      </c>
      <c r="O17" s="9">
        <v>5</v>
      </c>
      <c r="P17" s="9">
        <v>1</v>
      </c>
      <c r="Q17" s="9">
        <v>5</v>
      </c>
      <c r="R17" s="9">
        <v>5</v>
      </c>
      <c r="S17" s="9">
        <v>1</v>
      </c>
      <c r="T17" s="9">
        <v>1</v>
      </c>
      <c r="U17" s="9">
        <v>5</v>
      </c>
      <c r="V17" s="11">
        <v>1</v>
      </c>
      <c r="W17" s="9">
        <v>1</v>
      </c>
      <c r="X17" s="9">
        <v>1</v>
      </c>
      <c r="Y17" s="9">
        <v>5</v>
      </c>
      <c r="Z17" s="9">
        <v>1</v>
      </c>
      <c r="AA17" s="11">
        <v>1</v>
      </c>
      <c r="AB17">
        <f t="shared" si="0"/>
        <v>20</v>
      </c>
      <c r="AC17" s="6">
        <v>4</v>
      </c>
      <c r="AD17" s="6">
        <v>5</v>
      </c>
      <c r="AE17" s="6">
        <v>3</v>
      </c>
      <c r="AF17" s="6">
        <v>8</v>
      </c>
      <c r="AG17">
        <f t="shared" si="1"/>
        <v>12</v>
      </c>
      <c r="AI17" s="47">
        <f t="shared" si="2"/>
        <v>0.76923076923076927</v>
      </c>
    </row>
    <row r="18" spans="1:43">
      <c r="A18">
        <v>918</v>
      </c>
      <c r="B18" s="142">
        <v>4</v>
      </c>
      <c r="C18" s="11">
        <v>4</v>
      </c>
      <c r="D18" s="29">
        <v>4</v>
      </c>
      <c r="E18" s="44">
        <v>4</v>
      </c>
      <c r="F18" s="29">
        <v>4</v>
      </c>
      <c r="G18" s="9">
        <v>4</v>
      </c>
      <c r="H18" s="29">
        <v>5</v>
      </c>
      <c r="I18" s="9">
        <v>5</v>
      </c>
      <c r="J18" s="9">
        <v>5</v>
      </c>
      <c r="K18" s="9">
        <v>2</v>
      </c>
      <c r="L18" s="11">
        <v>4</v>
      </c>
      <c r="M18" s="9">
        <v>4</v>
      </c>
      <c r="N18" s="11">
        <v>5</v>
      </c>
      <c r="O18" s="9">
        <v>5</v>
      </c>
      <c r="P18" s="11">
        <v>5</v>
      </c>
      <c r="Q18" s="9">
        <v>5</v>
      </c>
      <c r="R18" s="9">
        <v>5</v>
      </c>
      <c r="S18" s="11">
        <v>5</v>
      </c>
      <c r="T18" s="11">
        <v>4</v>
      </c>
      <c r="U18" s="9">
        <v>4</v>
      </c>
      <c r="V18" s="9">
        <v>4</v>
      </c>
      <c r="W18" s="11">
        <v>5</v>
      </c>
      <c r="X18" s="9">
        <v>2</v>
      </c>
      <c r="Y18" s="9">
        <v>5</v>
      </c>
      <c r="Z18" s="11">
        <v>4</v>
      </c>
      <c r="AA18" s="9">
        <v>5</v>
      </c>
      <c r="AB18">
        <f t="shared" si="0"/>
        <v>14</v>
      </c>
      <c r="AC18" s="6">
        <v>3</v>
      </c>
      <c r="AD18" s="6">
        <v>2</v>
      </c>
      <c r="AE18" s="6">
        <v>3</v>
      </c>
      <c r="AF18" s="6">
        <v>6</v>
      </c>
      <c r="AG18">
        <f t="shared" si="1"/>
        <v>8</v>
      </c>
      <c r="AI18" s="47">
        <f t="shared" si="2"/>
        <v>0.53846153846153844</v>
      </c>
      <c r="AJ18" s="107" t="s">
        <v>541</v>
      </c>
      <c r="AL18" t="s">
        <v>641</v>
      </c>
    </row>
    <row r="19" spans="1:43">
      <c r="B19" s="76" t="s">
        <v>446</v>
      </c>
      <c r="C19" s="78" t="s">
        <v>445</v>
      </c>
      <c r="D19" s="76" t="s">
        <v>445</v>
      </c>
      <c r="E19" s="78" t="s">
        <v>446</v>
      </c>
      <c r="F19" s="76" t="s">
        <v>445</v>
      </c>
      <c r="G19" s="78" t="s">
        <v>446</v>
      </c>
      <c r="H19" s="113" t="s">
        <v>447</v>
      </c>
      <c r="I19" s="79" t="s">
        <v>448</v>
      </c>
      <c r="J19" s="79" t="s">
        <v>448</v>
      </c>
      <c r="K19" s="79" t="s">
        <v>447</v>
      </c>
      <c r="L19" s="79" t="s">
        <v>447</v>
      </c>
      <c r="M19" s="79" t="s">
        <v>448</v>
      </c>
      <c r="N19" s="80" t="s">
        <v>447</v>
      </c>
      <c r="O19" s="80" t="s">
        <v>448</v>
      </c>
      <c r="P19" s="80" t="s">
        <v>447</v>
      </c>
      <c r="Q19" s="80" t="s">
        <v>448</v>
      </c>
      <c r="R19" s="30" t="s">
        <v>446</v>
      </c>
      <c r="S19" s="31" t="s">
        <v>445</v>
      </c>
      <c r="T19" s="30" t="s">
        <v>445</v>
      </c>
      <c r="U19" s="31" t="s">
        <v>446</v>
      </c>
      <c r="V19" s="30" t="s">
        <v>446</v>
      </c>
      <c r="W19" s="31" t="s">
        <v>445</v>
      </c>
      <c r="X19" s="83" t="s">
        <v>445</v>
      </c>
      <c r="Y19" s="43" t="s">
        <v>446</v>
      </c>
      <c r="Z19" s="83" t="s">
        <v>445</v>
      </c>
      <c r="AA19" s="43" t="s">
        <v>446</v>
      </c>
    </row>
    <row r="20" spans="1:43">
      <c r="AA20" t="s">
        <v>537</v>
      </c>
      <c r="AH20" s="23" t="s">
        <v>536</v>
      </c>
      <c r="AI20" s="60">
        <f>AVERAGE(AI2:AI18)</f>
        <v>0.68552036199095034</v>
      </c>
      <c r="AK20" s="47">
        <f>SUM(AI2+AI3+AI5+AI6+AI7+AI8+AI9+AI11+AI13+AI14+AI15+AI16+AI17+AI18)/14</f>
        <v>0.69368131868131866</v>
      </c>
      <c r="AL20" s="42" t="s">
        <v>539</v>
      </c>
      <c r="AN20" s="140">
        <f>SUM(AI2+AI3+AI5+AI6+AI7+AI8+AI9+AI11+AI13+AI15+AI16+AI17+AI18)/13</f>
        <v>0.7100591715976331</v>
      </c>
      <c r="AO20" t="s">
        <v>540</v>
      </c>
    </row>
    <row r="21" spans="1:43">
      <c r="A21" s="4">
        <v>212</v>
      </c>
      <c r="B21" s="9">
        <v>4</v>
      </c>
      <c r="C21" s="11">
        <v>4</v>
      </c>
      <c r="D21" s="9">
        <v>1</v>
      </c>
      <c r="E21" s="9">
        <v>5</v>
      </c>
      <c r="F21" s="9">
        <v>2</v>
      </c>
      <c r="G21" s="25">
        <v>5</v>
      </c>
      <c r="H21" s="11">
        <v>4</v>
      </c>
      <c r="I21" s="9">
        <v>5</v>
      </c>
      <c r="J21" s="9">
        <v>5</v>
      </c>
      <c r="K21" s="9">
        <v>2</v>
      </c>
      <c r="L21" s="11">
        <v>4</v>
      </c>
      <c r="M21" s="9">
        <v>5</v>
      </c>
      <c r="N21" s="11">
        <v>5</v>
      </c>
      <c r="O21" s="9">
        <v>4</v>
      </c>
      <c r="P21" s="9">
        <v>1</v>
      </c>
      <c r="Q21" s="9">
        <v>5</v>
      </c>
      <c r="R21" s="9">
        <v>5</v>
      </c>
      <c r="S21" s="9">
        <v>1</v>
      </c>
      <c r="T21" s="11">
        <v>5</v>
      </c>
      <c r="U21" s="11">
        <v>2</v>
      </c>
      <c r="V21" s="11">
        <v>1</v>
      </c>
      <c r="W21" s="25">
        <v>1</v>
      </c>
      <c r="X21" s="9">
        <v>1</v>
      </c>
      <c r="Y21" s="9">
        <v>5</v>
      </c>
      <c r="Z21" s="9">
        <v>1</v>
      </c>
      <c r="AA21" s="9">
        <v>5</v>
      </c>
      <c r="AB21">
        <f t="shared" ref="AB21:AB38" si="3">SUM(AF21:AG21)</f>
        <v>19</v>
      </c>
      <c r="AC21" s="48">
        <v>5</v>
      </c>
      <c r="AD21" s="48">
        <v>3</v>
      </c>
      <c r="AE21" s="48">
        <v>4</v>
      </c>
      <c r="AF21" s="48">
        <v>7</v>
      </c>
      <c r="AG21">
        <f t="shared" ref="AG21:AG38" si="4">SUM(AC21:AE21)</f>
        <v>12</v>
      </c>
      <c r="AI21" s="47">
        <f>AB21/26</f>
        <v>0.73076923076923073</v>
      </c>
      <c r="AN21" s="140">
        <f>SUM(AI2+AI3+AI5+AI6+AI7+AI8+AI9+AI11+AI13+AI15+AI16+AI17)/12</f>
        <v>0.72435897435897434</v>
      </c>
      <c r="AO21" t="s">
        <v>542</v>
      </c>
    </row>
    <row r="22" spans="1:43">
      <c r="A22" s="4">
        <v>202</v>
      </c>
      <c r="B22" s="9">
        <v>4</v>
      </c>
      <c r="C22" s="9">
        <v>2</v>
      </c>
      <c r="D22" s="9">
        <v>1</v>
      </c>
      <c r="E22" s="9">
        <v>5</v>
      </c>
      <c r="F22" s="9">
        <v>1</v>
      </c>
      <c r="G22" s="26">
        <v>2</v>
      </c>
      <c r="H22" s="9">
        <v>2</v>
      </c>
      <c r="I22" s="9">
        <v>4</v>
      </c>
      <c r="J22" s="9">
        <v>5</v>
      </c>
      <c r="K22" s="9">
        <v>2</v>
      </c>
      <c r="L22" s="9">
        <v>1</v>
      </c>
      <c r="M22" s="9">
        <v>4</v>
      </c>
      <c r="N22" s="11">
        <v>4</v>
      </c>
      <c r="O22" s="11">
        <v>2</v>
      </c>
      <c r="P22" s="9">
        <v>1</v>
      </c>
      <c r="Q22" s="9">
        <v>5</v>
      </c>
      <c r="R22" s="9">
        <v>5</v>
      </c>
      <c r="S22" s="9">
        <v>2</v>
      </c>
      <c r="T22" s="11">
        <v>5</v>
      </c>
      <c r="U22" s="11">
        <v>2</v>
      </c>
      <c r="V22" s="11">
        <v>2</v>
      </c>
      <c r="W22" s="26">
        <v>5</v>
      </c>
      <c r="X22" s="9">
        <v>1</v>
      </c>
      <c r="Y22" s="9">
        <v>4</v>
      </c>
      <c r="Z22" s="9">
        <v>1</v>
      </c>
      <c r="AA22" s="9">
        <v>5</v>
      </c>
      <c r="AB22">
        <f t="shared" si="3"/>
        <v>19</v>
      </c>
      <c r="AC22" s="48">
        <v>5</v>
      </c>
      <c r="AD22" s="48">
        <v>2</v>
      </c>
      <c r="AE22" s="48">
        <v>4</v>
      </c>
      <c r="AF22" s="48">
        <v>8</v>
      </c>
      <c r="AG22">
        <f t="shared" si="4"/>
        <v>11</v>
      </c>
      <c r="AI22" s="47">
        <f t="shared" ref="AI22:AI38" si="5">AB22/26</f>
        <v>0.73076923076923073</v>
      </c>
      <c r="AN22" s="12"/>
      <c r="AO22" s="6"/>
      <c r="AP22" s="6"/>
      <c r="AQ22" s="6"/>
    </row>
    <row r="23" spans="1:43">
      <c r="A23" s="4">
        <v>210</v>
      </c>
      <c r="B23" s="9">
        <v>5</v>
      </c>
      <c r="C23" s="9">
        <v>1</v>
      </c>
      <c r="D23" s="9">
        <v>1</v>
      </c>
      <c r="E23" s="9">
        <v>5</v>
      </c>
      <c r="F23" s="9">
        <v>1</v>
      </c>
      <c r="G23" s="25">
        <v>5</v>
      </c>
      <c r="H23" s="9">
        <v>1</v>
      </c>
      <c r="I23" s="9">
        <v>5</v>
      </c>
      <c r="J23" s="9">
        <v>5</v>
      </c>
      <c r="K23" s="9">
        <v>1</v>
      </c>
      <c r="L23" s="9">
        <v>2</v>
      </c>
      <c r="M23" s="9">
        <v>5</v>
      </c>
      <c r="N23" s="11">
        <v>5</v>
      </c>
      <c r="O23" s="11">
        <v>1</v>
      </c>
      <c r="P23" s="11">
        <v>5</v>
      </c>
      <c r="Q23" s="9">
        <v>5</v>
      </c>
      <c r="R23" s="9">
        <v>5</v>
      </c>
      <c r="S23" s="11">
        <v>5</v>
      </c>
      <c r="T23" s="9">
        <v>1</v>
      </c>
      <c r="U23" s="11">
        <v>1</v>
      </c>
      <c r="V23" s="9">
        <v>5</v>
      </c>
      <c r="W23" s="25">
        <v>1</v>
      </c>
      <c r="X23" s="11">
        <v>5</v>
      </c>
      <c r="Y23" s="9">
        <v>5</v>
      </c>
      <c r="Z23" s="9">
        <v>1</v>
      </c>
      <c r="AA23" s="9">
        <v>5</v>
      </c>
      <c r="AB23">
        <f t="shared" si="3"/>
        <v>20</v>
      </c>
      <c r="AC23" s="48">
        <v>6</v>
      </c>
      <c r="AD23" s="48">
        <v>4</v>
      </c>
      <c r="AE23" s="48">
        <v>3</v>
      </c>
      <c r="AF23" s="48">
        <v>7</v>
      </c>
      <c r="AG23">
        <f t="shared" si="4"/>
        <v>13</v>
      </c>
      <c r="AI23" s="47">
        <f t="shared" si="5"/>
        <v>0.76923076923076927</v>
      </c>
    </row>
    <row r="24" spans="1:43">
      <c r="A24" s="4">
        <v>218</v>
      </c>
      <c r="B24" s="108">
        <v>3</v>
      </c>
      <c r="C24" s="9">
        <v>2</v>
      </c>
      <c r="D24" s="11">
        <v>5</v>
      </c>
      <c r="E24" s="9">
        <v>5</v>
      </c>
      <c r="F24" s="9">
        <v>2</v>
      </c>
      <c r="G24" s="134">
        <v>3</v>
      </c>
      <c r="H24" s="108">
        <v>3</v>
      </c>
      <c r="I24" s="9">
        <v>4</v>
      </c>
      <c r="J24" s="9">
        <v>5</v>
      </c>
      <c r="K24" s="9">
        <v>2</v>
      </c>
      <c r="L24" s="9">
        <v>2</v>
      </c>
      <c r="M24" s="108">
        <v>3</v>
      </c>
      <c r="N24" s="11">
        <v>5</v>
      </c>
      <c r="O24" s="108">
        <v>3</v>
      </c>
      <c r="P24" s="9">
        <v>2</v>
      </c>
      <c r="Q24" s="9">
        <v>5</v>
      </c>
      <c r="R24" s="9">
        <v>5</v>
      </c>
      <c r="S24" s="108">
        <v>3</v>
      </c>
      <c r="T24" s="9">
        <v>1</v>
      </c>
      <c r="U24" s="11">
        <v>1</v>
      </c>
      <c r="V24" s="11">
        <v>2</v>
      </c>
      <c r="W24" s="26">
        <v>5</v>
      </c>
      <c r="X24" s="9">
        <v>2</v>
      </c>
      <c r="Y24" s="9">
        <v>5</v>
      </c>
      <c r="Z24" s="9">
        <v>1</v>
      </c>
      <c r="AA24" s="9">
        <v>5</v>
      </c>
      <c r="AB24">
        <f t="shared" si="3"/>
        <v>18</v>
      </c>
      <c r="AC24" s="48">
        <v>4</v>
      </c>
      <c r="AD24" s="48">
        <v>2.5</v>
      </c>
      <c r="AE24" s="48">
        <v>4</v>
      </c>
      <c r="AF24" s="48">
        <v>7.5</v>
      </c>
      <c r="AG24">
        <f t="shared" si="4"/>
        <v>10.5</v>
      </c>
      <c r="AI24" s="47">
        <f t="shared" si="5"/>
        <v>0.69230769230769229</v>
      </c>
    </row>
    <row r="25" spans="1:43">
      <c r="A25" s="4">
        <v>209</v>
      </c>
      <c r="B25" s="9">
        <v>5</v>
      </c>
      <c r="C25" s="11">
        <v>4</v>
      </c>
      <c r="D25" s="9">
        <v>1</v>
      </c>
      <c r="E25" s="9">
        <v>4</v>
      </c>
      <c r="F25" s="9">
        <v>2</v>
      </c>
      <c r="G25" s="25">
        <v>4</v>
      </c>
      <c r="H25" s="11">
        <v>4</v>
      </c>
      <c r="I25" s="9">
        <v>4</v>
      </c>
      <c r="J25" s="9">
        <v>5</v>
      </c>
      <c r="K25" s="9">
        <v>2</v>
      </c>
      <c r="L25" s="9">
        <v>2</v>
      </c>
      <c r="M25" s="9">
        <v>5</v>
      </c>
      <c r="N25" s="108">
        <v>3</v>
      </c>
      <c r="O25" s="9">
        <v>5</v>
      </c>
      <c r="P25" s="9">
        <v>1</v>
      </c>
      <c r="Q25" s="9">
        <v>5</v>
      </c>
      <c r="R25" s="9">
        <v>5</v>
      </c>
      <c r="S25" s="9">
        <v>1</v>
      </c>
      <c r="T25" s="11">
        <v>5</v>
      </c>
      <c r="U25" s="9">
        <v>5</v>
      </c>
      <c r="V25" s="9">
        <v>5</v>
      </c>
      <c r="W25" s="25">
        <v>2</v>
      </c>
      <c r="X25" s="9">
        <v>1</v>
      </c>
      <c r="Y25" s="9">
        <v>5</v>
      </c>
      <c r="Z25" s="9">
        <v>2</v>
      </c>
      <c r="AA25" s="9">
        <v>5</v>
      </c>
      <c r="AB25">
        <f t="shared" si="3"/>
        <v>22.5</v>
      </c>
      <c r="AC25" s="48">
        <v>5</v>
      </c>
      <c r="AD25" s="48">
        <v>5</v>
      </c>
      <c r="AE25" s="48">
        <v>4</v>
      </c>
      <c r="AF25" s="48">
        <v>8.5</v>
      </c>
      <c r="AG25">
        <f t="shared" si="4"/>
        <v>14</v>
      </c>
      <c r="AI25" s="47">
        <f t="shared" si="5"/>
        <v>0.86538461538461542</v>
      </c>
    </row>
    <row r="26" spans="1:43">
      <c r="A26" s="139">
        <v>203</v>
      </c>
      <c r="B26" s="9">
        <v>4</v>
      </c>
      <c r="C26" s="9">
        <v>2</v>
      </c>
      <c r="D26" s="11">
        <v>4</v>
      </c>
      <c r="E26" s="9">
        <v>4</v>
      </c>
      <c r="F26" s="108">
        <v>3</v>
      </c>
      <c r="G26" s="25">
        <v>4</v>
      </c>
      <c r="H26" s="11">
        <v>4</v>
      </c>
      <c r="I26" s="11">
        <v>2</v>
      </c>
      <c r="J26" s="9">
        <v>4</v>
      </c>
      <c r="K26" s="9">
        <v>2</v>
      </c>
      <c r="L26" s="108">
        <v>3</v>
      </c>
      <c r="M26" s="9">
        <v>4</v>
      </c>
      <c r="N26" s="11">
        <v>4</v>
      </c>
      <c r="O26" s="108">
        <v>3</v>
      </c>
      <c r="P26" s="9">
        <v>2</v>
      </c>
      <c r="Q26" s="9">
        <v>5</v>
      </c>
      <c r="R26" s="9">
        <v>4</v>
      </c>
      <c r="S26" s="9">
        <v>1</v>
      </c>
      <c r="T26" s="9">
        <v>2</v>
      </c>
      <c r="U26" s="108">
        <v>3</v>
      </c>
      <c r="V26" s="9">
        <v>4</v>
      </c>
      <c r="W26" s="25">
        <v>2</v>
      </c>
      <c r="X26" s="9">
        <v>2</v>
      </c>
      <c r="Y26" s="9">
        <v>4</v>
      </c>
      <c r="Z26" s="9">
        <v>1</v>
      </c>
      <c r="AA26" s="9">
        <v>4</v>
      </c>
      <c r="AB26">
        <f t="shared" si="3"/>
        <v>20</v>
      </c>
      <c r="AC26" s="48">
        <v>4.5</v>
      </c>
      <c r="AD26" s="135">
        <v>5.5</v>
      </c>
      <c r="AE26" s="135">
        <v>4</v>
      </c>
      <c r="AF26" s="135">
        <v>6</v>
      </c>
      <c r="AG26">
        <f t="shared" si="4"/>
        <v>14</v>
      </c>
      <c r="AI26" s="47">
        <f t="shared" si="5"/>
        <v>0.76923076923076927</v>
      </c>
      <c r="AJ26" s="42" t="s">
        <v>538</v>
      </c>
    </row>
    <row r="27" spans="1:43">
      <c r="A27" s="4">
        <v>201</v>
      </c>
      <c r="B27" s="9">
        <v>5</v>
      </c>
      <c r="C27" s="9">
        <v>1</v>
      </c>
      <c r="D27" s="9">
        <v>1</v>
      </c>
      <c r="E27" s="9">
        <v>5</v>
      </c>
      <c r="F27" s="9">
        <v>1</v>
      </c>
      <c r="G27" s="25">
        <v>5</v>
      </c>
      <c r="H27" s="9">
        <v>1</v>
      </c>
      <c r="I27" s="9">
        <v>5</v>
      </c>
      <c r="J27" s="9">
        <v>5</v>
      </c>
      <c r="K27" s="9">
        <v>1</v>
      </c>
      <c r="L27" s="9">
        <v>1</v>
      </c>
      <c r="M27" s="9">
        <v>5</v>
      </c>
      <c r="N27" s="11">
        <v>5</v>
      </c>
      <c r="O27" s="11">
        <v>2</v>
      </c>
      <c r="P27" s="9">
        <v>1</v>
      </c>
      <c r="Q27" s="9">
        <v>5</v>
      </c>
      <c r="R27" s="11">
        <v>1</v>
      </c>
      <c r="S27" s="9">
        <v>1</v>
      </c>
      <c r="T27" s="11">
        <v>5</v>
      </c>
      <c r="U27" s="9">
        <v>4</v>
      </c>
      <c r="V27" s="11">
        <v>2</v>
      </c>
      <c r="W27" s="26">
        <v>5</v>
      </c>
      <c r="X27" s="11">
        <v>5</v>
      </c>
      <c r="Y27" s="9">
        <v>5</v>
      </c>
      <c r="Z27" s="11">
        <v>5</v>
      </c>
      <c r="AA27" s="9">
        <v>5</v>
      </c>
      <c r="AB27">
        <f t="shared" si="3"/>
        <v>18</v>
      </c>
      <c r="AC27" s="48">
        <v>6</v>
      </c>
      <c r="AD27" s="135">
        <v>2</v>
      </c>
      <c r="AE27" s="135">
        <v>2</v>
      </c>
      <c r="AF27" s="135">
        <v>8</v>
      </c>
      <c r="AG27">
        <f t="shared" si="4"/>
        <v>10</v>
      </c>
      <c r="AI27" s="47">
        <f t="shared" si="5"/>
        <v>0.69230769230769229</v>
      </c>
    </row>
    <row r="28" spans="1:43">
      <c r="A28" s="4">
        <v>207</v>
      </c>
      <c r="B28" s="9">
        <v>5</v>
      </c>
      <c r="C28" s="9">
        <v>1</v>
      </c>
      <c r="D28" s="9">
        <v>1</v>
      </c>
      <c r="E28" s="9">
        <v>5</v>
      </c>
      <c r="F28" s="9">
        <v>1</v>
      </c>
      <c r="G28" s="25">
        <v>5</v>
      </c>
      <c r="H28" s="11">
        <v>5</v>
      </c>
      <c r="I28" s="11">
        <v>2</v>
      </c>
      <c r="J28" s="9">
        <v>5</v>
      </c>
      <c r="K28" s="9">
        <v>1</v>
      </c>
      <c r="L28" s="9">
        <v>1</v>
      </c>
      <c r="M28" s="9">
        <v>5</v>
      </c>
      <c r="N28" s="9">
        <v>2</v>
      </c>
      <c r="O28" s="9">
        <v>5</v>
      </c>
      <c r="P28" s="9">
        <v>1</v>
      </c>
      <c r="Q28" s="9">
        <v>5</v>
      </c>
      <c r="R28" s="9">
        <v>5</v>
      </c>
      <c r="S28" s="9">
        <v>1</v>
      </c>
      <c r="T28" s="9">
        <v>2</v>
      </c>
      <c r="U28" s="9">
        <v>5</v>
      </c>
      <c r="V28" s="108">
        <v>3</v>
      </c>
      <c r="W28" s="134">
        <v>3</v>
      </c>
      <c r="X28" s="11">
        <v>4</v>
      </c>
      <c r="Y28" s="9">
        <v>5</v>
      </c>
      <c r="Z28" s="9">
        <v>2</v>
      </c>
      <c r="AA28" s="9">
        <v>5</v>
      </c>
      <c r="AB28">
        <f t="shared" si="3"/>
        <v>22</v>
      </c>
      <c r="AC28" s="48">
        <v>6</v>
      </c>
      <c r="AD28" s="135">
        <v>5</v>
      </c>
      <c r="AE28" s="135">
        <v>3</v>
      </c>
      <c r="AF28" s="135">
        <v>8</v>
      </c>
      <c r="AG28">
        <f t="shared" si="4"/>
        <v>14</v>
      </c>
      <c r="AI28" s="47">
        <f t="shared" si="5"/>
        <v>0.84615384615384615</v>
      </c>
    </row>
    <row r="29" spans="1:43">
      <c r="A29" s="4">
        <v>214</v>
      </c>
      <c r="B29" s="9">
        <v>4</v>
      </c>
      <c r="C29" s="9">
        <v>1</v>
      </c>
      <c r="D29" s="11">
        <v>5</v>
      </c>
      <c r="E29" s="9">
        <v>5</v>
      </c>
      <c r="F29" s="9">
        <v>1</v>
      </c>
      <c r="G29" s="26">
        <v>2</v>
      </c>
      <c r="H29" s="11">
        <v>4</v>
      </c>
      <c r="I29" s="9">
        <v>4</v>
      </c>
      <c r="J29" s="9">
        <v>5</v>
      </c>
      <c r="K29" s="108">
        <v>3</v>
      </c>
      <c r="L29" s="11">
        <v>4</v>
      </c>
      <c r="M29" s="9">
        <v>4</v>
      </c>
      <c r="N29" s="11">
        <v>5</v>
      </c>
      <c r="O29" s="9">
        <v>5</v>
      </c>
      <c r="P29" s="9">
        <v>2</v>
      </c>
      <c r="Q29" s="9">
        <v>4</v>
      </c>
      <c r="R29" s="9">
        <v>5</v>
      </c>
      <c r="S29" s="11">
        <v>4</v>
      </c>
      <c r="T29" s="9">
        <v>1</v>
      </c>
      <c r="U29" s="108">
        <v>3</v>
      </c>
      <c r="V29" s="11">
        <v>3</v>
      </c>
      <c r="W29" s="25">
        <v>2</v>
      </c>
      <c r="X29" s="9">
        <v>2</v>
      </c>
      <c r="Y29" s="9">
        <v>5</v>
      </c>
      <c r="Z29" s="9">
        <v>2</v>
      </c>
      <c r="AA29" s="9">
        <v>4</v>
      </c>
      <c r="AB29">
        <f t="shared" si="3"/>
        <v>18</v>
      </c>
      <c r="AC29" s="48">
        <v>4</v>
      </c>
      <c r="AD29" s="135">
        <v>3.5</v>
      </c>
      <c r="AE29" s="135">
        <v>4</v>
      </c>
      <c r="AF29" s="135">
        <v>6.5</v>
      </c>
      <c r="AG29">
        <f t="shared" si="4"/>
        <v>11.5</v>
      </c>
      <c r="AI29" s="47">
        <f t="shared" si="5"/>
        <v>0.69230769230769229</v>
      </c>
    </row>
    <row r="30" spans="1:43">
      <c r="A30" s="4">
        <v>205</v>
      </c>
      <c r="B30" s="9">
        <v>4</v>
      </c>
      <c r="C30" s="9">
        <v>1</v>
      </c>
      <c r="D30" s="9">
        <v>1</v>
      </c>
      <c r="E30" s="9">
        <v>4</v>
      </c>
      <c r="F30" s="9">
        <v>2</v>
      </c>
      <c r="G30" s="25">
        <v>4</v>
      </c>
      <c r="H30" s="9">
        <v>2</v>
      </c>
      <c r="I30" s="9">
        <v>4</v>
      </c>
      <c r="J30" s="9">
        <v>4</v>
      </c>
      <c r="K30" s="11">
        <v>4</v>
      </c>
      <c r="L30" s="11">
        <v>4</v>
      </c>
      <c r="M30" s="9">
        <v>4</v>
      </c>
      <c r="N30" s="11">
        <v>4</v>
      </c>
      <c r="O30" s="11">
        <v>2</v>
      </c>
      <c r="P30" s="9">
        <v>2</v>
      </c>
      <c r="Q30" s="9">
        <v>4</v>
      </c>
      <c r="R30" s="9">
        <v>5</v>
      </c>
      <c r="S30" s="9">
        <v>2</v>
      </c>
      <c r="T30" s="108">
        <v>3</v>
      </c>
      <c r="U30" s="9">
        <v>4</v>
      </c>
      <c r="V30" s="9">
        <v>4</v>
      </c>
      <c r="W30" s="25">
        <v>2</v>
      </c>
      <c r="X30" s="9">
        <v>2</v>
      </c>
      <c r="Y30" s="11">
        <v>2</v>
      </c>
      <c r="Z30" s="108">
        <v>3</v>
      </c>
      <c r="AA30" s="11">
        <v>2</v>
      </c>
      <c r="AB30">
        <f t="shared" si="3"/>
        <v>19</v>
      </c>
      <c r="AC30" s="48">
        <v>6</v>
      </c>
      <c r="AD30" s="135">
        <v>5.5</v>
      </c>
      <c r="AE30" s="135">
        <v>1.5</v>
      </c>
      <c r="AF30" s="135">
        <v>6</v>
      </c>
      <c r="AG30">
        <f t="shared" si="4"/>
        <v>13</v>
      </c>
      <c r="AI30" s="47">
        <f t="shared" si="5"/>
        <v>0.73076923076923073</v>
      </c>
    </row>
    <row r="31" spans="1:43">
      <c r="A31" s="4">
        <v>206</v>
      </c>
      <c r="B31" s="9">
        <v>4</v>
      </c>
      <c r="C31" s="9">
        <v>2</v>
      </c>
      <c r="D31" s="11">
        <v>4</v>
      </c>
      <c r="E31" s="11">
        <v>2</v>
      </c>
      <c r="F31" s="11">
        <v>4</v>
      </c>
      <c r="G31" s="25">
        <v>4</v>
      </c>
      <c r="H31" s="11">
        <v>5</v>
      </c>
      <c r="I31" s="11">
        <v>1</v>
      </c>
      <c r="J31" s="9">
        <v>5</v>
      </c>
      <c r="K31" s="9">
        <v>1</v>
      </c>
      <c r="L31" s="9">
        <v>1</v>
      </c>
      <c r="M31" s="9">
        <v>4</v>
      </c>
      <c r="N31" s="11">
        <v>5</v>
      </c>
      <c r="O31" s="9">
        <v>4</v>
      </c>
      <c r="P31" s="9">
        <v>1</v>
      </c>
      <c r="Q31" s="9">
        <v>5</v>
      </c>
      <c r="R31" s="9">
        <v>5</v>
      </c>
      <c r="S31" s="9">
        <v>2</v>
      </c>
      <c r="T31" s="108">
        <v>3</v>
      </c>
      <c r="U31" s="11">
        <v>2</v>
      </c>
      <c r="V31" s="9">
        <v>4</v>
      </c>
      <c r="W31" s="25">
        <v>2</v>
      </c>
      <c r="X31" s="9">
        <v>1</v>
      </c>
      <c r="Y31" s="9">
        <v>5</v>
      </c>
      <c r="Z31" s="9">
        <v>1</v>
      </c>
      <c r="AA31" s="9">
        <v>5</v>
      </c>
      <c r="AB31">
        <f t="shared" si="3"/>
        <v>18.5</v>
      </c>
      <c r="AC31" s="48">
        <v>3</v>
      </c>
      <c r="AD31" s="135">
        <v>4.5</v>
      </c>
      <c r="AE31" s="135">
        <v>4</v>
      </c>
      <c r="AF31" s="135">
        <v>7</v>
      </c>
      <c r="AG31">
        <f t="shared" si="4"/>
        <v>11.5</v>
      </c>
      <c r="AI31" s="47">
        <f t="shared" si="5"/>
        <v>0.71153846153846156</v>
      </c>
    </row>
    <row r="32" spans="1:43">
      <c r="A32" s="4">
        <v>204</v>
      </c>
      <c r="B32" s="9">
        <v>4</v>
      </c>
      <c r="C32" s="9">
        <v>1</v>
      </c>
      <c r="D32" s="11">
        <v>5</v>
      </c>
      <c r="E32" s="9">
        <v>5</v>
      </c>
      <c r="F32" s="9">
        <v>2</v>
      </c>
      <c r="G32" s="25">
        <v>4</v>
      </c>
      <c r="H32" s="11">
        <v>5</v>
      </c>
      <c r="I32" s="9">
        <v>4</v>
      </c>
      <c r="J32" s="9">
        <v>5</v>
      </c>
      <c r="K32" s="11">
        <v>4</v>
      </c>
      <c r="L32" s="9">
        <v>2</v>
      </c>
      <c r="M32" s="108">
        <v>3</v>
      </c>
      <c r="N32" s="108">
        <v>3</v>
      </c>
      <c r="O32" s="11">
        <v>2</v>
      </c>
      <c r="P32" s="9">
        <v>2</v>
      </c>
      <c r="Q32" s="9">
        <v>4</v>
      </c>
      <c r="R32" s="9">
        <v>4</v>
      </c>
      <c r="S32" s="9">
        <v>2</v>
      </c>
      <c r="T32" s="108">
        <v>3</v>
      </c>
      <c r="U32" s="9">
        <v>5</v>
      </c>
      <c r="V32" s="9">
        <v>5</v>
      </c>
      <c r="W32" s="26">
        <v>4</v>
      </c>
      <c r="X32" s="108">
        <v>3</v>
      </c>
      <c r="Y32" s="108">
        <v>3</v>
      </c>
      <c r="Z32" s="9">
        <v>1</v>
      </c>
      <c r="AA32" s="9">
        <v>4</v>
      </c>
      <c r="AB32">
        <f t="shared" si="3"/>
        <v>19</v>
      </c>
      <c r="AC32" s="48">
        <v>5</v>
      </c>
      <c r="AD32" s="135">
        <v>5</v>
      </c>
      <c r="AE32" s="135">
        <v>3</v>
      </c>
      <c r="AF32" s="135">
        <v>6</v>
      </c>
      <c r="AG32">
        <f t="shared" si="4"/>
        <v>13</v>
      </c>
      <c r="AI32" s="47">
        <f t="shared" si="5"/>
        <v>0.73076923076923073</v>
      </c>
    </row>
    <row r="33" spans="1:38">
      <c r="A33" s="4">
        <v>215</v>
      </c>
      <c r="B33" s="9">
        <v>5</v>
      </c>
      <c r="C33" s="9">
        <v>1</v>
      </c>
      <c r="D33" s="9">
        <v>1</v>
      </c>
      <c r="E33" s="9">
        <v>5</v>
      </c>
      <c r="F33" s="11">
        <v>5</v>
      </c>
      <c r="G33" s="25">
        <v>5</v>
      </c>
      <c r="H33" s="108">
        <v>3</v>
      </c>
      <c r="I33" s="108">
        <v>3</v>
      </c>
      <c r="J33" s="9">
        <v>5</v>
      </c>
      <c r="K33" s="108">
        <v>3</v>
      </c>
      <c r="L33" s="9">
        <v>1</v>
      </c>
      <c r="M33" s="9">
        <v>5</v>
      </c>
      <c r="N33" s="11">
        <v>5</v>
      </c>
      <c r="O33" s="9">
        <v>5</v>
      </c>
      <c r="P33" s="9">
        <v>1</v>
      </c>
      <c r="Q33" s="9">
        <v>5</v>
      </c>
      <c r="R33" s="9">
        <v>5</v>
      </c>
      <c r="S33" s="9">
        <v>2</v>
      </c>
      <c r="T33" s="108">
        <v>3</v>
      </c>
      <c r="U33" s="9">
        <v>4</v>
      </c>
      <c r="V33" s="108">
        <v>3</v>
      </c>
      <c r="W33" s="134">
        <v>3</v>
      </c>
      <c r="X33" s="9">
        <v>1</v>
      </c>
      <c r="Y33" s="9">
        <v>5</v>
      </c>
      <c r="Z33" s="9">
        <v>1</v>
      </c>
      <c r="AA33" s="9">
        <v>5</v>
      </c>
      <c r="AB33">
        <f t="shared" si="3"/>
        <v>21.5</v>
      </c>
      <c r="AC33" s="48">
        <v>5</v>
      </c>
      <c r="AD33" s="135">
        <v>5</v>
      </c>
      <c r="AE33" s="135">
        <v>4</v>
      </c>
      <c r="AF33" s="135">
        <v>7.5</v>
      </c>
      <c r="AG33">
        <f t="shared" si="4"/>
        <v>14</v>
      </c>
      <c r="AI33" s="47">
        <f t="shared" si="5"/>
        <v>0.82692307692307687</v>
      </c>
    </row>
    <row r="34" spans="1:38">
      <c r="A34" s="139">
        <v>223</v>
      </c>
      <c r="B34" s="9">
        <v>4</v>
      </c>
      <c r="C34" s="11">
        <v>5</v>
      </c>
      <c r="D34" s="9">
        <v>2</v>
      </c>
      <c r="E34" s="9">
        <v>4</v>
      </c>
      <c r="F34" s="9">
        <v>1</v>
      </c>
      <c r="G34" s="25">
        <v>4</v>
      </c>
      <c r="H34" s="11">
        <v>4</v>
      </c>
      <c r="I34" s="108">
        <v>3</v>
      </c>
      <c r="J34" s="9">
        <v>5</v>
      </c>
      <c r="K34" s="11">
        <v>5</v>
      </c>
      <c r="L34" s="9">
        <v>1</v>
      </c>
      <c r="M34" s="9">
        <v>5</v>
      </c>
      <c r="N34" s="9">
        <v>2</v>
      </c>
      <c r="O34" s="9">
        <v>5</v>
      </c>
      <c r="P34" s="9">
        <v>2</v>
      </c>
      <c r="Q34" s="9">
        <v>4</v>
      </c>
      <c r="R34" s="9">
        <v>5</v>
      </c>
      <c r="S34" s="11">
        <v>5</v>
      </c>
      <c r="T34" s="11">
        <v>5</v>
      </c>
      <c r="U34" s="11">
        <v>2</v>
      </c>
      <c r="V34" s="9">
        <v>4</v>
      </c>
      <c r="W34" s="25">
        <v>1</v>
      </c>
      <c r="X34" s="9">
        <v>1</v>
      </c>
      <c r="Y34" s="9">
        <v>5</v>
      </c>
      <c r="Z34" s="9">
        <v>1</v>
      </c>
      <c r="AA34" s="9">
        <v>5</v>
      </c>
      <c r="AB34">
        <f t="shared" si="3"/>
        <v>19.5</v>
      </c>
      <c r="AC34" s="48">
        <v>5</v>
      </c>
      <c r="AD34" s="135">
        <v>3</v>
      </c>
      <c r="AE34" s="135">
        <v>4</v>
      </c>
      <c r="AF34" s="135">
        <v>7.5</v>
      </c>
      <c r="AG34">
        <f t="shared" si="4"/>
        <v>12</v>
      </c>
      <c r="AI34" s="47">
        <f t="shared" si="5"/>
        <v>0.75</v>
      </c>
      <c r="AJ34" s="42" t="s">
        <v>538</v>
      </c>
    </row>
    <row r="35" spans="1:38">
      <c r="A35" s="4">
        <v>224</v>
      </c>
      <c r="B35" s="9">
        <v>5</v>
      </c>
      <c r="C35" s="11">
        <v>5</v>
      </c>
      <c r="D35" s="9">
        <v>2</v>
      </c>
      <c r="E35" s="9">
        <v>5</v>
      </c>
      <c r="F35" s="9">
        <v>2</v>
      </c>
      <c r="G35" s="25">
        <v>5</v>
      </c>
      <c r="H35" s="11">
        <v>5</v>
      </c>
      <c r="I35" s="9">
        <v>5</v>
      </c>
      <c r="J35" s="9">
        <v>4</v>
      </c>
      <c r="K35" s="9">
        <v>1</v>
      </c>
      <c r="L35" s="11">
        <v>5</v>
      </c>
      <c r="M35" s="9">
        <v>5</v>
      </c>
      <c r="N35" s="11">
        <v>5</v>
      </c>
      <c r="O35" s="11">
        <v>2</v>
      </c>
      <c r="P35" s="9">
        <v>1</v>
      </c>
      <c r="Q35" s="9">
        <v>5</v>
      </c>
      <c r="R35" s="9">
        <v>5</v>
      </c>
      <c r="S35" s="9">
        <v>1</v>
      </c>
      <c r="T35" s="9">
        <v>1</v>
      </c>
      <c r="U35" s="11">
        <v>1</v>
      </c>
      <c r="V35" s="9">
        <v>4</v>
      </c>
      <c r="W35" s="26">
        <v>5</v>
      </c>
      <c r="X35" s="11">
        <v>4</v>
      </c>
      <c r="Y35" s="108">
        <v>3</v>
      </c>
      <c r="Z35" s="9">
        <v>1</v>
      </c>
      <c r="AA35" s="9">
        <v>5</v>
      </c>
      <c r="AB35">
        <f t="shared" si="3"/>
        <v>17.5</v>
      </c>
      <c r="AC35" s="48">
        <v>5</v>
      </c>
      <c r="AD35" s="135">
        <v>4</v>
      </c>
      <c r="AE35" s="135">
        <v>2.5</v>
      </c>
      <c r="AF35" s="135">
        <v>6</v>
      </c>
      <c r="AG35">
        <f t="shared" si="4"/>
        <v>11.5</v>
      </c>
      <c r="AI35" s="47">
        <f t="shared" si="5"/>
        <v>0.67307692307692313</v>
      </c>
    </row>
    <row r="36" spans="1:38">
      <c r="A36" s="4">
        <v>220</v>
      </c>
      <c r="B36" s="9">
        <v>5</v>
      </c>
      <c r="C36" s="9">
        <v>2</v>
      </c>
      <c r="D36" s="108">
        <v>3</v>
      </c>
      <c r="E36" s="9">
        <v>5</v>
      </c>
      <c r="F36" s="11">
        <v>4</v>
      </c>
      <c r="G36" s="25">
        <v>5</v>
      </c>
      <c r="H36" s="108">
        <v>3</v>
      </c>
      <c r="I36" s="9">
        <v>5</v>
      </c>
      <c r="J36" s="9">
        <v>5</v>
      </c>
      <c r="K36" s="108">
        <v>3</v>
      </c>
      <c r="L36" s="9">
        <v>2</v>
      </c>
      <c r="M36" s="9">
        <v>4</v>
      </c>
      <c r="N36" s="11">
        <v>5</v>
      </c>
      <c r="O36" s="9">
        <v>5</v>
      </c>
      <c r="P36" s="11">
        <v>4</v>
      </c>
      <c r="Q36" s="9">
        <v>5</v>
      </c>
      <c r="R36" s="9">
        <v>5</v>
      </c>
      <c r="S36" s="11">
        <v>4</v>
      </c>
      <c r="T36" s="11">
        <v>5</v>
      </c>
      <c r="U36" s="9">
        <v>5</v>
      </c>
      <c r="V36" s="9">
        <v>4</v>
      </c>
      <c r="W36" s="26">
        <v>4</v>
      </c>
      <c r="X36" s="11">
        <v>5</v>
      </c>
      <c r="Y36" s="9">
        <v>4</v>
      </c>
      <c r="Z36" s="11">
        <v>4</v>
      </c>
      <c r="AA36" s="9">
        <v>5</v>
      </c>
      <c r="AB36">
        <f t="shared" si="3"/>
        <v>16</v>
      </c>
      <c r="AC36" s="48">
        <v>4.5</v>
      </c>
      <c r="AD36" s="135">
        <v>3</v>
      </c>
      <c r="AE36" s="135">
        <v>2</v>
      </c>
      <c r="AF36" s="135">
        <v>6.5</v>
      </c>
      <c r="AG36">
        <f t="shared" si="4"/>
        <v>9.5</v>
      </c>
      <c r="AI36" s="47">
        <f t="shared" si="5"/>
        <v>0.61538461538461542</v>
      </c>
    </row>
    <row r="37" spans="1:38">
      <c r="A37" s="139">
        <v>229</v>
      </c>
      <c r="B37" s="9">
        <v>5</v>
      </c>
      <c r="C37" s="9">
        <v>1</v>
      </c>
      <c r="D37" s="9">
        <v>1</v>
      </c>
      <c r="E37" s="11">
        <v>2</v>
      </c>
      <c r="F37" s="11">
        <v>4</v>
      </c>
      <c r="G37" s="26">
        <v>1</v>
      </c>
      <c r="H37" s="11">
        <v>4</v>
      </c>
      <c r="I37" s="9">
        <v>5</v>
      </c>
      <c r="J37" s="9">
        <v>5</v>
      </c>
      <c r="K37" s="9">
        <v>2</v>
      </c>
      <c r="L37" s="9">
        <v>1</v>
      </c>
      <c r="M37" s="9">
        <v>5</v>
      </c>
      <c r="N37" s="11">
        <v>4</v>
      </c>
      <c r="O37" s="11">
        <v>1</v>
      </c>
      <c r="P37" s="9">
        <v>1</v>
      </c>
      <c r="Q37" s="9">
        <v>5</v>
      </c>
      <c r="R37" s="9">
        <v>5</v>
      </c>
      <c r="S37" s="11">
        <v>5</v>
      </c>
      <c r="T37" s="11">
        <v>4</v>
      </c>
      <c r="U37" s="11">
        <v>2</v>
      </c>
      <c r="V37" s="9">
        <v>5</v>
      </c>
      <c r="W37" s="25">
        <v>2</v>
      </c>
      <c r="X37" s="11">
        <v>4</v>
      </c>
      <c r="Y37" s="9">
        <v>4</v>
      </c>
      <c r="Z37" s="9">
        <v>1</v>
      </c>
      <c r="AA37" s="9">
        <v>5</v>
      </c>
      <c r="AB37">
        <f t="shared" si="3"/>
        <v>16</v>
      </c>
      <c r="AC37" s="48">
        <v>3</v>
      </c>
      <c r="AD37" s="135">
        <v>3</v>
      </c>
      <c r="AE37" s="135">
        <v>3</v>
      </c>
      <c r="AF37" s="135">
        <v>7</v>
      </c>
      <c r="AG37">
        <f t="shared" si="4"/>
        <v>9</v>
      </c>
      <c r="AI37" s="47">
        <f t="shared" si="5"/>
        <v>0.61538461538461542</v>
      </c>
      <c r="AJ37" s="42" t="s">
        <v>538</v>
      </c>
    </row>
    <row r="38" spans="1:38">
      <c r="A38" s="4">
        <v>221</v>
      </c>
      <c r="B38" s="108">
        <v>3</v>
      </c>
      <c r="C38" s="11">
        <v>4</v>
      </c>
      <c r="D38" s="11">
        <v>5</v>
      </c>
      <c r="E38" s="9">
        <v>5</v>
      </c>
      <c r="F38" s="9">
        <v>1</v>
      </c>
      <c r="G38" s="26">
        <v>1</v>
      </c>
      <c r="H38" s="11">
        <v>4</v>
      </c>
      <c r="I38" s="9">
        <v>4</v>
      </c>
      <c r="J38" s="9">
        <v>4</v>
      </c>
      <c r="K38" s="11">
        <v>5</v>
      </c>
      <c r="L38" s="11">
        <v>4</v>
      </c>
      <c r="M38" s="9">
        <v>5</v>
      </c>
      <c r="N38" s="11">
        <v>4</v>
      </c>
      <c r="O38" s="9">
        <v>5</v>
      </c>
      <c r="P38" s="11">
        <v>4</v>
      </c>
      <c r="Q38" s="9">
        <v>4</v>
      </c>
      <c r="R38" s="9">
        <v>4</v>
      </c>
      <c r="S38" s="11">
        <v>5</v>
      </c>
      <c r="T38" s="11">
        <v>4</v>
      </c>
      <c r="U38" s="9">
        <v>5</v>
      </c>
      <c r="V38" s="108">
        <v>2</v>
      </c>
      <c r="W38" s="25">
        <v>1</v>
      </c>
      <c r="X38" s="9">
        <v>2</v>
      </c>
      <c r="Y38" s="9">
        <v>5</v>
      </c>
      <c r="Z38" s="11">
        <v>5</v>
      </c>
      <c r="AA38" s="9">
        <v>5</v>
      </c>
      <c r="AB38">
        <f t="shared" si="3"/>
        <v>14</v>
      </c>
      <c r="AC38" s="48">
        <v>2.5</v>
      </c>
      <c r="AD38" s="135">
        <v>3.5</v>
      </c>
      <c r="AE38" s="135">
        <v>3</v>
      </c>
      <c r="AF38" s="135">
        <v>5</v>
      </c>
      <c r="AG38">
        <f t="shared" si="4"/>
        <v>9</v>
      </c>
      <c r="AI38" s="47">
        <f t="shared" si="5"/>
        <v>0.53846153846153844</v>
      </c>
    </row>
    <row r="39" spans="1:38">
      <c r="B39" s="78" t="s">
        <v>446</v>
      </c>
      <c r="C39" s="77" t="s">
        <v>445</v>
      </c>
      <c r="D39" s="78" t="s">
        <v>445</v>
      </c>
      <c r="E39" s="77" t="s">
        <v>446</v>
      </c>
      <c r="F39" s="78" t="s">
        <v>445</v>
      </c>
      <c r="G39" s="77" t="s">
        <v>446</v>
      </c>
      <c r="H39" s="79" t="s">
        <v>447</v>
      </c>
      <c r="I39" s="79" t="s">
        <v>448</v>
      </c>
      <c r="J39" s="79" t="s">
        <v>448</v>
      </c>
      <c r="K39" s="79" t="s">
        <v>447</v>
      </c>
      <c r="L39" s="79" t="s">
        <v>447</v>
      </c>
      <c r="M39" s="79" t="s">
        <v>448</v>
      </c>
      <c r="N39" s="80" t="s">
        <v>447</v>
      </c>
      <c r="O39" s="80" t="s">
        <v>448</v>
      </c>
      <c r="P39" s="80" t="s">
        <v>447</v>
      </c>
      <c r="Q39" s="80" t="s">
        <v>448</v>
      </c>
      <c r="R39" s="30" t="s">
        <v>446</v>
      </c>
      <c r="S39" s="31" t="s">
        <v>445</v>
      </c>
      <c r="T39" s="30" t="s">
        <v>445</v>
      </c>
      <c r="U39" s="31" t="s">
        <v>446</v>
      </c>
      <c r="V39" s="30" t="s">
        <v>446</v>
      </c>
      <c r="W39" s="31" t="s">
        <v>445</v>
      </c>
      <c r="X39" s="83" t="s">
        <v>445</v>
      </c>
      <c r="Y39" s="43" t="s">
        <v>446</v>
      </c>
      <c r="Z39" s="83" t="s">
        <v>445</v>
      </c>
      <c r="AA39" s="43" t="s">
        <v>446</v>
      </c>
    </row>
    <row r="40" spans="1:38">
      <c r="AH40" s="23" t="s">
        <v>536</v>
      </c>
      <c r="AI40" s="60">
        <f>AVERAGE(AI21:AI38)</f>
        <v>0.72115384615384615</v>
      </c>
      <c r="AK40" s="47">
        <f>SUM(AI21+AI22+AI23+AI24+AI25+AI27+AI28+AI29+AI30+AI31+AI32+AI33+AI35+AI36+AI38)/15</f>
        <v>0.72307692307692295</v>
      </c>
      <c r="AL40" s="42" t="s">
        <v>539</v>
      </c>
    </row>
    <row r="41" spans="1:38">
      <c r="A41" s="5">
        <v>408</v>
      </c>
      <c r="B41" s="9">
        <v>5</v>
      </c>
      <c r="C41" s="9">
        <v>2</v>
      </c>
      <c r="D41" s="9">
        <v>1</v>
      </c>
      <c r="E41" s="9">
        <v>5</v>
      </c>
      <c r="F41" s="9">
        <v>1</v>
      </c>
      <c r="G41" s="25">
        <v>5</v>
      </c>
      <c r="H41" s="108">
        <v>3</v>
      </c>
      <c r="I41" s="11">
        <v>2</v>
      </c>
      <c r="J41" s="9">
        <v>5</v>
      </c>
      <c r="K41" s="11">
        <v>5</v>
      </c>
      <c r="L41" s="9">
        <v>1</v>
      </c>
      <c r="M41" s="9">
        <v>5</v>
      </c>
      <c r="N41" s="11">
        <v>5</v>
      </c>
      <c r="O41" s="11">
        <v>2</v>
      </c>
      <c r="P41" s="9">
        <v>1</v>
      </c>
      <c r="Q41" s="9">
        <v>5</v>
      </c>
      <c r="R41" s="9">
        <v>4</v>
      </c>
      <c r="S41" s="9">
        <v>2</v>
      </c>
      <c r="T41" s="9">
        <v>1</v>
      </c>
      <c r="U41" s="9">
        <v>5</v>
      </c>
      <c r="V41" s="9">
        <v>5</v>
      </c>
      <c r="W41" s="26">
        <v>4</v>
      </c>
      <c r="X41" s="9">
        <v>2</v>
      </c>
      <c r="Y41" s="9">
        <v>5</v>
      </c>
      <c r="Z41" s="9">
        <v>1</v>
      </c>
      <c r="AA41" s="9">
        <v>5</v>
      </c>
      <c r="AB41">
        <f>SUM(AF41:AG41)</f>
        <v>20.5</v>
      </c>
      <c r="AC41" s="48">
        <v>6</v>
      </c>
      <c r="AD41" s="48">
        <v>5</v>
      </c>
      <c r="AE41" s="48">
        <v>4</v>
      </c>
      <c r="AF41" s="48">
        <v>5.5</v>
      </c>
      <c r="AG41">
        <f>SUM(AC41:AE41)</f>
        <v>15</v>
      </c>
      <c r="AI41" s="47">
        <f>AB41/26</f>
        <v>0.78846153846153844</v>
      </c>
    </row>
    <row r="42" spans="1:38">
      <c r="A42" s="5">
        <v>412</v>
      </c>
      <c r="B42" s="9">
        <v>4</v>
      </c>
      <c r="C42" s="9">
        <v>1</v>
      </c>
      <c r="D42" s="9">
        <v>2</v>
      </c>
      <c r="E42" s="11">
        <v>2</v>
      </c>
      <c r="F42" s="11">
        <v>4</v>
      </c>
      <c r="G42" s="25">
        <v>4</v>
      </c>
      <c r="H42" s="11">
        <v>4</v>
      </c>
      <c r="I42" s="9">
        <v>4</v>
      </c>
      <c r="J42" s="9">
        <v>4</v>
      </c>
      <c r="K42" s="9">
        <v>1</v>
      </c>
      <c r="L42" s="9">
        <v>2</v>
      </c>
      <c r="M42" s="11">
        <v>2</v>
      </c>
      <c r="N42" s="11">
        <v>5</v>
      </c>
      <c r="O42" s="11">
        <v>1</v>
      </c>
      <c r="P42" s="9">
        <v>2</v>
      </c>
      <c r="Q42" s="9">
        <v>4</v>
      </c>
      <c r="R42" s="9">
        <v>4</v>
      </c>
      <c r="S42" s="11">
        <v>4</v>
      </c>
      <c r="T42" s="9">
        <v>1</v>
      </c>
      <c r="U42" s="11">
        <v>2</v>
      </c>
      <c r="V42" s="9">
        <v>5</v>
      </c>
      <c r="W42" s="25">
        <v>2</v>
      </c>
      <c r="X42" s="9">
        <v>1</v>
      </c>
      <c r="Y42" s="9">
        <v>5</v>
      </c>
      <c r="Z42" s="9">
        <v>1</v>
      </c>
      <c r="AA42" s="9">
        <v>5</v>
      </c>
      <c r="AB42">
        <f t="shared" ref="AB42:AB63" si="6">SUM(AF42:AG42)</f>
        <v>18</v>
      </c>
      <c r="AC42" s="48">
        <v>4</v>
      </c>
      <c r="AD42" s="48">
        <v>4</v>
      </c>
      <c r="AE42" s="48">
        <v>4</v>
      </c>
      <c r="AF42" s="48">
        <v>6</v>
      </c>
      <c r="AG42">
        <f t="shared" ref="AG42:AG63" si="7">SUM(AC42:AE42)</f>
        <v>12</v>
      </c>
      <c r="AI42" s="47">
        <f t="shared" ref="AI42:AI63" si="8">AB42/26</f>
        <v>0.69230769230769229</v>
      </c>
    </row>
    <row r="43" spans="1:38">
      <c r="A43" s="5">
        <v>410</v>
      </c>
      <c r="B43" s="108">
        <v>3</v>
      </c>
      <c r="C43" s="9">
        <v>1</v>
      </c>
      <c r="D43" s="11">
        <v>4</v>
      </c>
      <c r="E43" s="11">
        <v>2</v>
      </c>
      <c r="F43" s="9">
        <v>2</v>
      </c>
      <c r="G43" s="25">
        <v>5</v>
      </c>
      <c r="H43" s="11">
        <v>5</v>
      </c>
      <c r="I43" s="9">
        <v>5</v>
      </c>
      <c r="J43" s="9">
        <v>5</v>
      </c>
      <c r="K43" s="11">
        <v>4</v>
      </c>
      <c r="L43" s="108">
        <v>3</v>
      </c>
      <c r="M43" s="108">
        <v>3</v>
      </c>
      <c r="N43" s="11">
        <v>5</v>
      </c>
      <c r="O43" s="9">
        <v>5</v>
      </c>
      <c r="P43" s="11">
        <v>4</v>
      </c>
      <c r="Q43" s="9">
        <v>4</v>
      </c>
      <c r="R43" s="9">
        <v>5</v>
      </c>
      <c r="S43" s="11">
        <v>5</v>
      </c>
      <c r="T43" s="9">
        <v>1</v>
      </c>
      <c r="U43" s="9">
        <v>4</v>
      </c>
      <c r="V43" s="9">
        <v>4</v>
      </c>
      <c r="W43" s="25">
        <v>2</v>
      </c>
      <c r="X43" s="9">
        <v>1</v>
      </c>
      <c r="Y43" s="9">
        <v>5</v>
      </c>
      <c r="Z43" s="9">
        <v>1</v>
      </c>
      <c r="AA43" s="9">
        <v>4</v>
      </c>
      <c r="AB43">
        <f t="shared" si="6"/>
        <v>18.5</v>
      </c>
      <c r="AC43" s="48">
        <v>3.5</v>
      </c>
      <c r="AD43" s="48">
        <v>5</v>
      </c>
      <c r="AE43" s="48">
        <v>4</v>
      </c>
      <c r="AF43" s="48">
        <v>6</v>
      </c>
      <c r="AG43">
        <f t="shared" si="7"/>
        <v>12.5</v>
      </c>
      <c r="AI43" s="47">
        <f t="shared" si="8"/>
        <v>0.71153846153846156</v>
      </c>
    </row>
    <row r="44" spans="1:38">
      <c r="A44" s="5">
        <v>419</v>
      </c>
      <c r="B44" s="9">
        <v>5</v>
      </c>
      <c r="C44" s="9">
        <v>2</v>
      </c>
      <c r="D44" s="9">
        <v>2</v>
      </c>
      <c r="E44" s="9">
        <v>5</v>
      </c>
      <c r="F44" s="9">
        <v>1</v>
      </c>
      <c r="G44" s="25">
        <v>5</v>
      </c>
      <c r="H44" s="9">
        <v>2</v>
      </c>
      <c r="I44" s="9">
        <v>5</v>
      </c>
      <c r="J44" s="9">
        <v>5</v>
      </c>
      <c r="K44" s="9">
        <v>1</v>
      </c>
      <c r="L44" s="9">
        <v>1</v>
      </c>
      <c r="M44" s="9">
        <v>4</v>
      </c>
      <c r="N44" s="11">
        <v>5</v>
      </c>
      <c r="O44" s="9">
        <v>5</v>
      </c>
      <c r="P44" s="9">
        <v>1</v>
      </c>
      <c r="Q44" s="9">
        <v>5</v>
      </c>
      <c r="R44" s="9">
        <v>4</v>
      </c>
      <c r="S44" s="9">
        <v>1</v>
      </c>
      <c r="T44" s="11">
        <v>5</v>
      </c>
      <c r="U44" s="11">
        <v>1</v>
      </c>
      <c r="V44" s="11">
        <v>1</v>
      </c>
      <c r="W44" s="26">
        <v>5</v>
      </c>
      <c r="X44" s="11">
        <v>5</v>
      </c>
      <c r="Y44" s="9">
        <v>5</v>
      </c>
      <c r="Z44" s="11">
        <v>5</v>
      </c>
      <c r="AA44" s="9">
        <v>5</v>
      </c>
      <c r="AB44">
        <f t="shared" si="6"/>
        <v>19</v>
      </c>
      <c r="AC44" s="48">
        <v>6</v>
      </c>
      <c r="AD44" s="48">
        <v>2</v>
      </c>
      <c r="AE44" s="48">
        <v>2</v>
      </c>
      <c r="AF44" s="48">
        <v>9</v>
      </c>
      <c r="AG44">
        <f t="shared" si="7"/>
        <v>10</v>
      </c>
      <c r="AI44" s="47">
        <f t="shared" si="8"/>
        <v>0.73076923076923073</v>
      </c>
    </row>
    <row r="45" spans="1:38">
      <c r="A45" s="5">
        <v>427</v>
      </c>
      <c r="B45" s="9">
        <v>5</v>
      </c>
      <c r="C45" s="9">
        <v>1</v>
      </c>
      <c r="D45" s="9">
        <v>1</v>
      </c>
      <c r="E45" s="9">
        <v>5</v>
      </c>
      <c r="F45" s="9">
        <v>1</v>
      </c>
      <c r="G45" s="25">
        <v>5</v>
      </c>
      <c r="H45" s="11">
        <v>4</v>
      </c>
      <c r="I45" s="11">
        <v>2</v>
      </c>
      <c r="J45" s="9">
        <v>5</v>
      </c>
      <c r="K45" s="9">
        <v>2</v>
      </c>
      <c r="L45" s="9">
        <v>1</v>
      </c>
      <c r="M45" s="9">
        <v>5</v>
      </c>
      <c r="N45" s="11">
        <v>5</v>
      </c>
      <c r="O45" s="9">
        <v>4</v>
      </c>
      <c r="P45" s="9">
        <v>1</v>
      </c>
      <c r="Q45" s="9">
        <v>5</v>
      </c>
      <c r="R45" s="9">
        <v>5</v>
      </c>
      <c r="S45" s="9">
        <v>1</v>
      </c>
      <c r="T45" s="11">
        <v>4</v>
      </c>
      <c r="U45" s="9">
        <v>5</v>
      </c>
      <c r="V45" s="9">
        <v>5</v>
      </c>
      <c r="W45" s="26">
        <v>4</v>
      </c>
      <c r="X45" s="11">
        <v>4</v>
      </c>
      <c r="Y45" s="9">
        <v>5</v>
      </c>
      <c r="Z45" s="9">
        <v>1</v>
      </c>
      <c r="AA45" s="9">
        <v>5</v>
      </c>
      <c r="AB45">
        <f t="shared" si="6"/>
        <v>20</v>
      </c>
      <c r="AC45" s="48">
        <v>6</v>
      </c>
      <c r="AD45" s="48">
        <v>4</v>
      </c>
      <c r="AE45" s="48">
        <v>3</v>
      </c>
      <c r="AF45" s="48">
        <v>7</v>
      </c>
      <c r="AG45">
        <f t="shared" si="7"/>
        <v>13</v>
      </c>
      <c r="AI45" s="47">
        <f t="shared" si="8"/>
        <v>0.76923076923076927</v>
      </c>
    </row>
    <row r="46" spans="1:38">
      <c r="A46" s="5">
        <v>417</v>
      </c>
      <c r="B46" s="9">
        <v>4</v>
      </c>
      <c r="C46" s="11">
        <v>4</v>
      </c>
      <c r="D46" s="11">
        <v>5</v>
      </c>
      <c r="E46" s="9">
        <v>5</v>
      </c>
      <c r="F46" s="11">
        <v>4</v>
      </c>
      <c r="G46" s="134">
        <v>3</v>
      </c>
      <c r="H46" s="11">
        <v>5</v>
      </c>
      <c r="I46" s="9">
        <v>4</v>
      </c>
      <c r="J46" s="9">
        <v>5</v>
      </c>
      <c r="K46" s="11">
        <v>4</v>
      </c>
      <c r="L46" s="9">
        <v>2</v>
      </c>
      <c r="M46" s="11">
        <v>1</v>
      </c>
      <c r="N46" s="11">
        <v>5</v>
      </c>
      <c r="O46" s="9">
        <v>5</v>
      </c>
      <c r="P46" s="11">
        <v>4</v>
      </c>
      <c r="Q46" s="9">
        <v>5</v>
      </c>
      <c r="R46" s="9">
        <v>5</v>
      </c>
      <c r="S46" s="11">
        <v>4</v>
      </c>
      <c r="T46" s="9">
        <v>1</v>
      </c>
      <c r="U46" s="11">
        <v>1</v>
      </c>
      <c r="V46" s="9">
        <v>5</v>
      </c>
      <c r="W46" s="26">
        <v>5</v>
      </c>
      <c r="X46" s="11">
        <v>4</v>
      </c>
      <c r="Y46" s="9">
        <v>5</v>
      </c>
      <c r="Z46" s="11">
        <v>4</v>
      </c>
      <c r="AA46" s="9">
        <v>5</v>
      </c>
      <c r="AB46">
        <f t="shared" si="6"/>
        <v>12.5</v>
      </c>
      <c r="AC46" s="48">
        <v>2.5</v>
      </c>
      <c r="AD46" s="48">
        <v>3</v>
      </c>
      <c r="AE46" s="48">
        <v>2</v>
      </c>
      <c r="AF46" s="48">
        <v>5</v>
      </c>
      <c r="AG46">
        <f t="shared" si="7"/>
        <v>7.5</v>
      </c>
      <c r="AI46" s="47">
        <f t="shared" si="8"/>
        <v>0.48076923076923078</v>
      </c>
    </row>
    <row r="47" spans="1:38">
      <c r="A47" s="5">
        <v>415</v>
      </c>
      <c r="B47" s="9">
        <v>5</v>
      </c>
      <c r="C47" s="9">
        <v>1</v>
      </c>
      <c r="D47" s="9">
        <v>1</v>
      </c>
      <c r="E47" s="9">
        <v>5</v>
      </c>
      <c r="F47" s="9">
        <v>1</v>
      </c>
      <c r="G47" s="25">
        <v>5</v>
      </c>
      <c r="H47" s="11">
        <v>5</v>
      </c>
      <c r="I47" s="9">
        <v>5</v>
      </c>
      <c r="J47" s="9">
        <v>5</v>
      </c>
      <c r="K47" s="11">
        <v>5</v>
      </c>
      <c r="L47" s="11">
        <v>5</v>
      </c>
      <c r="M47" s="9">
        <v>5</v>
      </c>
      <c r="N47" s="11">
        <v>5</v>
      </c>
      <c r="O47" s="9">
        <v>5</v>
      </c>
      <c r="P47" s="9">
        <v>1</v>
      </c>
      <c r="Q47" s="9">
        <v>5</v>
      </c>
      <c r="R47" s="9">
        <v>5</v>
      </c>
      <c r="S47" s="9">
        <v>1</v>
      </c>
      <c r="T47" s="11">
        <v>5</v>
      </c>
      <c r="U47" s="9">
        <v>5</v>
      </c>
      <c r="V47" s="9">
        <v>5</v>
      </c>
      <c r="W47" s="26">
        <v>5</v>
      </c>
      <c r="X47" s="11">
        <v>5</v>
      </c>
      <c r="Y47" s="9">
        <v>5</v>
      </c>
      <c r="Z47" s="9">
        <v>1</v>
      </c>
      <c r="AA47" s="9">
        <v>5</v>
      </c>
      <c r="AB47">
        <f t="shared" si="6"/>
        <v>19</v>
      </c>
      <c r="AC47" s="48">
        <v>6</v>
      </c>
      <c r="AD47" s="48">
        <v>4</v>
      </c>
      <c r="AE47" s="48">
        <v>3</v>
      </c>
      <c r="AF47" s="48">
        <v>6</v>
      </c>
      <c r="AG47">
        <f t="shared" si="7"/>
        <v>13</v>
      </c>
      <c r="AI47" s="47">
        <f t="shared" si="8"/>
        <v>0.73076923076923073</v>
      </c>
    </row>
    <row r="48" spans="1:38">
      <c r="A48" s="5">
        <v>409</v>
      </c>
      <c r="B48" s="9">
        <v>5</v>
      </c>
      <c r="C48" s="9">
        <v>1</v>
      </c>
      <c r="D48" s="9">
        <v>2</v>
      </c>
      <c r="E48" s="9">
        <v>4</v>
      </c>
      <c r="F48" s="11">
        <v>4</v>
      </c>
      <c r="G48" s="25">
        <v>5</v>
      </c>
      <c r="H48" s="11">
        <v>4</v>
      </c>
      <c r="I48" s="9">
        <v>5</v>
      </c>
      <c r="J48" s="9">
        <v>5</v>
      </c>
      <c r="K48" s="9">
        <v>1</v>
      </c>
      <c r="L48" s="11">
        <v>4</v>
      </c>
      <c r="M48" s="9">
        <v>5</v>
      </c>
      <c r="N48" s="11">
        <v>5</v>
      </c>
      <c r="O48" s="11">
        <v>2</v>
      </c>
      <c r="P48" s="9">
        <v>2</v>
      </c>
      <c r="Q48" s="9">
        <v>5</v>
      </c>
      <c r="R48" s="9">
        <v>5</v>
      </c>
      <c r="S48" s="11">
        <v>4</v>
      </c>
      <c r="T48" s="11">
        <v>4</v>
      </c>
      <c r="U48" s="11">
        <v>2</v>
      </c>
      <c r="V48" s="9">
        <v>5</v>
      </c>
      <c r="W48" s="26">
        <v>5</v>
      </c>
      <c r="X48" s="9">
        <v>2</v>
      </c>
      <c r="Y48" s="9">
        <v>5</v>
      </c>
      <c r="Z48" s="9">
        <v>1</v>
      </c>
      <c r="AA48" s="9">
        <v>5</v>
      </c>
      <c r="AB48">
        <f t="shared" si="6"/>
        <v>17</v>
      </c>
      <c r="AC48" s="48">
        <v>5</v>
      </c>
      <c r="AD48" s="48">
        <v>2</v>
      </c>
      <c r="AE48" s="48">
        <v>4</v>
      </c>
      <c r="AF48" s="48">
        <v>6</v>
      </c>
      <c r="AG48">
        <f t="shared" si="7"/>
        <v>11</v>
      </c>
      <c r="AI48" s="47">
        <f t="shared" si="8"/>
        <v>0.65384615384615385</v>
      </c>
    </row>
    <row r="49" spans="1:36">
      <c r="A49" s="5">
        <v>406</v>
      </c>
      <c r="B49" s="9">
        <v>5</v>
      </c>
      <c r="C49" s="9">
        <v>1</v>
      </c>
      <c r="D49" s="9">
        <v>2</v>
      </c>
      <c r="E49" s="9">
        <v>5</v>
      </c>
      <c r="F49" s="9">
        <v>2</v>
      </c>
      <c r="G49" s="25">
        <v>4</v>
      </c>
      <c r="H49" s="9">
        <v>2</v>
      </c>
      <c r="I49" s="9">
        <v>4</v>
      </c>
      <c r="J49" s="108">
        <v>3</v>
      </c>
      <c r="K49" s="9">
        <v>1</v>
      </c>
      <c r="L49" s="9">
        <v>1</v>
      </c>
      <c r="M49" s="9">
        <v>5</v>
      </c>
      <c r="N49" s="11">
        <v>5</v>
      </c>
      <c r="O49" s="108">
        <v>3</v>
      </c>
      <c r="P49" s="9">
        <v>2</v>
      </c>
      <c r="Q49" s="9">
        <v>5</v>
      </c>
      <c r="R49" s="9">
        <v>5</v>
      </c>
      <c r="S49" s="9">
        <v>2</v>
      </c>
      <c r="T49" s="11">
        <v>4</v>
      </c>
      <c r="U49" s="9">
        <v>4</v>
      </c>
      <c r="V49" s="9">
        <v>4</v>
      </c>
      <c r="W49" s="25">
        <v>2</v>
      </c>
      <c r="X49" s="11">
        <v>4</v>
      </c>
      <c r="Y49" s="9">
        <v>5</v>
      </c>
      <c r="Z49" s="9">
        <v>1</v>
      </c>
      <c r="AA49" s="9">
        <v>5</v>
      </c>
      <c r="AB49">
        <f t="shared" si="6"/>
        <v>22</v>
      </c>
      <c r="AC49" s="48">
        <v>6</v>
      </c>
      <c r="AD49" s="48">
        <v>5</v>
      </c>
      <c r="AE49" s="48">
        <v>3</v>
      </c>
      <c r="AF49" s="48">
        <v>8</v>
      </c>
      <c r="AG49">
        <f t="shared" si="7"/>
        <v>14</v>
      </c>
      <c r="AI49" s="47">
        <f t="shared" si="8"/>
        <v>0.84615384615384615</v>
      </c>
    </row>
    <row r="50" spans="1:36">
      <c r="A50" s="5">
        <v>421</v>
      </c>
      <c r="B50" s="9">
        <v>5</v>
      </c>
      <c r="C50" s="9">
        <v>1</v>
      </c>
      <c r="D50" s="11">
        <v>5</v>
      </c>
      <c r="E50" s="9">
        <v>5</v>
      </c>
      <c r="F50" s="9">
        <v>1</v>
      </c>
      <c r="G50" s="25">
        <v>5</v>
      </c>
      <c r="H50" s="11">
        <v>5</v>
      </c>
      <c r="I50" s="11">
        <v>1</v>
      </c>
      <c r="J50" s="9">
        <v>5</v>
      </c>
      <c r="K50" s="9">
        <v>1</v>
      </c>
      <c r="L50" s="9">
        <v>1</v>
      </c>
      <c r="M50" s="9">
        <v>5</v>
      </c>
      <c r="N50" s="11">
        <v>5</v>
      </c>
      <c r="O50" s="9">
        <v>5</v>
      </c>
      <c r="P50" s="9">
        <v>1</v>
      </c>
      <c r="Q50" s="9">
        <v>5</v>
      </c>
      <c r="R50" s="9">
        <v>5</v>
      </c>
      <c r="S50" s="9">
        <v>1</v>
      </c>
      <c r="T50" s="11">
        <v>5</v>
      </c>
      <c r="U50" s="9">
        <v>5</v>
      </c>
      <c r="V50" s="9">
        <v>5</v>
      </c>
      <c r="W50" s="26">
        <v>5</v>
      </c>
      <c r="X50" s="11">
        <v>5</v>
      </c>
      <c r="Y50" s="9">
        <v>5</v>
      </c>
      <c r="Z50" s="9">
        <v>1</v>
      </c>
      <c r="AA50" s="9">
        <v>5</v>
      </c>
      <c r="AB50">
        <f t="shared" si="6"/>
        <v>19</v>
      </c>
      <c r="AC50" s="48">
        <v>5</v>
      </c>
      <c r="AD50" s="48">
        <v>4</v>
      </c>
      <c r="AE50" s="48">
        <v>3</v>
      </c>
      <c r="AF50" s="48">
        <v>7</v>
      </c>
      <c r="AG50">
        <f t="shared" si="7"/>
        <v>12</v>
      </c>
      <c r="AI50" s="47">
        <f t="shared" si="8"/>
        <v>0.73076923076923073</v>
      </c>
    </row>
    <row r="51" spans="1:36">
      <c r="A51" s="5">
        <v>416</v>
      </c>
      <c r="B51" s="11">
        <v>1</v>
      </c>
      <c r="C51" s="9">
        <v>1</v>
      </c>
      <c r="D51" s="11">
        <v>5</v>
      </c>
      <c r="E51" s="9">
        <v>4</v>
      </c>
      <c r="F51" s="11">
        <v>4</v>
      </c>
      <c r="G51" s="25">
        <v>4</v>
      </c>
      <c r="H51" s="108">
        <v>3</v>
      </c>
      <c r="I51" s="9">
        <v>4</v>
      </c>
      <c r="J51" s="9">
        <v>5</v>
      </c>
      <c r="K51" s="9">
        <v>2</v>
      </c>
      <c r="L51" s="9">
        <v>1</v>
      </c>
      <c r="M51" s="11">
        <v>1</v>
      </c>
      <c r="N51" s="11">
        <v>5</v>
      </c>
      <c r="O51" s="9">
        <v>5</v>
      </c>
      <c r="P51" s="9">
        <v>2</v>
      </c>
      <c r="Q51" s="9">
        <v>5</v>
      </c>
      <c r="R51" s="9">
        <v>5</v>
      </c>
      <c r="S51" s="9">
        <v>1</v>
      </c>
      <c r="T51" s="9">
        <v>1</v>
      </c>
      <c r="U51" s="11">
        <v>1</v>
      </c>
      <c r="V51" s="9">
        <v>5</v>
      </c>
      <c r="W51" s="25">
        <v>2</v>
      </c>
      <c r="X51" s="9">
        <v>1</v>
      </c>
      <c r="Y51" s="9">
        <v>4</v>
      </c>
      <c r="Z51" s="9">
        <v>2</v>
      </c>
      <c r="AA51" s="9">
        <v>4</v>
      </c>
      <c r="AB51">
        <f t="shared" si="6"/>
        <v>19.5</v>
      </c>
      <c r="AC51" s="48">
        <v>3</v>
      </c>
      <c r="AD51" s="48">
        <v>5</v>
      </c>
      <c r="AE51" s="48">
        <v>4</v>
      </c>
      <c r="AF51" s="48">
        <v>7.5</v>
      </c>
      <c r="AG51">
        <f t="shared" si="7"/>
        <v>12</v>
      </c>
      <c r="AI51" s="47">
        <f t="shared" si="8"/>
        <v>0.75</v>
      </c>
    </row>
    <row r="52" spans="1:36">
      <c r="A52" s="5">
        <v>411</v>
      </c>
      <c r="B52" s="11">
        <v>1</v>
      </c>
      <c r="C52" s="9">
        <v>2</v>
      </c>
      <c r="D52" s="11">
        <v>5</v>
      </c>
      <c r="E52" s="9">
        <v>4</v>
      </c>
      <c r="F52" s="9">
        <v>2</v>
      </c>
      <c r="G52" s="25">
        <v>5</v>
      </c>
      <c r="H52" s="9">
        <v>1</v>
      </c>
      <c r="I52" s="9">
        <v>4</v>
      </c>
      <c r="J52" s="9">
        <v>5</v>
      </c>
      <c r="K52" s="11">
        <v>4</v>
      </c>
      <c r="L52" s="9">
        <v>1</v>
      </c>
      <c r="M52" s="9">
        <v>5</v>
      </c>
      <c r="N52" s="11">
        <v>4</v>
      </c>
      <c r="O52" s="9">
        <v>5</v>
      </c>
      <c r="P52" s="9">
        <v>1</v>
      </c>
      <c r="Q52" s="9">
        <v>4</v>
      </c>
      <c r="R52" s="9">
        <v>5</v>
      </c>
      <c r="S52" s="9">
        <v>1</v>
      </c>
      <c r="T52" s="9">
        <v>1</v>
      </c>
      <c r="U52" s="11">
        <v>1</v>
      </c>
      <c r="V52" s="11">
        <v>2</v>
      </c>
      <c r="W52" s="25">
        <v>1</v>
      </c>
      <c r="X52" s="9">
        <v>2</v>
      </c>
      <c r="Y52" s="9">
        <v>5</v>
      </c>
      <c r="Z52" s="9">
        <v>1</v>
      </c>
      <c r="AA52" s="9">
        <v>5</v>
      </c>
      <c r="AB52">
        <f t="shared" si="6"/>
        <v>20</v>
      </c>
      <c r="AC52" s="48">
        <v>4</v>
      </c>
      <c r="AD52" s="48">
        <v>4</v>
      </c>
      <c r="AE52" s="48">
        <v>4</v>
      </c>
      <c r="AF52" s="48">
        <v>8</v>
      </c>
      <c r="AG52">
        <f t="shared" si="7"/>
        <v>12</v>
      </c>
      <c r="AI52" s="47">
        <f t="shared" si="8"/>
        <v>0.76923076923076927</v>
      </c>
    </row>
    <row r="53" spans="1:36">
      <c r="A53" s="137">
        <v>425</v>
      </c>
      <c r="B53" s="11">
        <v>1</v>
      </c>
      <c r="C53" s="9">
        <v>1</v>
      </c>
      <c r="D53" s="9">
        <v>1</v>
      </c>
      <c r="E53" s="9">
        <v>5</v>
      </c>
      <c r="F53" s="9">
        <v>2</v>
      </c>
      <c r="G53" s="26">
        <v>1</v>
      </c>
      <c r="H53" s="11">
        <v>5</v>
      </c>
      <c r="I53" s="108">
        <v>3</v>
      </c>
      <c r="J53" s="9">
        <v>4</v>
      </c>
      <c r="K53" s="108">
        <v>3</v>
      </c>
      <c r="L53" s="108">
        <v>3</v>
      </c>
      <c r="M53" s="9">
        <v>4</v>
      </c>
      <c r="N53" s="11">
        <v>5</v>
      </c>
      <c r="O53" s="9">
        <v>5</v>
      </c>
      <c r="P53" s="11">
        <v>4</v>
      </c>
      <c r="Q53" s="9">
        <v>4</v>
      </c>
      <c r="R53" s="9">
        <v>4</v>
      </c>
      <c r="S53" s="11">
        <v>4</v>
      </c>
      <c r="T53" s="9">
        <v>2</v>
      </c>
      <c r="U53" s="9">
        <v>4</v>
      </c>
      <c r="V53" s="9">
        <v>5</v>
      </c>
      <c r="W53" s="25">
        <v>2</v>
      </c>
      <c r="X53" s="11">
        <v>5</v>
      </c>
      <c r="Y53" s="9">
        <v>4</v>
      </c>
      <c r="Z53" s="9">
        <v>2</v>
      </c>
      <c r="AA53" s="11">
        <v>2</v>
      </c>
      <c r="AB53">
        <f t="shared" si="6"/>
        <v>16.5</v>
      </c>
      <c r="AC53" s="48">
        <v>4</v>
      </c>
      <c r="AD53" s="48">
        <v>5</v>
      </c>
      <c r="AE53" s="48">
        <v>2</v>
      </c>
      <c r="AF53" s="48">
        <v>5.5</v>
      </c>
      <c r="AG53">
        <f t="shared" si="7"/>
        <v>11</v>
      </c>
      <c r="AI53" s="47">
        <f t="shared" si="8"/>
        <v>0.63461538461538458</v>
      </c>
      <c r="AJ53" s="42" t="s">
        <v>538</v>
      </c>
    </row>
    <row r="54" spans="1:36">
      <c r="A54" s="5">
        <v>418</v>
      </c>
      <c r="B54" s="9">
        <v>5</v>
      </c>
      <c r="C54" s="9">
        <v>1</v>
      </c>
      <c r="D54" s="11">
        <v>5</v>
      </c>
      <c r="E54" s="9">
        <v>5</v>
      </c>
      <c r="F54" s="9">
        <v>1</v>
      </c>
      <c r="G54" s="25">
        <v>5</v>
      </c>
      <c r="H54" s="9">
        <v>1</v>
      </c>
      <c r="I54" s="9">
        <v>5</v>
      </c>
      <c r="J54" s="9">
        <v>5</v>
      </c>
      <c r="K54" s="9">
        <v>1</v>
      </c>
      <c r="L54" s="9">
        <v>1</v>
      </c>
      <c r="M54" s="9">
        <v>4</v>
      </c>
      <c r="N54" s="11">
        <v>5</v>
      </c>
      <c r="O54" s="11">
        <v>1</v>
      </c>
      <c r="P54" s="9">
        <v>1</v>
      </c>
      <c r="Q54" s="9">
        <v>5</v>
      </c>
      <c r="R54" s="9">
        <v>5</v>
      </c>
      <c r="S54" s="9">
        <v>1</v>
      </c>
      <c r="T54" s="11">
        <v>5</v>
      </c>
      <c r="U54" s="108">
        <v>3</v>
      </c>
      <c r="V54" s="9">
        <v>5</v>
      </c>
      <c r="W54" s="25">
        <v>1</v>
      </c>
      <c r="X54" s="9">
        <v>1</v>
      </c>
      <c r="Y54" s="9">
        <v>5</v>
      </c>
      <c r="Z54" s="11">
        <v>4</v>
      </c>
      <c r="AA54" s="108">
        <v>3</v>
      </c>
      <c r="AB54">
        <f t="shared" si="6"/>
        <v>20</v>
      </c>
      <c r="AC54" s="48">
        <v>5</v>
      </c>
      <c r="AD54" s="48">
        <v>4.5</v>
      </c>
      <c r="AE54" s="48">
        <v>2.5</v>
      </c>
      <c r="AF54" s="48">
        <v>8</v>
      </c>
      <c r="AG54">
        <f t="shared" si="7"/>
        <v>12</v>
      </c>
      <c r="AI54" s="47">
        <f t="shared" si="8"/>
        <v>0.76923076923076927</v>
      </c>
    </row>
    <row r="55" spans="1:36">
      <c r="A55" s="5">
        <v>407</v>
      </c>
      <c r="B55" s="9">
        <v>5</v>
      </c>
      <c r="C55" s="9">
        <v>1</v>
      </c>
      <c r="D55" s="108">
        <v>3</v>
      </c>
      <c r="E55" s="9">
        <v>5</v>
      </c>
      <c r="F55" s="9">
        <v>1</v>
      </c>
      <c r="G55" s="25">
        <v>5</v>
      </c>
      <c r="H55" s="9">
        <v>2</v>
      </c>
      <c r="I55" s="11">
        <v>1</v>
      </c>
      <c r="J55" s="9">
        <v>5</v>
      </c>
      <c r="K55" s="9">
        <v>1</v>
      </c>
      <c r="L55" s="108">
        <v>3</v>
      </c>
      <c r="M55" s="9">
        <v>5</v>
      </c>
      <c r="N55" s="11">
        <v>5</v>
      </c>
      <c r="O55" s="9">
        <v>4</v>
      </c>
      <c r="P55" s="9">
        <v>2</v>
      </c>
      <c r="Q55" s="9">
        <v>5</v>
      </c>
      <c r="R55" s="9">
        <v>5</v>
      </c>
      <c r="S55" s="9">
        <v>1</v>
      </c>
      <c r="T55" s="9">
        <v>2</v>
      </c>
      <c r="U55" s="9">
        <v>5</v>
      </c>
      <c r="V55" s="9">
        <v>5</v>
      </c>
      <c r="W55" s="26">
        <v>5</v>
      </c>
      <c r="X55" s="9">
        <v>1</v>
      </c>
      <c r="Y55" s="11">
        <v>2</v>
      </c>
      <c r="Z55" s="9">
        <v>1</v>
      </c>
      <c r="AA55" s="9">
        <v>5</v>
      </c>
      <c r="AB55">
        <f t="shared" si="6"/>
        <v>21</v>
      </c>
      <c r="AC55" s="48">
        <v>5.5</v>
      </c>
      <c r="AD55" s="48">
        <v>5</v>
      </c>
      <c r="AE55" s="48">
        <v>3</v>
      </c>
      <c r="AF55" s="48">
        <v>7.5</v>
      </c>
      <c r="AG55">
        <f t="shared" si="7"/>
        <v>13.5</v>
      </c>
      <c r="AI55" s="47">
        <f t="shared" si="8"/>
        <v>0.80769230769230771</v>
      </c>
    </row>
    <row r="56" spans="1:36">
      <c r="A56" s="137">
        <v>422</v>
      </c>
      <c r="B56" s="11">
        <v>1</v>
      </c>
      <c r="C56" s="9">
        <v>2</v>
      </c>
      <c r="D56" s="11">
        <v>5</v>
      </c>
      <c r="E56" s="9">
        <v>5</v>
      </c>
      <c r="F56" s="108">
        <v>3</v>
      </c>
      <c r="G56" s="26">
        <v>1</v>
      </c>
      <c r="H56" s="11">
        <v>5</v>
      </c>
      <c r="I56" s="108">
        <v>3</v>
      </c>
      <c r="J56" s="9">
        <v>5</v>
      </c>
      <c r="K56" s="11">
        <v>5</v>
      </c>
      <c r="L56" s="108">
        <v>3</v>
      </c>
      <c r="M56" s="11">
        <v>2</v>
      </c>
      <c r="N56" s="11">
        <v>5</v>
      </c>
      <c r="O56" s="9">
        <v>5</v>
      </c>
      <c r="P56" s="11">
        <v>5</v>
      </c>
      <c r="Q56" s="108">
        <v>3</v>
      </c>
      <c r="R56" s="9">
        <v>4</v>
      </c>
      <c r="S56" s="11">
        <v>5</v>
      </c>
      <c r="T56" s="9">
        <v>1</v>
      </c>
      <c r="U56" s="11">
        <v>1</v>
      </c>
      <c r="V56" s="9">
        <v>5</v>
      </c>
      <c r="W56" s="26">
        <v>4</v>
      </c>
      <c r="X56" s="11">
        <v>4</v>
      </c>
      <c r="Y56" s="9">
        <v>4</v>
      </c>
      <c r="Z56" s="9">
        <v>1</v>
      </c>
      <c r="AA56" s="9">
        <v>5</v>
      </c>
      <c r="AB56">
        <f t="shared" si="6"/>
        <v>12</v>
      </c>
      <c r="AC56" s="48">
        <v>2.5</v>
      </c>
      <c r="AD56" s="48">
        <v>3</v>
      </c>
      <c r="AE56" s="48">
        <v>3</v>
      </c>
      <c r="AF56" s="48">
        <v>3.5</v>
      </c>
      <c r="AG56">
        <f t="shared" si="7"/>
        <v>8.5</v>
      </c>
      <c r="AI56" s="47">
        <f t="shared" si="8"/>
        <v>0.46153846153846156</v>
      </c>
      <c r="AJ56" s="42" t="s">
        <v>538</v>
      </c>
    </row>
    <row r="57" spans="1:36">
      <c r="A57" s="5">
        <v>403</v>
      </c>
      <c r="B57" s="9">
        <v>4</v>
      </c>
      <c r="C57" s="9">
        <v>1</v>
      </c>
      <c r="D57" s="11">
        <v>5</v>
      </c>
      <c r="E57" s="9">
        <v>5</v>
      </c>
      <c r="F57" s="108">
        <v>3</v>
      </c>
      <c r="G57" s="25">
        <v>4</v>
      </c>
      <c r="H57" s="11">
        <v>5</v>
      </c>
      <c r="I57" s="11">
        <v>2</v>
      </c>
      <c r="J57" s="9">
        <v>5</v>
      </c>
      <c r="K57" s="11">
        <v>5</v>
      </c>
      <c r="L57" s="108">
        <v>3</v>
      </c>
      <c r="M57" s="108">
        <v>3</v>
      </c>
      <c r="N57" s="11">
        <v>5</v>
      </c>
      <c r="O57" s="9">
        <v>5</v>
      </c>
      <c r="P57" s="11">
        <v>5</v>
      </c>
      <c r="Q57" s="9">
        <v>5</v>
      </c>
      <c r="R57" s="9">
        <v>5</v>
      </c>
      <c r="S57" s="11">
        <v>4</v>
      </c>
      <c r="T57" s="108">
        <v>3</v>
      </c>
      <c r="U57" s="108">
        <v>3</v>
      </c>
      <c r="V57" s="9">
        <v>5</v>
      </c>
      <c r="W57" s="25">
        <v>1</v>
      </c>
      <c r="X57" s="11">
        <v>4</v>
      </c>
      <c r="Y57" s="9">
        <v>5</v>
      </c>
      <c r="Z57" s="9">
        <v>1</v>
      </c>
      <c r="AA57" s="9">
        <v>5</v>
      </c>
      <c r="AB57">
        <f t="shared" si="6"/>
        <v>15.5</v>
      </c>
      <c r="AC57" s="48">
        <v>4.5</v>
      </c>
      <c r="AD57" s="48">
        <v>4</v>
      </c>
      <c r="AE57" s="48">
        <v>3</v>
      </c>
      <c r="AF57" s="48">
        <v>4</v>
      </c>
      <c r="AG57">
        <f t="shared" si="7"/>
        <v>11.5</v>
      </c>
      <c r="AI57" s="47">
        <f t="shared" si="8"/>
        <v>0.59615384615384615</v>
      </c>
    </row>
    <row r="58" spans="1:36">
      <c r="A58" s="5">
        <v>413</v>
      </c>
      <c r="B58" s="9">
        <v>4</v>
      </c>
      <c r="C58" s="9">
        <v>2</v>
      </c>
      <c r="D58" s="11">
        <v>4</v>
      </c>
      <c r="E58" s="11">
        <v>2</v>
      </c>
      <c r="F58" s="9">
        <v>2</v>
      </c>
      <c r="G58" s="25">
        <v>4</v>
      </c>
      <c r="H58" s="108">
        <v>3</v>
      </c>
      <c r="I58" s="11">
        <v>2</v>
      </c>
      <c r="J58" s="9">
        <v>5</v>
      </c>
      <c r="K58" s="11">
        <v>4</v>
      </c>
      <c r="L58" s="9">
        <v>1</v>
      </c>
      <c r="M58" s="9">
        <v>5</v>
      </c>
      <c r="N58" s="11">
        <v>5</v>
      </c>
      <c r="O58" s="9">
        <v>4</v>
      </c>
      <c r="P58" s="9">
        <v>1</v>
      </c>
      <c r="Q58" s="9">
        <v>4</v>
      </c>
      <c r="R58" s="9">
        <v>4</v>
      </c>
      <c r="S58" s="9">
        <v>2</v>
      </c>
      <c r="T58" s="11">
        <v>4</v>
      </c>
      <c r="U58" s="108">
        <v>3</v>
      </c>
      <c r="V58" s="108">
        <v>3</v>
      </c>
      <c r="W58" s="25">
        <v>1</v>
      </c>
      <c r="X58" s="9">
        <v>2</v>
      </c>
      <c r="Y58" s="9">
        <v>5</v>
      </c>
      <c r="Z58" s="9">
        <v>2</v>
      </c>
      <c r="AA58" s="9">
        <v>4</v>
      </c>
      <c r="AB58">
        <f t="shared" si="6"/>
        <v>18.5</v>
      </c>
      <c r="AC58" s="48">
        <v>4</v>
      </c>
      <c r="AD58" s="48">
        <v>4</v>
      </c>
      <c r="AE58" s="48">
        <v>4</v>
      </c>
      <c r="AF58" s="48">
        <v>6.5</v>
      </c>
      <c r="AG58">
        <f t="shared" si="7"/>
        <v>12</v>
      </c>
      <c r="AI58" s="47">
        <f t="shared" si="8"/>
        <v>0.71153846153846156</v>
      </c>
    </row>
    <row r="59" spans="1:36">
      <c r="A59" s="5">
        <v>405</v>
      </c>
      <c r="B59" s="9">
        <v>5</v>
      </c>
      <c r="C59" s="9">
        <v>2</v>
      </c>
      <c r="D59" s="9">
        <v>1</v>
      </c>
      <c r="E59" s="9">
        <v>5</v>
      </c>
      <c r="F59" s="11">
        <v>5</v>
      </c>
      <c r="G59" s="26">
        <v>1</v>
      </c>
      <c r="H59" s="9">
        <v>2</v>
      </c>
      <c r="I59" s="9">
        <v>5</v>
      </c>
      <c r="J59" s="9">
        <v>5</v>
      </c>
      <c r="K59" s="11">
        <v>4</v>
      </c>
      <c r="L59" s="9">
        <v>2</v>
      </c>
      <c r="M59" s="9">
        <v>5</v>
      </c>
      <c r="N59" s="11">
        <v>5</v>
      </c>
      <c r="O59" s="9">
        <v>4</v>
      </c>
      <c r="P59" s="9">
        <v>2</v>
      </c>
      <c r="Q59" s="9">
        <v>5</v>
      </c>
      <c r="R59" s="9">
        <v>5</v>
      </c>
      <c r="S59" s="11">
        <v>5</v>
      </c>
      <c r="T59" s="9">
        <v>1</v>
      </c>
      <c r="U59" s="11">
        <v>1</v>
      </c>
      <c r="V59" s="9">
        <v>4</v>
      </c>
      <c r="W59" s="25">
        <v>2</v>
      </c>
      <c r="X59" s="9">
        <v>2</v>
      </c>
      <c r="Y59" s="9">
        <v>5</v>
      </c>
      <c r="Z59" s="9">
        <v>1</v>
      </c>
      <c r="AA59" s="9">
        <v>5</v>
      </c>
      <c r="AB59">
        <f t="shared" si="6"/>
        <v>20</v>
      </c>
      <c r="AC59" s="48">
        <v>4</v>
      </c>
      <c r="AD59" s="48">
        <v>4</v>
      </c>
      <c r="AE59" s="48">
        <v>4</v>
      </c>
      <c r="AF59" s="48">
        <v>8</v>
      </c>
      <c r="AG59">
        <f t="shared" si="7"/>
        <v>12</v>
      </c>
      <c r="AI59" s="47">
        <f t="shared" si="8"/>
        <v>0.76923076923076927</v>
      </c>
    </row>
    <row r="60" spans="1:36">
      <c r="A60" s="5">
        <v>402</v>
      </c>
      <c r="B60" s="108">
        <v>3</v>
      </c>
      <c r="C60" s="9">
        <v>2</v>
      </c>
      <c r="D60" s="108">
        <v>3</v>
      </c>
      <c r="E60" s="9">
        <v>4</v>
      </c>
      <c r="F60" s="9">
        <v>2</v>
      </c>
      <c r="G60" s="25">
        <v>4</v>
      </c>
      <c r="H60" s="11">
        <v>4</v>
      </c>
      <c r="I60" s="11">
        <v>2</v>
      </c>
      <c r="J60" s="9">
        <v>5</v>
      </c>
      <c r="K60" s="11">
        <v>5</v>
      </c>
      <c r="L60" s="9">
        <v>1</v>
      </c>
      <c r="M60" s="9">
        <v>5</v>
      </c>
      <c r="N60" s="11">
        <v>5</v>
      </c>
      <c r="O60" s="9">
        <v>5</v>
      </c>
      <c r="P60" s="11">
        <v>5</v>
      </c>
      <c r="Q60" s="9">
        <v>5</v>
      </c>
      <c r="R60" s="9">
        <v>5</v>
      </c>
      <c r="S60" s="11">
        <v>5</v>
      </c>
      <c r="T60" s="9">
        <v>2</v>
      </c>
      <c r="U60" s="11">
        <v>2</v>
      </c>
      <c r="V60" s="9">
        <v>4</v>
      </c>
      <c r="W60" s="26">
        <v>5</v>
      </c>
      <c r="X60" s="9">
        <v>2</v>
      </c>
      <c r="Y60" s="9">
        <v>5</v>
      </c>
      <c r="Z60" s="9">
        <v>2</v>
      </c>
      <c r="AA60" s="9">
        <v>4</v>
      </c>
      <c r="AB60">
        <f t="shared" si="6"/>
        <v>17</v>
      </c>
      <c r="AC60" s="48">
        <v>5</v>
      </c>
      <c r="AD60" s="48">
        <v>3</v>
      </c>
      <c r="AE60" s="48">
        <v>4</v>
      </c>
      <c r="AF60" s="48">
        <v>5</v>
      </c>
      <c r="AG60">
        <f t="shared" si="7"/>
        <v>12</v>
      </c>
      <c r="AI60" s="47">
        <f t="shared" si="8"/>
        <v>0.65384615384615385</v>
      </c>
    </row>
    <row r="61" spans="1:36">
      <c r="A61" s="5">
        <v>404</v>
      </c>
      <c r="B61" s="9">
        <v>5</v>
      </c>
      <c r="C61" s="9">
        <v>1</v>
      </c>
      <c r="D61" s="9">
        <v>1</v>
      </c>
      <c r="E61" s="9">
        <v>5</v>
      </c>
      <c r="F61" s="9">
        <v>1</v>
      </c>
      <c r="G61" s="25">
        <v>5</v>
      </c>
      <c r="H61" s="9">
        <v>1</v>
      </c>
      <c r="I61" s="9">
        <v>5</v>
      </c>
      <c r="J61" s="9">
        <v>5</v>
      </c>
      <c r="K61" s="9">
        <v>1</v>
      </c>
      <c r="L61" s="9">
        <v>1</v>
      </c>
      <c r="M61" s="9">
        <v>5</v>
      </c>
      <c r="N61" s="11">
        <v>5</v>
      </c>
      <c r="O61" s="11">
        <v>1</v>
      </c>
      <c r="P61" s="108">
        <v>3</v>
      </c>
      <c r="Q61" s="9">
        <v>5</v>
      </c>
      <c r="R61" s="9">
        <v>5</v>
      </c>
      <c r="S61" s="9">
        <v>1</v>
      </c>
      <c r="T61" s="9">
        <v>1</v>
      </c>
      <c r="U61" s="9">
        <v>5</v>
      </c>
      <c r="V61" s="9">
        <v>4</v>
      </c>
      <c r="W61" s="134">
        <v>3</v>
      </c>
      <c r="X61" s="9">
        <v>2</v>
      </c>
      <c r="Y61" s="9">
        <v>5</v>
      </c>
      <c r="Z61" s="9">
        <v>1</v>
      </c>
      <c r="AA61" s="9">
        <v>5</v>
      </c>
      <c r="AB61">
        <f t="shared" si="6"/>
        <v>23</v>
      </c>
      <c r="AC61" s="48">
        <v>6</v>
      </c>
      <c r="AD61" s="48">
        <v>5.5</v>
      </c>
      <c r="AE61" s="48">
        <v>4</v>
      </c>
      <c r="AF61" s="48">
        <v>7.5</v>
      </c>
      <c r="AG61">
        <f t="shared" si="7"/>
        <v>15.5</v>
      </c>
      <c r="AI61" s="47">
        <f t="shared" si="8"/>
        <v>0.88461538461538458</v>
      </c>
    </row>
    <row r="62" spans="1:36">
      <c r="A62" s="5">
        <v>423</v>
      </c>
      <c r="B62" s="11">
        <v>2</v>
      </c>
      <c r="C62" s="11">
        <v>4</v>
      </c>
      <c r="D62" s="108">
        <v>3</v>
      </c>
      <c r="E62" s="9">
        <v>4</v>
      </c>
      <c r="F62" s="11">
        <v>4</v>
      </c>
      <c r="G62" s="26">
        <v>2</v>
      </c>
      <c r="H62" s="9">
        <v>2</v>
      </c>
      <c r="I62" s="11">
        <v>2</v>
      </c>
      <c r="J62" s="9">
        <v>4</v>
      </c>
      <c r="K62" s="9">
        <v>2</v>
      </c>
      <c r="L62" s="11">
        <v>4</v>
      </c>
      <c r="M62" s="11">
        <v>2</v>
      </c>
      <c r="N62" s="9">
        <v>2</v>
      </c>
      <c r="O62" s="9">
        <v>4</v>
      </c>
      <c r="P62" s="9">
        <v>2</v>
      </c>
      <c r="Q62" s="9">
        <v>4</v>
      </c>
      <c r="R62" s="108">
        <v>3</v>
      </c>
      <c r="S62" s="11">
        <v>4</v>
      </c>
      <c r="T62" s="9">
        <v>2</v>
      </c>
      <c r="U62" s="9">
        <v>4</v>
      </c>
      <c r="V62" s="9">
        <v>4</v>
      </c>
      <c r="W62" s="25">
        <v>2</v>
      </c>
      <c r="X62" s="9">
        <v>2</v>
      </c>
      <c r="Y62" s="9">
        <v>4</v>
      </c>
      <c r="Z62" s="9">
        <v>2</v>
      </c>
      <c r="AA62" s="9">
        <v>4</v>
      </c>
      <c r="AB62">
        <f t="shared" si="6"/>
        <v>17.5</v>
      </c>
      <c r="AC62" s="48">
        <v>1.5</v>
      </c>
      <c r="AD62" s="48">
        <v>4.5</v>
      </c>
      <c r="AE62" s="48">
        <v>4</v>
      </c>
      <c r="AF62" s="48">
        <v>7.5</v>
      </c>
      <c r="AG62">
        <f t="shared" si="7"/>
        <v>10</v>
      </c>
      <c r="AI62" s="47">
        <f t="shared" si="8"/>
        <v>0.67307692307692313</v>
      </c>
    </row>
    <row r="63" spans="1:36">
      <c r="A63" s="19">
        <v>424</v>
      </c>
      <c r="B63" s="20">
        <v>4</v>
      </c>
      <c r="C63" s="20">
        <v>1</v>
      </c>
      <c r="D63" s="21">
        <v>4</v>
      </c>
      <c r="E63" s="20">
        <v>5</v>
      </c>
      <c r="F63" s="20">
        <v>2</v>
      </c>
      <c r="G63" s="27">
        <v>1</v>
      </c>
      <c r="H63" s="21">
        <v>4</v>
      </c>
      <c r="I63" s="21">
        <v>1</v>
      </c>
      <c r="J63" s="20">
        <v>4</v>
      </c>
      <c r="K63" s="20">
        <v>1</v>
      </c>
      <c r="L63" s="20">
        <v>1</v>
      </c>
      <c r="M63" s="20">
        <v>5</v>
      </c>
      <c r="N63" s="21">
        <v>5</v>
      </c>
      <c r="O63" s="21">
        <v>1</v>
      </c>
      <c r="P63" s="21">
        <v>4</v>
      </c>
      <c r="Q63" s="20">
        <v>5</v>
      </c>
      <c r="R63" s="20">
        <v>5</v>
      </c>
      <c r="S63" s="21">
        <v>4</v>
      </c>
      <c r="T63" s="21">
        <v>4</v>
      </c>
      <c r="U63" s="21">
        <v>2</v>
      </c>
      <c r="V63" s="20">
        <v>4</v>
      </c>
      <c r="W63" s="27">
        <v>4</v>
      </c>
      <c r="X63" s="34">
        <v>4</v>
      </c>
      <c r="Y63" s="20">
        <v>5</v>
      </c>
      <c r="Z63" s="21">
        <v>4</v>
      </c>
      <c r="AA63" s="21">
        <v>2</v>
      </c>
      <c r="AB63">
        <f t="shared" si="6"/>
        <v>12</v>
      </c>
      <c r="AC63" s="48">
        <v>4</v>
      </c>
      <c r="AD63" s="48">
        <v>2</v>
      </c>
      <c r="AE63" s="48">
        <v>1</v>
      </c>
      <c r="AF63" s="48">
        <v>5</v>
      </c>
      <c r="AG63">
        <f t="shared" si="7"/>
        <v>7</v>
      </c>
      <c r="AI63" s="47">
        <f t="shared" si="8"/>
        <v>0.46153846153846156</v>
      </c>
    </row>
    <row r="65" spans="2:38">
      <c r="AH65" t="s">
        <v>536</v>
      </c>
      <c r="AI65" s="47">
        <f>AVERAGE(AI41:AI63)</f>
        <v>0.69899665551839474</v>
      </c>
      <c r="AK65" s="47">
        <f>SUM(AI41+AI42+AI43+AI44+AI45+AI46+AI47+AI48+AI49+AI50+AI51+AI52+AI54+AI55+AI57+AI58+AI59+AI60+AI61+AI62+AI63)/21</f>
        <v>0.71336996336996361</v>
      </c>
      <c r="AL65" s="42" t="s">
        <v>539</v>
      </c>
    </row>
    <row r="67" spans="2:38">
      <c r="B67" t="s">
        <v>645</v>
      </c>
      <c r="C67" s="105" t="s">
        <v>644</v>
      </c>
      <c r="D67" s="105"/>
      <c r="E67" s="105"/>
    </row>
    <row r="68" spans="2:38">
      <c r="B68" t="s">
        <v>469</v>
      </c>
      <c r="C68" s="47">
        <v>0.66</v>
      </c>
    </row>
    <row r="69" spans="2:38">
      <c r="B69" t="s">
        <v>470</v>
      </c>
      <c r="C69" s="47">
        <v>0.65900000000000003</v>
      </c>
    </row>
    <row r="70" spans="2:38">
      <c r="B70" t="s">
        <v>646</v>
      </c>
      <c r="C70" s="47">
        <v>0.64300000000000002</v>
      </c>
    </row>
    <row r="72" spans="2:38">
      <c r="B72" t="s">
        <v>647</v>
      </c>
    </row>
    <row r="73" spans="2:38">
      <c r="B73" t="s">
        <v>648</v>
      </c>
    </row>
    <row r="82" spans="2:6">
      <c r="B82" t="s">
        <v>645</v>
      </c>
      <c r="C82" t="s">
        <v>649</v>
      </c>
      <c r="D82" t="s">
        <v>650</v>
      </c>
      <c r="E82" t="s">
        <v>651</v>
      </c>
      <c r="F82" t="s">
        <v>652</v>
      </c>
    </row>
    <row r="83" spans="2:6">
      <c r="B83" t="s">
        <v>653</v>
      </c>
      <c r="C83" s="47">
        <v>0.71099999999999997</v>
      </c>
      <c r="D83" s="47">
        <v>0.55000000000000004</v>
      </c>
      <c r="E83" s="47">
        <v>0.75600000000000001</v>
      </c>
      <c r="F83" s="47">
        <v>0.64100000000000001</v>
      </c>
    </row>
    <row r="84" spans="2:6">
      <c r="B84" t="s">
        <v>654</v>
      </c>
      <c r="C84" s="47">
        <v>0.68300000000000005</v>
      </c>
      <c r="D84" s="47">
        <v>0.57699999999999996</v>
      </c>
      <c r="E84" s="47">
        <v>0.73</v>
      </c>
      <c r="F84" s="47">
        <v>0.65500000000000003</v>
      </c>
    </row>
    <row r="85" spans="2:6">
      <c r="B85" t="s">
        <v>655</v>
      </c>
      <c r="C85" s="47">
        <v>0.58299999999999996</v>
      </c>
      <c r="D85" s="47">
        <v>0.65600000000000003</v>
      </c>
      <c r="E85" s="47">
        <v>0.73599999999999999</v>
      </c>
      <c r="F85" s="47">
        <v>0.64600000000000002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11FF-5CD5-1D45-8CC4-405BF17579E9}">
  <dimension ref="A1:AW63"/>
  <sheetViews>
    <sheetView zoomScale="80" zoomScaleNormal="80" workbookViewId="0">
      <selection activeCell="D18" sqref="D18"/>
    </sheetView>
  </sheetViews>
  <sheetFormatPr baseColWidth="10" defaultColWidth="11.1640625" defaultRowHeight="16"/>
  <cols>
    <col min="5" max="5" width="28" bestFit="1" customWidth="1"/>
    <col min="6" max="6" width="12.5" customWidth="1"/>
    <col min="8" max="8" width="13.33203125" bestFit="1" customWidth="1"/>
    <col min="9" max="9" width="12" customWidth="1"/>
    <col min="11" max="11" width="13.33203125" bestFit="1" customWidth="1"/>
    <col min="12" max="12" width="11.83203125" customWidth="1"/>
    <col min="14" max="14" width="12.5" customWidth="1"/>
    <col min="16" max="16" width="11.5" customWidth="1"/>
    <col min="18" max="18" width="11.5" customWidth="1"/>
    <col min="19" max="19" width="12" customWidth="1"/>
    <col min="22" max="22" width="12" customWidth="1"/>
    <col min="23" max="23" width="12.33203125" customWidth="1"/>
    <col min="29" max="29" width="12.33203125" customWidth="1"/>
    <col min="36" max="36" width="11.83203125" customWidth="1"/>
    <col min="37" max="37" width="12" customWidth="1"/>
    <col min="46" max="48" width="11.83203125" customWidth="1"/>
    <col min="49" max="49" width="11.5" customWidth="1"/>
  </cols>
  <sheetData>
    <row r="1" spans="1:39">
      <c r="A1">
        <v>901</v>
      </c>
      <c r="C1">
        <v>26</v>
      </c>
      <c r="D1" t="s">
        <v>491</v>
      </c>
      <c r="E1" t="s">
        <v>492</v>
      </c>
      <c r="F1" s="174" t="s">
        <v>589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>
      <c r="A2">
        <v>902</v>
      </c>
      <c r="C2" t="s">
        <v>494</v>
      </c>
      <c r="D2" t="s">
        <v>491</v>
      </c>
      <c r="E2" t="s">
        <v>492</v>
      </c>
      <c r="F2" s="37" t="s">
        <v>598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spans="1:39" s="175" customFormat="1">
      <c r="A3" s="175">
        <v>903</v>
      </c>
      <c r="C3" s="175">
        <v>21</v>
      </c>
      <c r="D3" s="175" t="s">
        <v>496</v>
      </c>
      <c r="E3" s="175" t="s">
        <v>497</v>
      </c>
      <c r="F3" s="178" t="s">
        <v>582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</row>
    <row r="4" spans="1:39">
      <c r="A4">
        <v>904</v>
      </c>
      <c r="C4">
        <v>27</v>
      </c>
      <c r="D4" t="s">
        <v>491</v>
      </c>
      <c r="E4" t="s">
        <v>499</v>
      </c>
      <c r="F4" s="42" t="s">
        <v>583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9">
      <c r="A5">
        <v>905</v>
      </c>
      <c r="C5">
        <v>27</v>
      </c>
      <c r="D5" t="s">
        <v>491</v>
      </c>
      <c r="E5" t="s">
        <v>499</v>
      </c>
      <c r="F5" s="177" t="s">
        <v>584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</row>
    <row r="6" spans="1:39">
      <c r="A6">
        <v>906</v>
      </c>
      <c r="C6">
        <v>59</v>
      </c>
      <c r="D6" t="s">
        <v>496</v>
      </c>
      <c r="E6" t="s">
        <v>492</v>
      </c>
      <c r="F6" s="177" t="s">
        <v>585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</row>
    <row r="7" spans="1:39">
      <c r="A7">
        <v>907</v>
      </c>
      <c r="C7">
        <v>28</v>
      </c>
      <c r="D7" t="s">
        <v>491</v>
      </c>
      <c r="E7" t="s">
        <v>499</v>
      </c>
      <c r="F7" s="177" t="s">
        <v>586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</row>
    <row r="8" spans="1:39">
      <c r="A8">
        <v>908</v>
      </c>
      <c r="C8">
        <v>39</v>
      </c>
      <c r="D8" t="s">
        <v>496</v>
      </c>
      <c r="E8" t="s">
        <v>504</v>
      </c>
      <c r="F8" s="177" t="s">
        <v>588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</row>
    <row r="9" spans="1:39" s="175" customFormat="1">
      <c r="A9" s="175">
        <v>909</v>
      </c>
      <c r="C9" s="175">
        <v>23</v>
      </c>
      <c r="D9" s="175" t="s">
        <v>491</v>
      </c>
      <c r="E9" s="175" t="s">
        <v>506</v>
      </c>
      <c r="F9" s="178" t="s">
        <v>590</v>
      </c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</row>
    <row r="10" spans="1:39">
      <c r="A10">
        <v>910</v>
      </c>
      <c r="C10">
        <v>31</v>
      </c>
      <c r="D10" t="s">
        <v>491</v>
      </c>
      <c r="E10" t="s">
        <v>508</v>
      </c>
      <c r="F10" s="177" t="s">
        <v>591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</row>
    <row r="11" spans="1:39" s="175" customFormat="1">
      <c r="A11" s="175">
        <v>911</v>
      </c>
      <c r="C11" s="175">
        <v>34</v>
      </c>
      <c r="D11" s="175" t="s">
        <v>491</v>
      </c>
      <c r="E11" s="175" t="s">
        <v>510</v>
      </c>
      <c r="F11" s="178" t="s">
        <v>592</v>
      </c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</row>
    <row r="12" spans="1:39">
      <c r="A12">
        <v>912</v>
      </c>
      <c r="C12">
        <v>33</v>
      </c>
      <c r="D12" t="s">
        <v>496</v>
      </c>
      <c r="E12" t="s">
        <v>512</v>
      </c>
      <c r="F12" s="177" t="s">
        <v>587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</row>
    <row r="13" spans="1:39" s="176" customFormat="1">
      <c r="A13" s="176">
        <v>913</v>
      </c>
      <c r="C13" s="176">
        <v>54</v>
      </c>
      <c r="D13" s="176" t="s">
        <v>491</v>
      </c>
      <c r="E13" s="176" t="s">
        <v>514</v>
      </c>
      <c r="F13" s="180" t="s">
        <v>593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</row>
    <row r="14" spans="1:39">
      <c r="A14">
        <v>914</v>
      </c>
      <c r="C14">
        <v>24</v>
      </c>
      <c r="D14" t="s">
        <v>491</v>
      </c>
      <c r="E14" t="s">
        <v>516</v>
      </c>
      <c r="F14" s="177" t="s">
        <v>594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</row>
    <row r="15" spans="1:39">
      <c r="A15">
        <v>915</v>
      </c>
      <c r="C15">
        <v>47</v>
      </c>
      <c r="D15" t="s">
        <v>491</v>
      </c>
      <c r="E15" t="s">
        <v>492</v>
      </c>
      <c r="F15" s="177" t="s">
        <v>595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spans="1:39">
      <c r="A16">
        <v>916</v>
      </c>
      <c r="C16">
        <v>36</v>
      </c>
      <c r="D16" t="s">
        <v>496</v>
      </c>
      <c r="E16" t="s">
        <v>519</v>
      </c>
      <c r="F16" s="177" t="s">
        <v>596</v>
      </c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</row>
    <row r="17" spans="1:49" s="176" customFormat="1">
      <c r="A17" s="176">
        <v>918</v>
      </c>
      <c r="C17" s="176">
        <v>45</v>
      </c>
      <c r="D17" s="176" t="s">
        <v>496</v>
      </c>
      <c r="E17" s="176" t="s">
        <v>499</v>
      </c>
      <c r="F17" s="180" t="s">
        <v>597</v>
      </c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</row>
    <row r="19" spans="1:49">
      <c r="A19" t="s">
        <v>543</v>
      </c>
    </row>
    <row r="20" spans="1:49" s="181" customFormat="1">
      <c r="A20" s="6" t="s">
        <v>544</v>
      </c>
      <c r="B20" s="6" t="s">
        <v>528</v>
      </c>
      <c r="C20" s="6">
        <v>1729608</v>
      </c>
      <c r="D20" s="6"/>
      <c r="E20" s="181">
        <v>901</v>
      </c>
      <c r="F20" s="181" t="s">
        <v>482</v>
      </c>
      <c r="G20" s="181" t="s">
        <v>394</v>
      </c>
      <c r="H20" s="181" t="s">
        <v>408</v>
      </c>
      <c r="I20" s="181" t="s">
        <v>398</v>
      </c>
      <c r="J20" s="181" t="s">
        <v>378</v>
      </c>
      <c r="K20" s="181" t="s">
        <v>396</v>
      </c>
      <c r="L20" s="181" t="s">
        <v>380</v>
      </c>
      <c r="M20" s="181" t="s">
        <v>386</v>
      </c>
      <c r="N20" s="181" t="s">
        <v>402</v>
      </c>
      <c r="O20" s="181" t="s">
        <v>388</v>
      </c>
      <c r="P20" s="181" t="s">
        <v>411</v>
      </c>
      <c r="Q20" s="181" t="s">
        <v>374</v>
      </c>
      <c r="R20" s="181" t="s">
        <v>410</v>
      </c>
      <c r="S20" s="181" t="s">
        <v>403</v>
      </c>
      <c r="T20" s="181" t="s">
        <v>377</v>
      </c>
      <c r="U20" s="181" t="s">
        <v>567</v>
      </c>
      <c r="V20" s="181" t="s">
        <v>395</v>
      </c>
      <c r="W20" s="181" t="s">
        <v>406</v>
      </c>
      <c r="X20" s="181" t="s">
        <v>412</v>
      </c>
      <c r="Y20" s="181" t="s">
        <v>382</v>
      </c>
      <c r="Z20" s="181" t="s">
        <v>409</v>
      </c>
      <c r="AA20" s="181" t="s">
        <v>387</v>
      </c>
      <c r="AB20" s="181" t="s">
        <v>389</v>
      </c>
      <c r="AC20" s="181" t="s">
        <v>407</v>
      </c>
      <c r="AD20" s="181" t="s">
        <v>373</v>
      </c>
      <c r="AE20" s="181" t="s">
        <v>483</v>
      </c>
      <c r="AF20" s="181" t="s">
        <v>400</v>
      </c>
      <c r="AG20" s="181" t="s">
        <v>391</v>
      </c>
      <c r="AH20" s="181" t="s">
        <v>484</v>
      </c>
      <c r="AI20" s="181" t="s">
        <v>383</v>
      </c>
      <c r="AJ20" s="181" t="s">
        <v>405</v>
      </c>
      <c r="AK20" s="181" t="s">
        <v>415</v>
      </c>
      <c r="AL20" s="181" t="s">
        <v>485</v>
      </c>
      <c r="AM20" s="181" t="s">
        <v>401</v>
      </c>
      <c r="AN20" s="181" t="s">
        <v>399</v>
      </c>
      <c r="AO20" s="181" t="s">
        <v>413</v>
      </c>
      <c r="AP20" s="181" t="s">
        <v>390</v>
      </c>
      <c r="AQ20" s="181" t="s">
        <v>397</v>
      </c>
      <c r="AR20" s="181" t="s">
        <v>379</v>
      </c>
      <c r="AS20" s="181" t="s">
        <v>375</v>
      </c>
      <c r="AT20" s="181" t="s">
        <v>381</v>
      </c>
      <c r="AU20" s="181" t="s">
        <v>404</v>
      </c>
      <c r="AV20" s="181" t="s">
        <v>414</v>
      </c>
      <c r="AW20" s="181" t="s">
        <v>376</v>
      </c>
    </row>
    <row r="21" spans="1:49" s="181" customFormat="1">
      <c r="A21" s="6"/>
      <c r="B21" s="6" t="s">
        <v>527</v>
      </c>
      <c r="C21" s="6">
        <v>1729607</v>
      </c>
      <c r="D21" s="6"/>
      <c r="E21" s="181">
        <v>902</v>
      </c>
      <c r="F21" s="182" t="s">
        <v>403</v>
      </c>
      <c r="G21" s="182" t="s">
        <v>402</v>
      </c>
      <c r="H21" s="182" t="s">
        <v>387</v>
      </c>
      <c r="I21" s="182" t="s">
        <v>401</v>
      </c>
      <c r="J21" s="182" t="s">
        <v>397</v>
      </c>
      <c r="K21" s="182" t="s">
        <v>407</v>
      </c>
      <c r="L21" s="182" t="s">
        <v>398</v>
      </c>
      <c r="M21" s="182" t="s">
        <v>383</v>
      </c>
      <c r="N21" s="182" t="s">
        <v>408</v>
      </c>
      <c r="O21" s="182" t="s">
        <v>406</v>
      </c>
      <c r="P21" s="182" t="s">
        <v>411</v>
      </c>
      <c r="Q21" s="182" t="s">
        <v>386</v>
      </c>
      <c r="R21" s="182" t="s">
        <v>379</v>
      </c>
      <c r="S21" s="182" t="s">
        <v>381</v>
      </c>
      <c r="T21" s="182" t="s">
        <v>405</v>
      </c>
      <c r="U21" s="182" t="s">
        <v>374</v>
      </c>
      <c r="V21" s="182" t="s">
        <v>390</v>
      </c>
      <c r="W21" s="182" t="s">
        <v>404</v>
      </c>
      <c r="X21" s="182" t="s">
        <v>399</v>
      </c>
      <c r="Y21" s="182" t="s">
        <v>409</v>
      </c>
      <c r="Z21" s="182" t="s">
        <v>373</v>
      </c>
      <c r="AA21" s="182" t="s">
        <v>412</v>
      </c>
      <c r="AB21" s="182" t="s">
        <v>400</v>
      </c>
      <c r="AC21" s="182" t="s">
        <v>410</v>
      </c>
      <c r="AD21" s="182" t="s">
        <v>482</v>
      </c>
      <c r="AE21" s="182" t="s">
        <v>394</v>
      </c>
      <c r="AF21" s="182" t="s">
        <v>377</v>
      </c>
      <c r="AG21" s="182" t="s">
        <v>391</v>
      </c>
      <c r="AH21" s="182" t="s">
        <v>376</v>
      </c>
      <c r="AI21" s="182" t="s">
        <v>484</v>
      </c>
      <c r="AJ21" s="182" t="s">
        <v>413</v>
      </c>
      <c r="AK21" s="182" t="s">
        <v>389</v>
      </c>
      <c r="AL21" s="182" t="s">
        <v>485</v>
      </c>
      <c r="AM21" s="182" t="s">
        <v>378</v>
      </c>
      <c r="AN21" s="182" t="s">
        <v>382</v>
      </c>
      <c r="AO21" s="182" t="s">
        <v>380</v>
      </c>
      <c r="AP21" s="182" t="s">
        <v>396</v>
      </c>
      <c r="AQ21" s="182" t="s">
        <v>375</v>
      </c>
      <c r="AR21" s="182" t="s">
        <v>567</v>
      </c>
      <c r="AS21" s="182" t="s">
        <v>388</v>
      </c>
      <c r="AT21" s="182" t="s">
        <v>483</v>
      </c>
      <c r="AU21" s="182" t="s">
        <v>415</v>
      </c>
      <c r="AV21" s="182" t="s">
        <v>414</v>
      </c>
      <c r="AW21" s="182" t="s">
        <v>395</v>
      </c>
    </row>
    <row r="22" spans="1:49" s="181" customFormat="1">
      <c r="A22" s="6" t="s">
        <v>545</v>
      </c>
      <c r="B22" s="6" t="s">
        <v>528</v>
      </c>
      <c r="C22" s="6">
        <v>1729609</v>
      </c>
      <c r="D22" s="6"/>
      <c r="E22" s="154">
        <v>903</v>
      </c>
      <c r="F22" s="181" t="s">
        <v>415</v>
      </c>
      <c r="G22" s="181" t="s">
        <v>403</v>
      </c>
      <c r="H22" s="181" t="s">
        <v>383</v>
      </c>
      <c r="I22" s="181" t="s">
        <v>405</v>
      </c>
      <c r="J22" s="181" t="s">
        <v>379</v>
      </c>
      <c r="K22" s="181" t="s">
        <v>388</v>
      </c>
      <c r="L22" s="181" t="s">
        <v>414</v>
      </c>
      <c r="M22" s="181" t="s">
        <v>411</v>
      </c>
      <c r="N22" s="181" t="s">
        <v>399</v>
      </c>
      <c r="O22" s="181" t="s">
        <v>373</v>
      </c>
      <c r="P22" s="181" t="s">
        <v>408</v>
      </c>
      <c r="Q22" s="181" t="s">
        <v>413</v>
      </c>
      <c r="R22" s="181" t="s">
        <v>402</v>
      </c>
      <c r="S22" s="181" t="s">
        <v>386</v>
      </c>
      <c r="T22" s="181" t="s">
        <v>409</v>
      </c>
      <c r="U22" s="181" t="s">
        <v>412</v>
      </c>
      <c r="V22" s="181" t="s">
        <v>398</v>
      </c>
      <c r="W22" s="181" t="s">
        <v>482</v>
      </c>
      <c r="X22" s="181" t="s">
        <v>401</v>
      </c>
      <c r="Y22" s="181" t="s">
        <v>387</v>
      </c>
      <c r="Z22" s="181" t="s">
        <v>485</v>
      </c>
      <c r="AA22" s="181" t="s">
        <v>390</v>
      </c>
      <c r="AB22" s="181" t="s">
        <v>376</v>
      </c>
      <c r="AC22" s="181" t="s">
        <v>378</v>
      </c>
      <c r="AD22" s="181" t="s">
        <v>396</v>
      </c>
      <c r="AE22" s="181" t="s">
        <v>397</v>
      </c>
      <c r="AF22" s="181" t="s">
        <v>391</v>
      </c>
      <c r="AG22" s="181" t="s">
        <v>382</v>
      </c>
      <c r="AH22" s="181" t="s">
        <v>567</v>
      </c>
      <c r="AI22" s="181" t="s">
        <v>483</v>
      </c>
      <c r="AJ22" s="181" t="s">
        <v>394</v>
      </c>
      <c r="AK22" s="181" t="s">
        <v>484</v>
      </c>
      <c r="AL22" s="181" t="s">
        <v>381</v>
      </c>
      <c r="AM22" s="181" t="s">
        <v>400</v>
      </c>
      <c r="AN22" s="181" t="s">
        <v>377</v>
      </c>
      <c r="AO22" s="181" t="s">
        <v>389</v>
      </c>
      <c r="AP22" s="181" t="s">
        <v>410</v>
      </c>
      <c r="AQ22" s="181" t="s">
        <v>375</v>
      </c>
      <c r="AR22" s="181" t="s">
        <v>406</v>
      </c>
      <c r="AS22" s="181" t="s">
        <v>404</v>
      </c>
      <c r="AT22" s="181" t="s">
        <v>374</v>
      </c>
      <c r="AU22" s="181" t="s">
        <v>395</v>
      </c>
      <c r="AV22" s="181" t="s">
        <v>407</v>
      </c>
      <c r="AW22" s="181" t="s">
        <v>380</v>
      </c>
    </row>
    <row r="23" spans="1:49" s="181" customFormat="1">
      <c r="A23" s="6"/>
      <c r="B23" s="6" t="s">
        <v>527</v>
      </c>
      <c r="C23" s="6">
        <v>1729610</v>
      </c>
      <c r="D23" s="6"/>
      <c r="E23" s="181">
        <v>904</v>
      </c>
      <c r="F23" s="181" t="s">
        <v>380</v>
      </c>
      <c r="G23" s="181" t="s">
        <v>398</v>
      </c>
      <c r="H23" s="181" t="s">
        <v>391</v>
      </c>
      <c r="I23" s="181" t="s">
        <v>400</v>
      </c>
      <c r="J23" s="181" t="s">
        <v>376</v>
      </c>
      <c r="K23" s="181" t="s">
        <v>482</v>
      </c>
      <c r="L23" s="181" t="s">
        <v>406</v>
      </c>
      <c r="M23" s="181" t="s">
        <v>414</v>
      </c>
      <c r="N23" s="181" t="s">
        <v>409</v>
      </c>
      <c r="O23" s="181" t="s">
        <v>395</v>
      </c>
      <c r="P23" s="181" t="s">
        <v>567</v>
      </c>
      <c r="Q23" s="181" t="s">
        <v>401</v>
      </c>
      <c r="R23" s="181" t="s">
        <v>394</v>
      </c>
      <c r="S23" s="181" t="s">
        <v>379</v>
      </c>
      <c r="T23" s="181" t="s">
        <v>390</v>
      </c>
      <c r="U23" s="181" t="s">
        <v>396</v>
      </c>
      <c r="V23" s="181" t="s">
        <v>382</v>
      </c>
      <c r="W23" s="181" t="s">
        <v>377</v>
      </c>
      <c r="X23" s="181" t="s">
        <v>404</v>
      </c>
      <c r="Y23" s="181" t="s">
        <v>407</v>
      </c>
      <c r="Z23" s="181" t="s">
        <v>483</v>
      </c>
      <c r="AA23" s="181" t="s">
        <v>386</v>
      </c>
      <c r="AB23" s="181" t="s">
        <v>413</v>
      </c>
      <c r="AC23" s="181" t="s">
        <v>375</v>
      </c>
      <c r="AD23" s="181" t="s">
        <v>402</v>
      </c>
      <c r="AE23" s="181" t="s">
        <v>381</v>
      </c>
      <c r="AF23" s="181" t="s">
        <v>484</v>
      </c>
      <c r="AG23" s="181" t="s">
        <v>397</v>
      </c>
      <c r="AH23" s="181" t="s">
        <v>485</v>
      </c>
      <c r="AI23" s="181" t="s">
        <v>373</v>
      </c>
      <c r="AJ23" s="181" t="s">
        <v>399</v>
      </c>
      <c r="AK23" s="181" t="s">
        <v>374</v>
      </c>
      <c r="AL23" s="181" t="s">
        <v>411</v>
      </c>
      <c r="AM23" s="181" t="s">
        <v>388</v>
      </c>
      <c r="AN23" s="181" t="s">
        <v>415</v>
      </c>
      <c r="AO23" s="181" t="s">
        <v>387</v>
      </c>
      <c r="AP23" s="181" t="s">
        <v>383</v>
      </c>
      <c r="AQ23" s="181" t="s">
        <v>405</v>
      </c>
      <c r="AR23" s="181" t="s">
        <v>410</v>
      </c>
      <c r="AS23" s="181" t="s">
        <v>412</v>
      </c>
      <c r="AT23" s="181" t="s">
        <v>403</v>
      </c>
      <c r="AU23" s="181" t="s">
        <v>389</v>
      </c>
      <c r="AV23" s="181" t="s">
        <v>378</v>
      </c>
      <c r="AW23" s="181" t="s">
        <v>408</v>
      </c>
    </row>
    <row r="24" spans="1:49" s="181" customFormat="1">
      <c r="A24" s="184" t="s">
        <v>547</v>
      </c>
      <c r="B24" s="184" t="s">
        <v>528</v>
      </c>
      <c r="C24" s="6">
        <v>1729612</v>
      </c>
      <c r="D24" s="6"/>
      <c r="E24" s="181">
        <v>905</v>
      </c>
      <c r="F24" s="181" t="s">
        <v>397</v>
      </c>
      <c r="G24" s="181" t="s">
        <v>374</v>
      </c>
      <c r="H24" s="181" t="s">
        <v>402</v>
      </c>
      <c r="I24" s="181" t="s">
        <v>394</v>
      </c>
      <c r="J24" s="181" t="s">
        <v>412</v>
      </c>
      <c r="K24" s="181" t="s">
        <v>398</v>
      </c>
      <c r="L24" s="181" t="s">
        <v>391</v>
      </c>
      <c r="M24" s="181" t="s">
        <v>400</v>
      </c>
      <c r="N24" s="181" t="s">
        <v>376</v>
      </c>
      <c r="O24" s="181" t="s">
        <v>377</v>
      </c>
      <c r="P24" s="181" t="s">
        <v>379</v>
      </c>
      <c r="Q24" s="181" t="s">
        <v>405</v>
      </c>
      <c r="R24" s="181" t="s">
        <v>395</v>
      </c>
      <c r="S24" s="181" t="s">
        <v>414</v>
      </c>
      <c r="T24" s="181" t="s">
        <v>409</v>
      </c>
      <c r="U24" s="181" t="s">
        <v>413</v>
      </c>
      <c r="V24" s="181" t="s">
        <v>389</v>
      </c>
      <c r="W24" s="181" t="s">
        <v>403</v>
      </c>
      <c r="X24" s="181" t="s">
        <v>382</v>
      </c>
      <c r="Y24" s="181" t="s">
        <v>411</v>
      </c>
      <c r="Z24" s="181" t="s">
        <v>482</v>
      </c>
      <c r="AA24" s="181" t="s">
        <v>373</v>
      </c>
      <c r="AB24" s="181" t="s">
        <v>406</v>
      </c>
      <c r="AC24" s="181" t="s">
        <v>485</v>
      </c>
      <c r="AD24" s="181" t="s">
        <v>380</v>
      </c>
      <c r="AE24" s="181" t="s">
        <v>415</v>
      </c>
      <c r="AF24" s="181" t="s">
        <v>386</v>
      </c>
      <c r="AG24" s="181" t="s">
        <v>378</v>
      </c>
      <c r="AH24" s="181" t="s">
        <v>407</v>
      </c>
      <c r="AI24" s="181" t="s">
        <v>408</v>
      </c>
      <c r="AJ24" s="181" t="s">
        <v>404</v>
      </c>
      <c r="AK24" s="181" t="s">
        <v>375</v>
      </c>
      <c r="AL24" s="181" t="s">
        <v>410</v>
      </c>
      <c r="AM24" s="181" t="s">
        <v>388</v>
      </c>
      <c r="AN24" s="181" t="s">
        <v>383</v>
      </c>
      <c r="AO24" s="181" t="s">
        <v>399</v>
      </c>
      <c r="AP24" s="181" t="s">
        <v>567</v>
      </c>
      <c r="AQ24" s="181" t="s">
        <v>381</v>
      </c>
      <c r="AR24" s="181" t="s">
        <v>387</v>
      </c>
      <c r="AS24" s="181" t="s">
        <v>390</v>
      </c>
      <c r="AT24" s="181" t="s">
        <v>484</v>
      </c>
      <c r="AU24" s="181" t="s">
        <v>483</v>
      </c>
      <c r="AV24" s="181" t="s">
        <v>401</v>
      </c>
      <c r="AW24" s="181" t="s">
        <v>396</v>
      </c>
    </row>
    <row r="25" spans="1:49" s="181" customFormat="1">
      <c r="A25" s="6"/>
      <c r="B25" s="184" t="s">
        <v>527</v>
      </c>
      <c r="C25" s="6">
        <v>1729611</v>
      </c>
      <c r="D25" s="6"/>
      <c r="E25" s="181">
        <v>906</v>
      </c>
      <c r="F25" s="181" t="s">
        <v>374</v>
      </c>
      <c r="G25" s="181" t="s">
        <v>404</v>
      </c>
      <c r="H25" s="181" t="s">
        <v>415</v>
      </c>
      <c r="I25" s="181" t="s">
        <v>484</v>
      </c>
      <c r="J25" s="181" t="s">
        <v>396</v>
      </c>
      <c r="K25" s="181" t="s">
        <v>398</v>
      </c>
      <c r="L25" s="181" t="s">
        <v>373</v>
      </c>
      <c r="M25" s="181" t="s">
        <v>379</v>
      </c>
      <c r="N25" s="181" t="s">
        <v>395</v>
      </c>
      <c r="O25" s="181" t="s">
        <v>414</v>
      </c>
      <c r="P25" s="181" t="s">
        <v>383</v>
      </c>
      <c r="Q25" s="181" t="s">
        <v>391</v>
      </c>
      <c r="R25" s="181" t="s">
        <v>376</v>
      </c>
      <c r="S25" s="181" t="s">
        <v>407</v>
      </c>
      <c r="T25" s="181" t="s">
        <v>483</v>
      </c>
      <c r="U25" s="181" t="s">
        <v>389</v>
      </c>
      <c r="V25" s="181" t="s">
        <v>402</v>
      </c>
      <c r="W25" s="181" t="s">
        <v>403</v>
      </c>
      <c r="X25" s="181" t="s">
        <v>411</v>
      </c>
      <c r="Y25" s="181" t="s">
        <v>400</v>
      </c>
      <c r="Z25" s="181" t="s">
        <v>394</v>
      </c>
      <c r="AA25" s="181" t="s">
        <v>485</v>
      </c>
      <c r="AB25" s="181" t="s">
        <v>386</v>
      </c>
      <c r="AC25" s="181" t="s">
        <v>405</v>
      </c>
      <c r="AD25" s="181" t="s">
        <v>380</v>
      </c>
      <c r="AE25" s="181" t="s">
        <v>413</v>
      </c>
      <c r="AF25" s="181" t="s">
        <v>567</v>
      </c>
      <c r="AG25" s="181" t="s">
        <v>378</v>
      </c>
      <c r="AH25" s="181" t="s">
        <v>412</v>
      </c>
      <c r="AI25" s="181" t="s">
        <v>410</v>
      </c>
      <c r="AJ25" s="181" t="s">
        <v>382</v>
      </c>
      <c r="AK25" s="181" t="s">
        <v>377</v>
      </c>
      <c r="AL25" s="181" t="s">
        <v>381</v>
      </c>
      <c r="AM25" s="181" t="s">
        <v>399</v>
      </c>
      <c r="AN25" s="181" t="s">
        <v>406</v>
      </c>
      <c r="AO25" s="181" t="s">
        <v>390</v>
      </c>
      <c r="AP25" s="181" t="s">
        <v>397</v>
      </c>
      <c r="AQ25" s="181" t="s">
        <v>401</v>
      </c>
      <c r="AR25" s="181" t="s">
        <v>375</v>
      </c>
      <c r="AS25" s="181" t="s">
        <v>409</v>
      </c>
      <c r="AT25" s="181" t="s">
        <v>388</v>
      </c>
      <c r="AU25" s="181" t="s">
        <v>387</v>
      </c>
      <c r="AV25" s="181" t="s">
        <v>408</v>
      </c>
      <c r="AW25" s="181" t="s">
        <v>482</v>
      </c>
    </row>
    <row r="26" spans="1:49" s="181" customFormat="1">
      <c r="A26" s="184" t="s">
        <v>548</v>
      </c>
      <c r="B26" s="184" t="s">
        <v>528</v>
      </c>
      <c r="C26" s="6">
        <v>1729613</v>
      </c>
      <c r="D26" s="6"/>
      <c r="E26" s="181">
        <v>907</v>
      </c>
      <c r="F26" s="181" t="s">
        <v>395</v>
      </c>
      <c r="G26" s="181" t="s">
        <v>567</v>
      </c>
      <c r="H26" s="181" t="s">
        <v>411</v>
      </c>
      <c r="I26" s="181" t="s">
        <v>388</v>
      </c>
      <c r="J26" s="181" t="s">
        <v>407</v>
      </c>
      <c r="K26" s="181" t="s">
        <v>415</v>
      </c>
      <c r="L26" s="181" t="s">
        <v>410</v>
      </c>
      <c r="M26" s="181" t="s">
        <v>389</v>
      </c>
      <c r="N26" s="181" t="s">
        <v>377</v>
      </c>
      <c r="O26" s="181" t="s">
        <v>398</v>
      </c>
      <c r="P26" s="181" t="s">
        <v>403</v>
      </c>
      <c r="Q26" s="181" t="s">
        <v>401</v>
      </c>
      <c r="R26" s="181" t="s">
        <v>396</v>
      </c>
      <c r="S26" s="181" t="s">
        <v>482</v>
      </c>
      <c r="T26" s="181" t="s">
        <v>391</v>
      </c>
      <c r="U26" s="181" t="s">
        <v>380</v>
      </c>
      <c r="V26" s="181" t="s">
        <v>408</v>
      </c>
      <c r="W26" s="181" t="s">
        <v>397</v>
      </c>
      <c r="X26" s="181" t="s">
        <v>484</v>
      </c>
      <c r="Y26" s="181" t="s">
        <v>390</v>
      </c>
      <c r="Z26" s="181" t="s">
        <v>414</v>
      </c>
      <c r="AA26" s="181" t="s">
        <v>379</v>
      </c>
      <c r="AB26" s="181" t="s">
        <v>375</v>
      </c>
      <c r="AC26" s="181" t="s">
        <v>483</v>
      </c>
      <c r="AD26" s="181" t="s">
        <v>404</v>
      </c>
      <c r="AE26" s="181" t="s">
        <v>381</v>
      </c>
      <c r="AF26" s="181" t="s">
        <v>387</v>
      </c>
      <c r="AG26" s="181" t="s">
        <v>485</v>
      </c>
      <c r="AH26" s="181" t="s">
        <v>402</v>
      </c>
      <c r="AI26" s="181" t="s">
        <v>386</v>
      </c>
      <c r="AJ26" s="181" t="s">
        <v>383</v>
      </c>
      <c r="AK26" s="181" t="s">
        <v>382</v>
      </c>
      <c r="AL26" s="181" t="s">
        <v>399</v>
      </c>
      <c r="AM26" s="181" t="s">
        <v>413</v>
      </c>
      <c r="AN26" s="181" t="s">
        <v>412</v>
      </c>
      <c r="AO26" s="181" t="s">
        <v>374</v>
      </c>
      <c r="AP26" s="181" t="s">
        <v>409</v>
      </c>
      <c r="AQ26" s="181" t="s">
        <v>405</v>
      </c>
      <c r="AR26" s="181" t="s">
        <v>373</v>
      </c>
      <c r="AS26" s="181" t="s">
        <v>376</v>
      </c>
      <c r="AT26" s="181" t="s">
        <v>400</v>
      </c>
      <c r="AU26" s="181" t="s">
        <v>406</v>
      </c>
      <c r="AV26" s="181" t="s">
        <v>394</v>
      </c>
      <c r="AW26" s="181" t="s">
        <v>378</v>
      </c>
    </row>
    <row r="27" spans="1:49" s="181" customFormat="1">
      <c r="A27" s="184"/>
      <c r="B27" s="184" t="s">
        <v>527</v>
      </c>
      <c r="C27" s="6">
        <v>1729614</v>
      </c>
      <c r="D27" s="6"/>
      <c r="E27" s="181">
        <v>908</v>
      </c>
      <c r="F27" s="181" t="s">
        <v>400</v>
      </c>
      <c r="G27" s="181" t="s">
        <v>390</v>
      </c>
      <c r="H27" s="181" t="s">
        <v>405</v>
      </c>
      <c r="I27" s="181" t="s">
        <v>394</v>
      </c>
      <c r="J27" s="181" t="s">
        <v>409</v>
      </c>
      <c r="K27" s="181" t="s">
        <v>403</v>
      </c>
      <c r="L27" s="181" t="s">
        <v>412</v>
      </c>
      <c r="M27" s="181" t="s">
        <v>404</v>
      </c>
      <c r="N27" s="181" t="s">
        <v>395</v>
      </c>
      <c r="O27" s="181" t="s">
        <v>387</v>
      </c>
      <c r="P27" s="181" t="s">
        <v>374</v>
      </c>
      <c r="Q27" s="181" t="s">
        <v>414</v>
      </c>
      <c r="R27" s="181" t="s">
        <v>398</v>
      </c>
      <c r="S27" s="181" t="s">
        <v>375</v>
      </c>
      <c r="T27" s="181" t="s">
        <v>396</v>
      </c>
      <c r="U27" s="181" t="s">
        <v>373</v>
      </c>
      <c r="V27" s="181" t="s">
        <v>377</v>
      </c>
      <c r="W27" s="181" t="s">
        <v>391</v>
      </c>
      <c r="X27" s="181" t="s">
        <v>381</v>
      </c>
      <c r="Y27" s="181" t="s">
        <v>483</v>
      </c>
      <c r="Z27" s="181" t="s">
        <v>484</v>
      </c>
      <c r="AA27" s="181" t="s">
        <v>415</v>
      </c>
      <c r="AB27" s="181" t="s">
        <v>389</v>
      </c>
      <c r="AC27" s="181" t="s">
        <v>386</v>
      </c>
      <c r="AD27" s="181" t="s">
        <v>388</v>
      </c>
      <c r="AE27" s="181" t="s">
        <v>407</v>
      </c>
      <c r="AF27" s="181" t="s">
        <v>383</v>
      </c>
      <c r="AG27" s="181" t="s">
        <v>376</v>
      </c>
      <c r="AH27" s="181" t="s">
        <v>567</v>
      </c>
      <c r="AI27" s="181" t="s">
        <v>380</v>
      </c>
      <c r="AJ27" s="181" t="s">
        <v>379</v>
      </c>
      <c r="AK27" s="181" t="s">
        <v>406</v>
      </c>
      <c r="AL27" s="181" t="s">
        <v>399</v>
      </c>
      <c r="AM27" s="181" t="s">
        <v>382</v>
      </c>
      <c r="AN27" s="181" t="s">
        <v>408</v>
      </c>
      <c r="AO27" s="181" t="s">
        <v>397</v>
      </c>
      <c r="AP27" s="181" t="s">
        <v>411</v>
      </c>
      <c r="AQ27" s="181" t="s">
        <v>402</v>
      </c>
      <c r="AR27" s="181" t="s">
        <v>485</v>
      </c>
      <c r="AS27" s="181" t="s">
        <v>482</v>
      </c>
      <c r="AT27" s="181" t="s">
        <v>401</v>
      </c>
      <c r="AU27" s="181" t="s">
        <v>413</v>
      </c>
      <c r="AV27" s="181" t="s">
        <v>378</v>
      </c>
      <c r="AW27" s="181" t="s">
        <v>410</v>
      </c>
    </row>
    <row r="28" spans="1:49" s="181" customFormat="1">
      <c r="A28" s="6" t="s">
        <v>549</v>
      </c>
      <c r="B28" s="6" t="s">
        <v>528</v>
      </c>
      <c r="C28" s="6">
        <v>1729616</v>
      </c>
      <c r="D28" s="6"/>
      <c r="E28" s="186">
        <v>909</v>
      </c>
      <c r="F28" s="181" t="s">
        <v>415</v>
      </c>
      <c r="G28" s="181" t="s">
        <v>377</v>
      </c>
      <c r="H28" s="181" t="s">
        <v>482</v>
      </c>
      <c r="I28" s="181" t="s">
        <v>402</v>
      </c>
      <c r="J28" s="181" t="s">
        <v>413</v>
      </c>
      <c r="K28" s="181" t="s">
        <v>395</v>
      </c>
      <c r="L28" s="181" t="s">
        <v>386</v>
      </c>
      <c r="M28" s="181" t="s">
        <v>398</v>
      </c>
      <c r="N28" s="181" t="s">
        <v>399</v>
      </c>
      <c r="O28" s="181" t="s">
        <v>388</v>
      </c>
      <c r="P28" s="181" t="s">
        <v>405</v>
      </c>
      <c r="Q28" s="181" t="s">
        <v>404</v>
      </c>
      <c r="R28" s="181" t="s">
        <v>396</v>
      </c>
      <c r="S28" s="181" t="s">
        <v>406</v>
      </c>
      <c r="T28" s="181" t="s">
        <v>400</v>
      </c>
      <c r="U28" s="181" t="s">
        <v>374</v>
      </c>
      <c r="V28" s="181" t="s">
        <v>375</v>
      </c>
      <c r="W28" s="181" t="s">
        <v>373</v>
      </c>
      <c r="X28" s="181" t="s">
        <v>410</v>
      </c>
      <c r="Y28" s="181" t="s">
        <v>484</v>
      </c>
      <c r="Z28" s="181" t="s">
        <v>409</v>
      </c>
      <c r="AA28" s="181" t="s">
        <v>414</v>
      </c>
      <c r="AB28" s="181" t="s">
        <v>485</v>
      </c>
      <c r="AC28" s="181" t="s">
        <v>391</v>
      </c>
      <c r="AD28" s="181" t="s">
        <v>397</v>
      </c>
      <c r="AE28" s="181" t="s">
        <v>383</v>
      </c>
      <c r="AF28" s="181" t="s">
        <v>403</v>
      </c>
      <c r="AG28" s="181" t="s">
        <v>401</v>
      </c>
      <c r="AH28" s="181" t="s">
        <v>408</v>
      </c>
      <c r="AI28" s="181" t="s">
        <v>390</v>
      </c>
      <c r="AJ28" s="181" t="s">
        <v>389</v>
      </c>
      <c r="AK28" s="181" t="s">
        <v>483</v>
      </c>
      <c r="AL28" s="181" t="s">
        <v>381</v>
      </c>
      <c r="AM28" s="181" t="s">
        <v>412</v>
      </c>
      <c r="AN28" s="181" t="s">
        <v>387</v>
      </c>
      <c r="AO28" s="181" t="s">
        <v>394</v>
      </c>
      <c r="AP28" s="181" t="s">
        <v>567</v>
      </c>
      <c r="AQ28" s="181" t="s">
        <v>411</v>
      </c>
      <c r="AR28" s="181" t="s">
        <v>378</v>
      </c>
      <c r="AS28" s="181" t="s">
        <v>376</v>
      </c>
      <c r="AT28" s="181" t="s">
        <v>380</v>
      </c>
      <c r="AU28" s="181" t="s">
        <v>379</v>
      </c>
      <c r="AV28" s="181" t="s">
        <v>407</v>
      </c>
      <c r="AW28" s="181" t="s">
        <v>382</v>
      </c>
    </row>
    <row r="29" spans="1:49" s="181" customFormat="1">
      <c r="A29" s="6"/>
      <c r="B29" s="6" t="s">
        <v>527</v>
      </c>
      <c r="C29" s="6">
        <v>1729615</v>
      </c>
      <c r="D29" s="6"/>
      <c r="E29" s="181">
        <v>910</v>
      </c>
      <c r="F29" s="181" t="s">
        <v>412</v>
      </c>
      <c r="G29" s="181" t="s">
        <v>485</v>
      </c>
      <c r="H29" s="181" t="s">
        <v>374</v>
      </c>
      <c r="I29" s="181" t="s">
        <v>389</v>
      </c>
      <c r="J29" s="181" t="s">
        <v>406</v>
      </c>
      <c r="K29" s="181" t="s">
        <v>482</v>
      </c>
      <c r="L29" s="181" t="s">
        <v>375</v>
      </c>
      <c r="M29" s="181" t="s">
        <v>410</v>
      </c>
      <c r="N29" s="181" t="s">
        <v>403</v>
      </c>
      <c r="O29" s="181" t="s">
        <v>397</v>
      </c>
      <c r="P29" s="181" t="s">
        <v>401</v>
      </c>
      <c r="Q29" s="181" t="s">
        <v>394</v>
      </c>
      <c r="R29" s="181" t="s">
        <v>386</v>
      </c>
      <c r="S29" s="181" t="s">
        <v>483</v>
      </c>
      <c r="T29" s="181" t="s">
        <v>380</v>
      </c>
      <c r="U29" s="181" t="s">
        <v>382</v>
      </c>
      <c r="V29" s="181" t="s">
        <v>405</v>
      </c>
      <c r="W29" s="181" t="s">
        <v>398</v>
      </c>
      <c r="X29" s="181" t="s">
        <v>399</v>
      </c>
      <c r="Y29" s="181" t="s">
        <v>407</v>
      </c>
      <c r="Z29" s="181" t="s">
        <v>395</v>
      </c>
      <c r="AA29" s="181" t="s">
        <v>567</v>
      </c>
      <c r="AB29" s="181" t="s">
        <v>414</v>
      </c>
      <c r="AC29" s="181" t="s">
        <v>383</v>
      </c>
      <c r="AD29" s="181" t="s">
        <v>379</v>
      </c>
      <c r="AE29" s="181" t="s">
        <v>409</v>
      </c>
      <c r="AF29" s="181" t="s">
        <v>413</v>
      </c>
      <c r="AG29" s="181" t="s">
        <v>381</v>
      </c>
      <c r="AH29" s="181" t="s">
        <v>411</v>
      </c>
      <c r="AI29" s="181" t="s">
        <v>387</v>
      </c>
      <c r="AJ29" s="181" t="s">
        <v>404</v>
      </c>
      <c r="AK29" s="181" t="s">
        <v>391</v>
      </c>
      <c r="AL29" s="181" t="s">
        <v>378</v>
      </c>
      <c r="AM29" s="181" t="s">
        <v>376</v>
      </c>
      <c r="AN29" s="181" t="s">
        <v>373</v>
      </c>
      <c r="AO29" s="181" t="s">
        <v>408</v>
      </c>
      <c r="AP29" s="181" t="s">
        <v>415</v>
      </c>
      <c r="AQ29" s="181" t="s">
        <v>400</v>
      </c>
      <c r="AR29" s="181" t="s">
        <v>484</v>
      </c>
      <c r="AS29" s="181" t="s">
        <v>396</v>
      </c>
      <c r="AT29" s="181" t="s">
        <v>402</v>
      </c>
      <c r="AU29" s="181" t="s">
        <v>388</v>
      </c>
      <c r="AV29" s="181" t="s">
        <v>377</v>
      </c>
      <c r="AW29" s="181" t="s">
        <v>390</v>
      </c>
    </row>
    <row r="30" spans="1:49" s="181" customFormat="1">
      <c r="A30" s="184" t="s">
        <v>550</v>
      </c>
      <c r="B30" s="184" t="s">
        <v>528</v>
      </c>
      <c r="C30" s="6">
        <v>1729617</v>
      </c>
      <c r="D30" s="6"/>
      <c r="E30" s="186">
        <v>911</v>
      </c>
      <c r="F30" s="181" t="s">
        <v>415</v>
      </c>
      <c r="G30" s="181" t="s">
        <v>387</v>
      </c>
      <c r="H30" s="181" t="s">
        <v>380</v>
      </c>
      <c r="I30" s="181" t="s">
        <v>395</v>
      </c>
      <c r="J30" s="181" t="s">
        <v>398</v>
      </c>
      <c r="K30" s="181" t="s">
        <v>375</v>
      </c>
      <c r="L30" s="181" t="s">
        <v>404</v>
      </c>
      <c r="M30" s="181" t="s">
        <v>408</v>
      </c>
      <c r="N30" s="181" t="s">
        <v>379</v>
      </c>
      <c r="O30" s="181" t="s">
        <v>484</v>
      </c>
      <c r="P30" s="181" t="s">
        <v>399</v>
      </c>
      <c r="Q30" s="181" t="s">
        <v>405</v>
      </c>
      <c r="R30" s="181" t="s">
        <v>373</v>
      </c>
      <c r="S30" s="181" t="s">
        <v>382</v>
      </c>
      <c r="T30" s="181" t="s">
        <v>378</v>
      </c>
      <c r="U30" s="181" t="s">
        <v>567</v>
      </c>
      <c r="V30" s="181" t="s">
        <v>407</v>
      </c>
      <c r="W30" s="181" t="s">
        <v>483</v>
      </c>
      <c r="X30" s="181" t="s">
        <v>410</v>
      </c>
      <c r="Y30" s="181" t="s">
        <v>402</v>
      </c>
      <c r="Z30" s="181" t="s">
        <v>403</v>
      </c>
      <c r="AA30" s="181" t="s">
        <v>377</v>
      </c>
      <c r="AB30" s="181" t="s">
        <v>397</v>
      </c>
      <c r="AC30" s="181" t="s">
        <v>374</v>
      </c>
      <c r="AD30" s="181" t="s">
        <v>485</v>
      </c>
      <c r="AE30" s="181" t="s">
        <v>386</v>
      </c>
      <c r="AF30" s="181" t="s">
        <v>394</v>
      </c>
      <c r="AG30" s="181" t="s">
        <v>388</v>
      </c>
      <c r="AH30" s="181" t="s">
        <v>482</v>
      </c>
      <c r="AI30" s="181" t="s">
        <v>383</v>
      </c>
      <c r="AJ30" s="181" t="s">
        <v>414</v>
      </c>
      <c r="AK30" s="181" t="s">
        <v>396</v>
      </c>
      <c r="AL30" s="181" t="s">
        <v>411</v>
      </c>
      <c r="AM30" s="181" t="s">
        <v>391</v>
      </c>
      <c r="AN30" s="181" t="s">
        <v>400</v>
      </c>
      <c r="AO30" s="181" t="s">
        <v>406</v>
      </c>
      <c r="AP30" s="181" t="s">
        <v>412</v>
      </c>
      <c r="AQ30" s="181" t="s">
        <v>413</v>
      </c>
      <c r="AR30" s="181" t="s">
        <v>401</v>
      </c>
      <c r="AS30" s="181" t="s">
        <v>381</v>
      </c>
      <c r="AT30" s="181" t="s">
        <v>389</v>
      </c>
      <c r="AU30" s="181" t="s">
        <v>376</v>
      </c>
      <c r="AV30" s="181" t="s">
        <v>390</v>
      </c>
      <c r="AW30" s="181" t="s">
        <v>409</v>
      </c>
    </row>
    <row r="31" spans="1:49" s="181" customFormat="1">
      <c r="A31" s="184"/>
      <c r="B31" s="184" t="s">
        <v>527</v>
      </c>
      <c r="C31" s="6">
        <v>1729618</v>
      </c>
      <c r="D31" s="6"/>
      <c r="E31" s="181">
        <v>912</v>
      </c>
      <c r="F31" s="181" t="s">
        <v>397</v>
      </c>
      <c r="G31" s="181" t="s">
        <v>414</v>
      </c>
      <c r="H31" s="181" t="s">
        <v>390</v>
      </c>
      <c r="I31" s="181" t="s">
        <v>388</v>
      </c>
      <c r="J31" s="181" t="s">
        <v>389</v>
      </c>
      <c r="K31" s="181" t="s">
        <v>415</v>
      </c>
      <c r="L31" s="181" t="s">
        <v>409</v>
      </c>
      <c r="M31" s="181" t="s">
        <v>380</v>
      </c>
      <c r="N31" s="181" t="s">
        <v>382</v>
      </c>
      <c r="O31" s="181" t="s">
        <v>391</v>
      </c>
      <c r="P31" s="181" t="s">
        <v>395</v>
      </c>
      <c r="Q31" s="181" t="s">
        <v>373</v>
      </c>
      <c r="R31" s="181" t="s">
        <v>412</v>
      </c>
      <c r="S31" s="181" t="s">
        <v>398</v>
      </c>
      <c r="T31" s="181" t="s">
        <v>405</v>
      </c>
      <c r="U31" s="181" t="s">
        <v>413</v>
      </c>
      <c r="V31" s="181" t="s">
        <v>408</v>
      </c>
      <c r="W31" s="181" t="s">
        <v>567</v>
      </c>
      <c r="X31" s="181" t="s">
        <v>400</v>
      </c>
      <c r="Y31" s="181" t="s">
        <v>410</v>
      </c>
      <c r="Z31" s="181" t="s">
        <v>399</v>
      </c>
      <c r="AA31" s="181" t="s">
        <v>406</v>
      </c>
      <c r="AB31" s="181" t="s">
        <v>375</v>
      </c>
      <c r="AC31" s="181" t="s">
        <v>378</v>
      </c>
      <c r="AD31" s="181" t="s">
        <v>407</v>
      </c>
      <c r="AE31" s="181" t="s">
        <v>402</v>
      </c>
      <c r="AF31" s="181" t="s">
        <v>374</v>
      </c>
      <c r="AG31" s="181" t="s">
        <v>383</v>
      </c>
      <c r="AH31" s="181" t="s">
        <v>484</v>
      </c>
      <c r="AI31" s="181" t="s">
        <v>485</v>
      </c>
      <c r="AJ31" s="181" t="s">
        <v>404</v>
      </c>
      <c r="AK31" s="181" t="s">
        <v>401</v>
      </c>
      <c r="AL31" s="181" t="s">
        <v>381</v>
      </c>
      <c r="AM31" s="181" t="s">
        <v>376</v>
      </c>
      <c r="AN31" s="181" t="s">
        <v>387</v>
      </c>
      <c r="AO31" s="181" t="s">
        <v>394</v>
      </c>
      <c r="AP31" s="181" t="s">
        <v>482</v>
      </c>
      <c r="AQ31" s="181" t="s">
        <v>483</v>
      </c>
      <c r="AR31" s="181" t="s">
        <v>386</v>
      </c>
      <c r="AS31" s="181" t="s">
        <v>403</v>
      </c>
      <c r="AT31" s="181" t="s">
        <v>396</v>
      </c>
      <c r="AU31" s="181" t="s">
        <v>411</v>
      </c>
      <c r="AV31" s="181" t="s">
        <v>377</v>
      </c>
      <c r="AW31" s="181" t="s">
        <v>379</v>
      </c>
    </row>
    <row r="32" spans="1:49" s="181" customFormat="1">
      <c r="A32" s="184" t="s">
        <v>551</v>
      </c>
      <c r="B32" s="184" t="s">
        <v>528</v>
      </c>
      <c r="C32" s="6">
        <v>1729620</v>
      </c>
      <c r="D32" s="6"/>
      <c r="E32" s="187">
        <v>913</v>
      </c>
      <c r="F32" s="181" t="s">
        <v>406</v>
      </c>
      <c r="G32" s="181" t="s">
        <v>399</v>
      </c>
      <c r="H32" s="181" t="s">
        <v>396</v>
      </c>
      <c r="I32" s="181" t="s">
        <v>382</v>
      </c>
      <c r="J32" s="181" t="s">
        <v>379</v>
      </c>
      <c r="K32" s="181" t="s">
        <v>380</v>
      </c>
      <c r="L32" s="181" t="s">
        <v>413</v>
      </c>
      <c r="M32" s="181" t="s">
        <v>375</v>
      </c>
      <c r="N32" s="181" t="s">
        <v>567</v>
      </c>
      <c r="O32" s="181" t="s">
        <v>381</v>
      </c>
      <c r="P32" s="181" t="s">
        <v>484</v>
      </c>
      <c r="Q32" s="181" t="s">
        <v>386</v>
      </c>
      <c r="R32" s="181" t="s">
        <v>403</v>
      </c>
      <c r="S32" s="181" t="s">
        <v>391</v>
      </c>
      <c r="T32" s="181" t="s">
        <v>397</v>
      </c>
      <c r="U32" s="181" t="s">
        <v>390</v>
      </c>
      <c r="V32" s="181" t="s">
        <v>408</v>
      </c>
      <c r="W32" s="181" t="s">
        <v>409</v>
      </c>
      <c r="X32" s="181" t="s">
        <v>485</v>
      </c>
      <c r="Y32" s="181" t="s">
        <v>400</v>
      </c>
      <c r="Z32" s="181" t="s">
        <v>412</v>
      </c>
      <c r="AA32" s="181" t="s">
        <v>394</v>
      </c>
      <c r="AB32" s="181" t="s">
        <v>376</v>
      </c>
      <c r="AC32" s="181" t="s">
        <v>389</v>
      </c>
      <c r="AD32" s="181" t="s">
        <v>407</v>
      </c>
      <c r="AE32" s="181" t="s">
        <v>404</v>
      </c>
      <c r="AF32" s="181" t="s">
        <v>387</v>
      </c>
      <c r="AG32" s="181" t="s">
        <v>383</v>
      </c>
      <c r="AH32" s="181" t="s">
        <v>398</v>
      </c>
      <c r="AI32" s="181" t="s">
        <v>374</v>
      </c>
      <c r="AJ32" s="181" t="s">
        <v>395</v>
      </c>
      <c r="AK32" s="181" t="s">
        <v>377</v>
      </c>
      <c r="AL32" s="181" t="s">
        <v>483</v>
      </c>
      <c r="AM32" s="181" t="s">
        <v>482</v>
      </c>
      <c r="AN32" s="181" t="s">
        <v>415</v>
      </c>
      <c r="AO32" s="181" t="s">
        <v>388</v>
      </c>
      <c r="AP32" s="181" t="s">
        <v>378</v>
      </c>
      <c r="AQ32" s="181" t="s">
        <v>410</v>
      </c>
      <c r="AR32" s="181" t="s">
        <v>401</v>
      </c>
      <c r="AS32" s="181" t="s">
        <v>414</v>
      </c>
      <c r="AT32" s="181" t="s">
        <v>402</v>
      </c>
      <c r="AU32" s="181" t="s">
        <v>405</v>
      </c>
      <c r="AV32" s="181" t="s">
        <v>373</v>
      </c>
      <c r="AW32" s="181" t="s">
        <v>411</v>
      </c>
    </row>
    <row r="33" spans="1:49" s="181" customFormat="1">
      <c r="A33" s="184"/>
      <c r="B33" s="184" t="s">
        <v>527</v>
      </c>
      <c r="C33" s="6">
        <v>1729619</v>
      </c>
      <c r="D33" s="6"/>
      <c r="E33" s="181">
        <v>914</v>
      </c>
      <c r="F33" s="181" t="s">
        <v>411</v>
      </c>
      <c r="G33" s="181" t="s">
        <v>376</v>
      </c>
      <c r="H33" s="181" t="s">
        <v>379</v>
      </c>
      <c r="I33" s="181" t="s">
        <v>401</v>
      </c>
      <c r="J33" s="181" t="s">
        <v>482</v>
      </c>
      <c r="K33" s="181" t="s">
        <v>413</v>
      </c>
      <c r="L33" s="181" t="s">
        <v>405</v>
      </c>
      <c r="M33" s="181" t="s">
        <v>381</v>
      </c>
      <c r="N33" s="181" t="s">
        <v>409</v>
      </c>
      <c r="O33" s="181" t="s">
        <v>402</v>
      </c>
      <c r="P33" s="181" t="s">
        <v>400</v>
      </c>
      <c r="Q33" s="181" t="s">
        <v>399</v>
      </c>
      <c r="R33" s="181" t="s">
        <v>483</v>
      </c>
      <c r="S33" s="181" t="s">
        <v>403</v>
      </c>
      <c r="T33" s="181" t="s">
        <v>375</v>
      </c>
      <c r="U33" s="181" t="s">
        <v>377</v>
      </c>
      <c r="V33" s="181" t="s">
        <v>373</v>
      </c>
      <c r="W33" s="181" t="s">
        <v>394</v>
      </c>
      <c r="X33" s="181" t="s">
        <v>414</v>
      </c>
      <c r="Y33" s="181" t="s">
        <v>391</v>
      </c>
      <c r="Z33" s="181" t="s">
        <v>412</v>
      </c>
      <c r="AA33" s="181" t="s">
        <v>389</v>
      </c>
      <c r="AB33" s="181" t="s">
        <v>395</v>
      </c>
      <c r="AC33" s="181" t="s">
        <v>415</v>
      </c>
      <c r="AD33" s="181" t="s">
        <v>406</v>
      </c>
      <c r="AE33" s="181" t="s">
        <v>378</v>
      </c>
      <c r="AF33" s="181" t="s">
        <v>382</v>
      </c>
      <c r="AG33" s="181" t="s">
        <v>408</v>
      </c>
      <c r="AH33" s="181" t="s">
        <v>387</v>
      </c>
      <c r="AI33" s="181" t="s">
        <v>396</v>
      </c>
      <c r="AJ33" s="181" t="s">
        <v>398</v>
      </c>
      <c r="AK33" s="181" t="s">
        <v>380</v>
      </c>
      <c r="AL33" s="181" t="s">
        <v>407</v>
      </c>
      <c r="AM33" s="181" t="s">
        <v>404</v>
      </c>
      <c r="AN33" s="181" t="s">
        <v>484</v>
      </c>
      <c r="AO33" s="181" t="s">
        <v>485</v>
      </c>
      <c r="AP33" s="181" t="s">
        <v>397</v>
      </c>
      <c r="AQ33" s="181" t="s">
        <v>388</v>
      </c>
      <c r="AR33" s="181" t="s">
        <v>383</v>
      </c>
      <c r="AS33" s="181" t="s">
        <v>386</v>
      </c>
      <c r="AT33" s="181" t="s">
        <v>374</v>
      </c>
      <c r="AU33" s="181" t="s">
        <v>410</v>
      </c>
      <c r="AV33" s="181" t="s">
        <v>567</v>
      </c>
      <c r="AW33" s="181" t="s">
        <v>390</v>
      </c>
    </row>
    <row r="34" spans="1:49" s="181" customFormat="1">
      <c r="A34" s="184" t="s">
        <v>552</v>
      </c>
      <c r="B34" s="184" t="s">
        <v>528</v>
      </c>
      <c r="C34" s="6">
        <v>1729621</v>
      </c>
      <c r="D34" s="6"/>
      <c r="E34" s="181">
        <v>915</v>
      </c>
      <c r="F34" s="181" t="s">
        <v>482</v>
      </c>
      <c r="G34" s="181" t="s">
        <v>413</v>
      </c>
      <c r="H34" s="181" t="s">
        <v>415</v>
      </c>
      <c r="I34" s="181" t="s">
        <v>395</v>
      </c>
      <c r="J34" s="181" t="s">
        <v>483</v>
      </c>
      <c r="K34" s="181" t="s">
        <v>406</v>
      </c>
      <c r="L34" s="181" t="s">
        <v>409</v>
      </c>
      <c r="M34" s="181" t="s">
        <v>410</v>
      </c>
      <c r="N34" s="181" t="s">
        <v>375</v>
      </c>
      <c r="O34" s="181" t="s">
        <v>400</v>
      </c>
      <c r="P34" s="181" t="s">
        <v>408</v>
      </c>
      <c r="Q34" s="181" t="s">
        <v>374</v>
      </c>
      <c r="R34" s="181" t="s">
        <v>389</v>
      </c>
      <c r="S34" s="181" t="s">
        <v>399</v>
      </c>
      <c r="T34" s="181" t="s">
        <v>376</v>
      </c>
      <c r="U34" s="181" t="s">
        <v>378</v>
      </c>
      <c r="V34" s="181" t="s">
        <v>383</v>
      </c>
      <c r="W34" s="181" t="s">
        <v>402</v>
      </c>
      <c r="X34" s="181" t="s">
        <v>394</v>
      </c>
      <c r="Y34" s="181" t="s">
        <v>407</v>
      </c>
      <c r="Z34" s="181" t="s">
        <v>388</v>
      </c>
      <c r="AA34" s="181" t="s">
        <v>398</v>
      </c>
      <c r="AB34" s="181" t="s">
        <v>411</v>
      </c>
      <c r="AC34" s="181" t="s">
        <v>404</v>
      </c>
      <c r="AD34" s="181" t="s">
        <v>412</v>
      </c>
      <c r="AE34" s="181" t="s">
        <v>405</v>
      </c>
      <c r="AF34" s="181" t="s">
        <v>386</v>
      </c>
      <c r="AG34" s="181" t="s">
        <v>485</v>
      </c>
      <c r="AH34" s="181" t="s">
        <v>396</v>
      </c>
      <c r="AI34" s="181" t="s">
        <v>387</v>
      </c>
      <c r="AJ34" s="181" t="s">
        <v>484</v>
      </c>
      <c r="AK34" s="181" t="s">
        <v>373</v>
      </c>
      <c r="AL34" s="181" t="s">
        <v>391</v>
      </c>
      <c r="AM34" s="181" t="s">
        <v>567</v>
      </c>
      <c r="AN34" s="181" t="s">
        <v>382</v>
      </c>
      <c r="AO34" s="181" t="s">
        <v>377</v>
      </c>
      <c r="AP34" s="181" t="s">
        <v>414</v>
      </c>
      <c r="AQ34" s="181" t="s">
        <v>397</v>
      </c>
      <c r="AR34" s="181" t="s">
        <v>390</v>
      </c>
      <c r="AS34" s="181" t="s">
        <v>401</v>
      </c>
      <c r="AT34" s="181" t="s">
        <v>381</v>
      </c>
      <c r="AU34" s="181" t="s">
        <v>403</v>
      </c>
      <c r="AV34" s="181" t="s">
        <v>379</v>
      </c>
      <c r="AW34" s="181" t="s">
        <v>380</v>
      </c>
    </row>
    <row r="35" spans="1:49" s="181" customFormat="1">
      <c r="A35" s="184"/>
      <c r="B35" s="184" t="s">
        <v>527</v>
      </c>
      <c r="C35" s="6">
        <v>1729622</v>
      </c>
      <c r="D35" s="6"/>
      <c r="E35" s="181">
        <v>916</v>
      </c>
      <c r="F35" s="181" t="s">
        <v>373</v>
      </c>
      <c r="G35" s="181" t="s">
        <v>387</v>
      </c>
      <c r="H35" s="181" t="s">
        <v>391</v>
      </c>
      <c r="I35" s="181" t="s">
        <v>398</v>
      </c>
      <c r="J35" s="181" t="s">
        <v>399</v>
      </c>
      <c r="K35" s="181" t="s">
        <v>411</v>
      </c>
      <c r="L35" s="181" t="s">
        <v>410</v>
      </c>
      <c r="M35" s="181" t="s">
        <v>386</v>
      </c>
      <c r="N35" s="181" t="s">
        <v>405</v>
      </c>
      <c r="O35" s="181" t="s">
        <v>394</v>
      </c>
      <c r="P35" s="181" t="s">
        <v>412</v>
      </c>
      <c r="Q35" s="181" t="s">
        <v>400</v>
      </c>
      <c r="R35" s="181" t="s">
        <v>402</v>
      </c>
      <c r="S35" s="181" t="s">
        <v>397</v>
      </c>
      <c r="T35" s="181" t="s">
        <v>567</v>
      </c>
      <c r="U35" s="181" t="s">
        <v>401</v>
      </c>
      <c r="V35" s="181" t="s">
        <v>406</v>
      </c>
      <c r="W35" s="181" t="s">
        <v>484</v>
      </c>
      <c r="X35" s="181" t="s">
        <v>395</v>
      </c>
      <c r="Y35" s="181" t="s">
        <v>404</v>
      </c>
      <c r="Z35" s="181" t="s">
        <v>388</v>
      </c>
      <c r="AA35" s="181" t="s">
        <v>375</v>
      </c>
      <c r="AB35" s="181" t="s">
        <v>389</v>
      </c>
      <c r="AC35" s="181" t="s">
        <v>409</v>
      </c>
      <c r="AD35" s="181" t="s">
        <v>408</v>
      </c>
      <c r="AE35" s="181" t="s">
        <v>379</v>
      </c>
      <c r="AF35" s="181" t="s">
        <v>383</v>
      </c>
      <c r="AG35" s="181" t="s">
        <v>390</v>
      </c>
      <c r="AH35" s="181" t="s">
        <v>483</v>
      </c>
      <c r="AI35" s="181" t="s">
        <v>414</v>
      </c>
      <c r="AJ35" s="181" t="s">
        <v>415</v>
      </c>
      <c r="AK35" s="181" t="s">
        <v>376</v>
      </c>
      <c r="AL35" s="181" t="s">
        <v>482</v>
      </c>
      <c r="AM35" s="181" t="s">
        <v>374</v>
      </c>
      <c r="AN35" s="181" t="s">
        <v>380</v>
      </c>
      <c r="AO35" s="181" t="s">
        <v>377</v>
      </c>
      <c r="AP35" s="181" t="s">
        <v>378</v>
      </c>
      <c r="AQ35" s="181" t="s">
        <v>381</v>
      </c>
      <c r="AR35" s="181" t="s">
        <v>382</v>
      </c>
      <c r="AS35" s="181" t="s">
        <v>407</v>
      </c>
      <c r="AT35" s="181" t="s">
        <v>485</v>
      </c>
      <c r="AU35" s="181" t="s">
        <v>413</v>
      </c>
      <c r="AV35" s="181" t="s">
        <v>403</v>
      </c>
      <c r="AW35" s="181" t="s">
        <v>396</v>
      </c>
    </row>
    <row r="36" spans="1:49" s="188" customFormat="1">
      <c r="A36" s="184" t="s">
        <v>553</v>
      </c>
      <c r="B36" s="184" t="s">
        <v>528</v>
      </c>
      <c r="C36" s="6">
        <v>1729624</v>
      </c>
      <c r="D36" s="6"/>
      <c r="E36" s="189">
        <v>918</v>
      </c>
      <c r="F36" s="188" t="s">
        <v>567</v>
      </c>
      <c r="G36" s="188" t="s">
        <v>378</v>
      </c>
      <c r="H36" s="188" t="s">
        <v>389</v>
      </c>
      <c r="I36" s="188" t="s">
        <v>411</v>
      </c>
      <c r="J36" s="188" t="s">
        <v>406</v>
      </c>
      <c r="K36" s="188" t="s">
        <v>377</v>
      </c>
      <c r="L36" s="188" t="s">
        <v>376</v>
      </c>
      <c r="M36" s="188" t="s">
        <v>397</v>
      </c>
      <c r="N36" s="188" t="s">
        <v>399</v>
      </c>
      <c r="O36" s="188" t="s">
        <v>404</v>
      </c>
      <c r="P36" s="188" t="s">
        <v>390</v>
      </c>
      <c r="Q36" s="188" t="s">
        <v>386</v>
      </c>
      <c r="R36" s="188" t="s">
        <v>410</v>
      </c>
      <c r="S36" s="188" t="s">
        <v>381</v>
      </c>
      <c r="T36" s="188" t="s">
        <v>408</v>
      </c>
      <c r="U36" s="188" t="s">
        <v>373</v>
      </c>
      <c r="V36" s="188" t="s">
        <v>396</v>
      </c>
      <c r="W36" s="188" t="s">
        <v>391</v>
      </c>
      <c r="X36" s="188" t="s">
        <v>412</v>
      </c>
      <c r="Y36" s="188" t="s">
        <v>403</v>
      </c>
      <c r="Z36" s="188" t="s">
        <v>400</v>
      </c>
      <c r="AA36" s="188" t="s">
        <v>409</v>
      </c>
      <c r="AB36" s="188" t="s">
        <v>401</v>
      </c>
      <c r="AC36" s="188" t="s">
        <v>387</v>
      </c>
      <c r="AD36" s="188" t="s">
        <v>398</v>
      </c>
      <c r="AE36" s="188" t="s">
        <v>414</v>
      </c>
      <c r="AF36" s="188" t="s">
        <v>405</v>
      </c>
      <c r="AG36" s="188" t="s">
        <v>402</v>
      </c>
      <c r="AH36" s="188" t="s">
        <v>394</v>
      </c>
      <c r="AI36" s="188" t="s">
        <v>395</v>
      </c>
      <c r="AJ36" s="188" t="s">
        <v>407</v>
      </c>
      <c r="AK36" s="188" t="s">
        <v>415</v>
      </c>
      <c r="AL36" s="188" t="s">
        <v>383</v>
      </c>
      <c r="AM36" s="188" t="s">
        <v>388</v>
      </c>
      <c r="AN36" s="188" t="s">
        <v>375</v>
      </c>
      <c r="AO36" s="188" t="s">
        <v>482</v>
      </c>
      <c r="AP36" s="188" t="s">
        <v>485</v>
      </c>
      <c r="AQ36" s="188" t="s">
        <v>380</v>
      </c>
      <c r="AR36" s="188" t="s">
        <v>382</v>
      </c>
      <c r="AS36" s="188" t="s">
        <v>483</v>
      </c>
      <c r="AT36" s="188" t="s">
        <v>413</v>
      </c>
      <c r="AU36" s="188" t="s">
        <v>484</v>
      </c>
      <c r="AV36" s="188" t="s">
        <v>374</v>
      </c>
      <c r="AW36" s="188" t="s">
        <v>379</v>
      </c>
    </row>
    <row r="37" spans="1:49">
      <c r="A37" s="136"/>
      <c r="B37" s="136" t="s">
        <v>527</v>
      </c>
      <c r="C37">
        <v>1729623</v>
      </c>
    </row>
    <row r="38" spans="1:49">
      <c r="A38" s="15" t="s">
        <v>554</v>
      </c>
      <c r="B38" s="15" t="s">
        <v>528</v>
      </c>
      <c r="C38">
        <v>1729625</v>
      </c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</row>
    <row r="39" spans="1:49">
      <c r="A39" s="15"/>
      <c r="B39" s="15" t="s">
        <v>527</v>
      </c>
      <c r="C39">
        <v>1729626</v>
      </c>
    </row>
    <row r="40" spans="1:49">
      <c r="A40" t="s">
        <v>555</v>
      </c>
      <c r="B40" t="s">
        <v>528</v>
      </c>
      <c r="C40">
        <v>1729628</v>
      </c>
    </row>
    <row r="41" spans="1:49">
      <c r="B41" t="s">
        <v>527</v>
      </c>
      <c r="C41">
        <v>1729627</v>
      </c>
    </row>
    <row r="42" spans="1:49">
      <c r="A42" s="136" t="s">
        <v>556</v>
      </c>
      <c r="B42" s="136" t="s">
        <v>528</v>
      </c>
      <c r="C42">
        <v>1729630</v>
      </c>
      <c r="F42">
        <v>26</v>
      </c>
      <c r="H42">
        <v>26</v>
      </c>
    </row>
    <row r="43" spans="1:49">
      <c r="A43" s="136"/>
      <c r="B43" s="136" t="s">
        <v>527</v>
      </c>
      <c r="C43">
        <v>1729629</v>
      </c>
      <c r="F43" t="s">
        <v>494</v>
      </c>
      <c r="H43">
        <v>32</v>
      </c>
    </row>
    <row r="44" spans="1:49">
      <c r="A44" t="s">
        <v>557</v>
      </c>
      <c r="B44" t="s">
        <v>528</v>
      </c>
      <c r="C44">
        <v>1729632</v>
      </c>
      <c r="F44" s="175">
        <v>21</v>
      </c>
      <c r="H44">
        <v>27</v>
      </c>
    </row>
    <row r="45" spans="1:49">
      <c r="B45" t="s">
        <v>527</v>
      </c>
      <c r="C45">
        <v>1729633</v>
      </c>
      <c r="F45">
        <v>27</v>
      </c>
      <c r="H45">
        <v>27</v>
      </c>
    </row>
    <row r="46" spans="1:49">
      <c r="A46" s="136" t="s">
        <v>558</v>
      </c>
      <c r="B46" s="136" t="s">
        <v>528</v>
      </c>
      <c r="C46">
        <v>1729636</v>
      </c>
      <c r="F46">
        <v>27</v>
      </c>
      <c r="H46">
        <v>59</v>
      </c>
    </row>
    <row r="47" spans="1:49">
      <c r="A47" s="136"/>
      <c r="B47" s="136" t="s">
        <v>527</v>
      </c>
      <c r="C47">
        <v>1729635</v>
      </c>
      <c r="F47">
        <v>59</v>
      </c>
      <c r="H47">
        <v>28</v>
      </c>
    </row>
    <row r="48" spans="1:49">
      <c r="A48" t="s">
        <v>559</v>
      </c>
      <c r="B48" t="s">
        <v>528</v>
      </c>
      <c r="C48">
        <v>1729648</v>
      </c>
      <c r="F48">
        <v>28</v>
      </c>
      <c r="H48">
        <v>39</v>
      </c>
    </row>
    <row r="49" spans="1:8">
      <c r="B49" t="s">
        <v>527</v>
      </c>
      <c r="C49">
        <v>1729649</v>
      </c>
      <c r="F49">
        <v>39</v>
      </c>
      <c r="H49">
        <v>31</v>
      </c>
    </row>
    <row r="50" spans="1:8">
      <c r="A50" s="136" t="s">
        <v>560</v>
      </c>
      <c r="B50" s="136" t="s">
        <v>528</v>
      </c>
      <c r="C50">
        <v>1729652</v>
      </c>
      <c r="F50" s="175">
        <v>23</v>
      </c>
      <c r="H50">
        <v>33</v>
      </c>
    </row>
    <row r="51" spans="1:8">
      <c r="A51" s="136"/>
      <c r="B51" s="136" t="s">
        <v>527</v>
      </c>
      <c r="C51">
        <v>1729651</v>
      </c>
      <c r="F51">
        <v>31</v>
      </c>
      <c r="H51">
        <v>24</v>
      </c>
    </row>
    <row r="52" spans="1:8">
      <c r="A52" s="136" t="s">
        <v>561</v>
      </c>
      <c r="B52" s="136" t="s">
        <v>528</v>
      </c>
      <c r="C52">
        <v>1730029</v>
      </c>
      <c r="F52" s="175">
        <v>34</v>
      </c>
      <c r="H52">
        <v>47</v>
      </c>
    </row>
    <row r="53" spans="1:8">
      <c r="A53" s="136"/>
      <c r="B53" s="136" t="s">
        <v>527</v>
      </c>
      <c r="C53">
        <v>1730030</v>
      </c>
      <c r="F53">
        <v>33</v>
      </c>
      <c r="H53">
        <v>36</v>
      </c>
    </row>
    <row r="54" spans="1:8">
      <c r="A54" s="136" t="s">
        <v>562</v>
      </c>
      <c r="B54" s="136" t="s">
        <v>528</v>
      </c>
      <c r="C54">
        <v>1730032</v>
      </c>
      <c r="F54" s="176">
        <v>54</v>
      </c>
      <c r="H54">
        <f>STDEV(H42:H53)</f>
        <v>10.157472245802218</v>
      </c>
    </row>
    <row r="55" spans="1:8">
      <c r="A55" s="136"/>
      <c r="B55" s="136" t="s">
        <v>527</v>
      </c>
      <c r="C55">
        <v>1730031</v>
      </c>
      <c r="F55">
        <v>24</v>
      </c>
    </row>
    <row r="56" spans="1:8">
      <c r="A56" s="136" t="s">
        <v>563</v>
      </c>
      <c r="B56" s="136" t="s">
        <v>528</v>
      </c>
      <c r="C56">
        <v>1730033</v>
      </c>
      <c r="F56">
        <v>47</v>
      </c>
    </row>
    <row r="57" spans="1:8">
      <c r="A57" s="136"/>
      <c r="B57" s="136" t="s">
        <v>527</v>
      </c>
      <c r="C57">
        <v>1730034</v>
      </c>
      <c r="F57">
        <v>36</v>
      </c>
    </row>
    <row r="58" spans="1:8">
      <c r="A58" t="s">
        <v>564</v>
      </c>
      <c r="B58" t="s">
        <v>528</v>
      </c>
      <c r="C58">
        <v>1730036</v>
      </c>
      <c r="F58" s="176">
        <v>45</v>
      </c>
    </row>
    <row r="59" spans="1:8">
      <c r="B59" t="s">
        <v>527</v>
      </c>
      <c r="C59">
        <v>1730035</v>
      </c>
    </row>
    <row r="60" spans="1:8">
      <c r="A60" s="136" t="s">
        <v>565</v>
      </c>
      <c r="B60" s="136" t="s">
        <v>528</v>
      </c>
      <c r="C60">
        <v>1730037</v>
      </c>
    </row>
    <row r="61" spans="1:8">
      <c r="A61" s="136"/>
      <c r="B61" s="136" t="s">
        <v>527</v>
      </c>
      <c r="C61">
        <v>1730038</v>
      </c>
    </row>
    <row r="62" spans="1:8">
      <c r="A62" s="141" t="s">
        <v>566</v>
      </c>
      <c r="B62" s="141" t="s">
        <v>528</v>
      </c>
      <c r="C62" s="141">
        <v>1730044</v>
      </c>
    </row>
    <row r="63" spans="1:8">
      <c r="A63" s="141"/>
      <c r="B63" s="141" t="s">
        <v>546</v>
      </c>
      <c r="C63" s="141">
        <v>1730043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54CE-0D78-7846-83D7-F2391E40D6E1}">
  <dimension ref="A1:AW66"/>
  <sheetViews>
    <sheetView zoomScale="90" zoomScaleNormal="90" workbookViewId="0">
      <selection activeCell="E19" sqref="E19"/>
    </sheetView>
  </sheetViews>
  <sheetFormatPr baseColWidth="10" defaultRowHeight="16"/>
  <cols>
    <col min="3" max="4" width="9" bestFit="1" customWidth="1"/>
  </cols>
  <sheetData>
    <row r="1" spans="1:6">
      <c r="A1" s="4">
        <v>212</v>
      </c>
      <c r="C1">
        <v>20</v>
      </c>
      <c r="D1" t="s">
        <v>26</v>
      </c>
      <c r="E1" t="s">
        <v>29</v>
      </c>
      <c r="F1" t="s">
        <v>642</v>
      </c>
    </row>
    <row r="2" spans="1:6">
      <c r="A2" s="4">
        <v>202</v>
      </c>
      <c r="C2">
        <v>20</v>
      </c>
      <c r="D2" t="s">
        <v>26</v>
      </c>
      <c r="E2" t="s">
        <v>29</v>
      </c>
      <c r="F2" t="s">
        <v>599</v>
      </c>
    </row>
    <row r="3" spans="1:6">
      <c r="A3" s="4">
        <v>210</v>
      </c>
      <c r="C3">
        <v>20</v>
      </c>
      <c r="D3" t="s">
        <v>83</v>
      </c>
      <c r="E3" t="s">
        <v>29</v>
      </c>
      <c r="F3" t="s">
        <v>600</v>
      </c>
    </row>
    <row r="4" spans="1:6">
      <c r="A4" s="4">
        <v>218</v>
      </c>
      <c r="C4">
        <v>20</v>
      </c>
      <c r="D4" t="s">
        <v>26</v>
      </c>
      <c r="E4" t="s">
        <v>29</v>
      </c>
      <c r="F4" t="s">
        <v>601</v>
      </c>
    </row>
    <row r="5" spans="1:6">
      <c r="A5" s="4">
        <v>209</v>
      </c>
      <c r="C5">
        <v>20</v>
      </c>
      <c r="D5" t="s">
        <v>26</v>
      </c>
      <c r="E5" t="s">
        <v>29</v>
      </c>
      <c r="F5" t="s">
        <v>602</v>
      </c>
    </row>
    <row r="6" spans="1:6">
      <c r="A6" s="139">
        <v>203</v>
      </c>
      <c r="B6" s="136"/>
      <c r="C6" s="136">
        <v>20</v>
      </c>
      <c r="D6" s="136" t="s">
        <v>26</v>
      </c>
      <c r="E6" s="136" t="s">
        <v>296</v>
      </c>
      <c r="F6" t="s">
        <v>603</v>
      </c>
    </row>
    <row r="7" spans="1:6">
      <c r="A7" s="4">
        <v>201</v>
      </c>
      <c r="C7">
        <v>20</v>
      </c>
      <c r="D7" t="s">
        <v>26</v>
      </c>
      <c r="E7" t="s">
        <v>29</v>
      </c>
      <c r="F7" t="s">
        <v>604</v>
      </c>
    </row>
    <row r="8" spans="1:6">
      <c r="A8" s="4">
        <v>207</v>
      </c>
      <c r="C8">
        <v>21</v>
      </c>
      <c r="D8" t="s">
        <v>83</v>
      </c>
      <c r="E8" t="s">
        <v>29</v>
      </c>
      <c r="F8" t="s">
        <v>606</v>
      </c>
    </row>
    <row r="9" spans="1:6">
      <c r="A9" s="4">
        <v>214</v>
      </c>
      <c r="C9">
        <v>19</v>
      </c>
      <c r="D9" t="s">
        <v>83</v>
      </c>
      <c r="E9" t="s">
        <v>29</v>
      </c>
      <c r="F9" t="s">
        <v>605</v>
      </c>
    </row>
    <row r="10" spans="1:6">
      <c r="A10" s="4">
        <v>205</v>
      </c>
      <c r="C10">
        <v>20</v>
      </c>
      <c r="D10" t="s">
        <v>26</v>
      </c>
      <c r="E10" t="s">
        <v>29</v>
      </c>
      <c r="F10" t="s">
        <v>607</v>
      </c>
    </row>
    <row r="11" spans="1:6">
      <c r="A11" s="4">
        <v>206</v>
      </c>
      <c r="C11">
        <v>20</v>
      </c>
      <c r="D11" t="s">
        <v>26</v>
      </c>
      <c r="E11" t="s">
        <v>29</v>
      </c>
      <c r="F11" t="s">
        <v>608</v>
      </c>
    </row>
    <row r="12" spans="1:6">
      <c r="A12" s="4">
        <v>204</v>
      </c>
      <c r="C12">
        <v>20</v>
      </c>
      <c r="D12" t="s">
        <v>83</v>
      </c>
      <c r="E12" t="s">
        <v>29</v>
      </c>
      <c r="F12" t="s">
        <v>609</v>
      </c>
    </row>
    <row r="13" spans="1:6">
      <c r="A13" s="4">
        <v>215</v>
      </c>
      <c r="C13">
        <v>20</v>
      </c>
      <c r="D13" t="s">
        <v>26</v>
      </c>
      <c r="E13" t="s">
        <v>29</v>
      </c>
      <c r="F13" t="s">
        <v>610</v>
      </c>
    </row>
    <row r="14" spans="1:6">
      <c r="A14" s="139">
        <v>223</v>
      </c>
      <c r="B14" s="136"/>
      <c r="C14" s="136">
        <v>20</v>
      </c>
      <c r="D14" s="136" t="s">
        <v>26</v>
      </c>
      <c r="E14" s="136" t="s">
        <v>29</v>
      </c>
      <c r="F14" t="s">
        <v>611</v>
      </c>
    </row>
    <row r="15" spans="1:6">
      <c r="A15" s="4">
        <v>224</v>
      </c>
      <c r="C15">
        <v>19</v>
      </c>
      <c r="D15" t="s">
        <v>26</v>
      </c>
      <c r="E15" t="s">
        <v>29</v>
      </c>
      <c r="F15" t="s">
        <v>612</v>
      </c>
    </row>
    <row r="16" spans="1:6">
      <c r="A16" s="4">
        <v>220</v>
      </c>
      <c r="C16">
        <v>20</v>
      </c>
      <c r="D16" t="s">
        <v>26</v>
      </c>
      <c r="E16" t="s">
        <v>29</v>
      </c>
      <c r="F16" t="s">
        <v>613</v>
      </c>
    </row>
    <row r="17" spans="1:49">
      <c r="A17" s="139">
        <v>229</v>
      </c>
      <c r="B17" s="136"/>
      <c r="C17" s="136">
        <v>19</v>
      </c>
      <c r="D17" s="136" t="s">
        <v>26</v>
      </c>
      <c r="E17" s="136" t="s">
        <v>29</v>
      </c>
      <c r="F17" t="s">
        <v>614</v>
      </c>
    </row>
    <row r="18" spans="1:49">
      <c r="A18" s="4">
        <v>221</v>
      </c>
      <c r="C18">
        <v>21</v>
      </c>
      <c r="D18" t="s">
        <v>26</v>
      </c>
      <c r="E18" t="s">
        <v>29</v>
      </c>
      <c r="F18" t="s">
        <v>615</v>
      </c>
    </row>
    <row r="21" spans="1:49">
      <c r="A21" t="s">
        <v>543</v>
      </c>
    </row>
    <row r="22" spans="1:49" s="181" customFormat="1">
      <c r="A22" s="6" t="s">
        <v>544</v>
      </c>
      <c r="B22" s="6" t="s">
        <v>528</v>
      </c>
      <c r="C22" s="6">
        <v>1416559</v>
      </c>
      <c r="D22" s="6"/>
      <c r="E22" s="181">
        <v>212</v>
      </c>
      <c r="F22" s="190" t="s">
        <v>394</v>
      </c>
      <c r="G22" s="190" t="s">
        <v>399</v>
      </c>
      <c r="H22" s="190" t="s">
        <v>377</v>
      </c>
      <c r="I22" s="190" t="s">
        <v>376</v>
      </c>
      <c r="J22" s="190" t="s">
        <v>373</v>
      </c>
      <c r="K22" s="190" t="s">
        <v>403</v>
      </c>
      <c r="L22" s="190" t="s">
        <v>404</v>
      </c>
      <c r="M22" s="190" t="s">
        <v>383</v>
      </c>
      <c r="N22" s="190" t="s">
        <v>413</v>
      </c>
      <c r="O22" s="190" t="s">
        <v>402</v>
      </c>
      <c r="P22" s="190" t="s">
        <v>382</v>
      </c>
      <c r="Q22" s="190" t="s">
        <v>400</v>
      </c>
      <c r="R22" s="190" t="s">
        <v>482</v>
      </c>
      <c r="S22" s="190" t="s">
        <v>375</v>
      </c>
      <c r="T22" s="190" t="s">
        <v>405</v>
      </c>
      <c r="U22" s="190" t="s">
        <v>415</v>
      </c>
      <c r="V22" s="190" t="s">
        <v>390</v>
      </c>
      <c r="W22" s="190" t="s">
        <v>485</v>
      </c>
      <c r="X22" s="190" t="s">
        <v>409</v>
      </c>
      <c r="Y22" s="190" t="s">
        <v>387</v>
      </c>
      <c r="Z22" s="190" t="s">
        <v>483</v>
      </c>
      <c r="AA22" s="190" t="s">
        <v>415</v>
      </c>
      <c r="AB22" s="190" t="s">
        <v>378</v>
      </c>
      <c r="AC22" s="190" t="s">
        <v>411</v>
      </c>
      <c r="AD22" s="190" t="s">
        <v>408</v>
      </c>
      <c r="AE22" s="190" t="s">
        <v>373</v>
      </c>
      <c r="AF22" s="190" t="s">
        <v>396</v>
      </c>
      <c r="AG22" s="190" t="s">
        <v>386</v>
      </c>
      <c r="AH22" s="190" t="s">
        <v>401</v>
      </c>
      <c r="AI22" s="190" t="s">
        <v>414</v>
      </c>
      <c r="AJ22" s="190" t="s">
        <v>381</v>
      </c>
      <c r="AK22" s="190" t="s">
        <v>395</v>
      </c>
      <c r="AL22" s="190" t="s">
        <v>406</v>
      </c>
      <c r="AM22" s="190" t="s">
        <v>379</v>
      </c>
      <c r="AN22" s="190" t="s">
        <v>389</v>
      </c>
      <c r="AO22" s="190" t="s">
        <v>407</v>
      </c>
      <c r="AP22" s="190" t="s">
        <v>412</v>
      </c>
      <c r="AQ22" s="190" t="s">
        <v>484</v>
      </c>
      <c r="AR22" s="190" t="s">
        <v>398</v>
      </c>
      <c r="AS22" s="190" t="s">
        <v>391</v>
      </c>
      <c r="AT22" s="190" t="s">
        <v>388</v>
      </c>
      <c r="AU22" s="190" t="s">
        <v>397</v>
      </c>
      <c r="AV22" s="190" t="s">
        <v>410</v>
      </c>
      <c r="AW22" s="190" t="s">
        <v>380</v>
      </c>
    </row>
    <row r="23" spans="1:49" s="181" customFormat="1">
      <c r="A23" s="6"/>
      <c r="B23" s="6" t="s">
        <v>527</v>
      </c>
      <c r="C23" s="6">
        <v>1416539</v>
      </c>
      <c r="D23" s="6">
        <v>1416539</v>
      </c>
      <c r="E23" s="181">
        <v>202</v>
      </c>
      <c r="F23" s="191" t="s">
        <v>401</v>
      </c>
      <c r="G23" s="190" t="s">
        <v>413</v>
      </c>
      <c r="H23" s="190" t="s">
        <v>375</v>
      </c>
      <c r="I23" s="190" t="s">
        <v>388</v>
      </c>
      <c r="J23" s="190" t="s">
        <v>376</v>
      </c>
      <c r="K23" s="190" t="s">
        <v>381</v>
      </c>
      <c r="L23" s="190" t="s">
        <v>377</v>
      </c>
      <c r="M23" s="190" t="s">
        <v>389</v>
      </c>
      <c r="N23" s="190" t="s">
        <v>380</v>
      </c>
      <c r="O23" s="190" t="s">
        <v>398</v>
      </c>
      <c r="P23" s="190" t="s">
        <v>378</v>
      </c>
      <c r="Q23" s="190" t="s">
        <v>382</v>
      </c>
      <c r="R23" s="190" t="s">
        <v>482</v>
      </c>
      <c r="S23" s="190" t="s">
        <v>396</v>
      </c>
      <c r="T23" s="190" t="s">
        <v>408</v>
      </c>
      <c r="U23" s="190" t="s">
        <v>374</v>
      </c>
      <c r="V23" s="190" t="s">
        <v>406</v>
      </c>
      <c r="W23" s="190" t="s">
        <v>415</v>
      </c>
      <c r="X23" s="190" t="s">
        <v>415</v>
      </c>
      <c r="Y23" s="190" t="s">
        <v>412</v>
      </c>
      <c r="Z23" s="190" t="s">
        <v>400</v>
      </c>
      <c r="AA23" s="190" t="s">
        <v>483</v>
      </c>
      <c r="AB23" s="190" t="s">
        <v>379</v>
      </c>
      <c r="AC23" s="190" t="s">
        <v>383</v>
      </c>
      <c r="AD23" s="190" t="s">
        <v>405</v>
      </c>
      <c r="AE23" s="190" t="s">
        <v>397</v>
      </c>
      <c r="AF23" s="190" t="s">
        <v>386</v>
      </c>
      <c r="AG23" s="190" t="s">
        <v>394</v>
      </c>
      <c r="AH23" s="190" t="s">
        <v>410</v>
      </c>
      <c r="AI23" s="190" t="s">
        <v>411</v>
      </c>
      <c r="AJ23" s="190" t="s">
        <v>399</v>
      </c>
      <c r="AK23" s="190" t="s">
        <v>402</v>
      </c>
      <c r="AL23" s="190" t="s">
        <v>387</v>
      </c>
      <c r="AM23" s="190" t="s">
        <v>373</v>
      </c>
      <c r="AN23" s="190" t="s">
        <v>404</v>
      </c>
      <c r="AO23" s="190" t="s">
        <v>391</v>
      </c>
      <c r="AP23" s="190" t="s">
        <v>403</v>
      </c>
      <c r="AQ23" s="190" t="s">
        <v>407</v>
      </c>
      <c r="AR23" s="190" t="s">
        <v>390</v>
      </c>
      <c r="AS23" s="190" t="s">
        <v>485</v>
      </c>
      <c r="AT23" s="190" t="s">
        <v>395</v>
      </c>
      <c r="AU23" s="190" t="s">
        <v>484</v>
      </c>
      <c r="AV23" s="190" t="s">
        <v>409</v>
      </c>
      <c r="AW23" s="190" t="s">
        <v>414</v>
      </c>
    </row>
    <row r="24" spans="1:49" s="181" customFormat="1">
      <c r="A24" s="6" t="s">
        <v>545</v>
      </c>
      <c r="B24" s="6" t="s">
        <v>528</v>
      </c>
      <c r="C24" s="185">
        <v>1416626</v>
      </c>
      <c r="D24" s="6"/>
      <c r="E24" s="181">
        <v>210</v>
      </c>
      <c r="F24" s="191" t="s">
        <v>373</v>
      </c>
      <c r="G24" s="190" t="s">
        <v>398</v>
      </c>
      <c r="H24" s="190" t="s">
        <v>387</v>
      </c>
      <c r="I24" s="190" t="s">
        <v>374</v>
      </c>
      <c r="J24" s="190" t="s">
        <v>414</v>
      </c>
      <c r="K24" s="190" t="s">
        <v>390</v>
      </c>
      <c r="L24" s="190" t="s">
        <v>404</v>
      </c>
      <c r="M24" s="190" t="s">
        <v>386</v>
      </c>
      <c r="N24" s="190" t="s">
        <v>378</v>
      </c>
      <c r="O24" s="190" t="s">
        <v>412</v>
      </c>
      <c r="P24" s="190" t="s">
        <v>382</v>
      </c>
      <c r="Q24" s="190" t="s">
        <v>380</v>
      </c>
      <c r="R24" s="190" t="s">
        <v>484</v>
      </c>
      <c r="S24" s="190" t="s">
        <v>410</v>
      </c>
      <c r="T24" s="190" t="s">
        <v>399</v>
      </c>
      <c r="U24" s="190" t="s">
        <v>407</v>
      </c>
      <c r="V24" s="190" t="s">
        <v>406</v>
      </c>
      <c r="W24" s="190" t="s">
        <v>411</v>
      </c>
      <c r="X24" s="190" t="s">
        <v>375</v>
      </c>
      <c r="Y24" s="190" t="s">
        <v>413</v>
      </c>
      <c r="Z24" s="190" t="s">
        <v>405</v>
      </c>
      <c r="AA24" s="190" t="s">
        <v>483</v>
      </c>
      <c r="AB24" s="190" t="s">
        <v>485</v>
      </c>
      <c r="AC24" s="190" t="s">
        <v>396</v>
      </c>
      <c r="AD24" s="190" t="s">
        <v>401</v>
      </c>
      <c r="AE24" s="190" t="s">
        <v>376</v>
      </c>
      <c r="AF24" s="190" t="s">
        <v>403</v>
      </c>
      <c r="AG24" s="190" t="s">
        <v>395</v>
      </c>
      <c r="AH24" s="190" t="s">
        <v>402</v>
      </c>
      <c r="AI24" s="190" t="s">
        <v>409</v>
      </c>
      <c r="AJ24" s="190" t="s">
        <v>400</v>
      </c>
      <c r="AK24" s="190" t="s">
        <v>381</v>
      </c>
      <c r="AL24" s="190" t="s">
        <v>408</v>
      </c>
      <c r="AM24" s="190" t="s">
        <v>377</v>
      </c>
      <c r="AN24" s="190" t="s">
        <v>415</v>
      </c>
      <c r="AO24" s="190" t="s">
        <v>389</v>
      </c>
      <c r="AP24" s="190" t="s">
        <v>388</v>
      </c>
      <c r="AQ24" s="190" t="s">
        <v>394</v>
      </c>
      <c r="AR24" s="190" t="s">
        <v>482</v>
      </c>
      <c r="AS24" s="190" t="s">
        <v>383</v>
      </c>
      <c r="AT24" s="190" t="s">
        <v>415</v>
      </c>
      <c r="AU24" s="190" t="s">
        <v>397</v>
      </c>
      <c r="AV24" s="190" t="s">
        <v>391</v>
      </c>
      <c r="AW24" s="190" t="s">
        <v>379</v>
      </c>
    </row>
    <row r="25" spans="1:49" s="181" customFormat="1">
      <c r="A25" s="6"/>
      <c r="B25" s="6" t="s">
        <v>527</v>
      </c>
      <c r="C25" s="185">
        <v>1416627</v>
      </c>
      <c r="D25" s="6"/>
      <c r="E25" s="181">
        <v>218</v>
      </c>
      <c r="F25" s="191" t="s">
        <v>411</v>
      </c>
      <c r="G25" s="190" t="s">
        <v>415</v>
      </c>
      <c r="H25" s="190" t="s">
        <v>401</v>
      </c>
      <c r="I25" s="190" t="s">
        <v>387</v>
      </c>
      <c r="J25" s="190" t="s">
        <v>405</v>
      </c>
      <c r="K25" s="190" t="s">
        <v>408</v>
      </c>
      <c r="L25" s="190" t="s">
        <v>406</v>
      </c>
      <c r="M25" s="190" t="s">
        <v>379</v>
      </c>
      <c r="N25" s="190" t="s">
        <v>391</v>
      </c>
      <c r="O25" s="190" t="s">
        <v>403</v>
      </c>
      <c r="P25" s="190" t="s">
        <v>484</v>
      </c>
      <c r="Q25" s="190" t="s">
        <v>376</v>
      </c>
      <c r="R25" s="190" t="s">
        <v>390</v>
      </c>
      <c r="S25" s="190" t="s">
        <v>400</v>
      </c>
      <c r="T25" s="190" t="s">
        <v>382</v>
      </c>
      <c r="U25" s="190" t="s">
        <v>394</v>
      </c>
      <c r="V25" s="190" t="s">
        <v>410</v>
      </c>
      <c r="W25" s="190" t="s">
        <v>380</v>
      </c>
      <c r="X25" s="190" t="s">
        <v>399</v>
      </c>
      <c r="Y25" s="190" t="s">
        <v>483</v>
      </c>
      <c r="Z25" s="190" t="s">
        <v>386</v>
      </c>
      <c r="AA25" s="190" t="s">
        <v>402</v>
      </c>
      <c r="AB25" s="190" t="s">
        <v>383</v>
      </c>
      <c r="AC25" s="190" t="s">
        <v>407</v>
      </c>
      <c r="AD25" s="190" t="s">
        <v>373</v>
      </c>
      <c r="AE25" s="190" t="s">
        <v>397</v>
      </c>
      <c r="AF25" s="190" t="s">
        <v>482</v>
      </c>
      <c r="AG25" s="190" t="s">
        <v>389</v>
      </c>
      <c r="AH25" s="190" t="s">
        <v>415</v>
      </c>
      <c r="AI25" s="190" t="s">
        <v>485</v>
      </c>
      <c r="AJ25" s="190" t="s">
        <v>374</v>
      </c>
      <c r="AK25" s="190" t="s">
        <v>398</v>
      </c>
      <c r="AL25" s="190" t="s">
        <v>381</v>
      </c>
      <c r="AM25" s="190" t="s">
        <v>378</v>
      </c>
      <c r="AN25" s="190" t="s">
        <v>375</v>
      </c>
      <c r="AO25" s="190" t="s">
        <v>395</v>
      </c>
      <c r="AP25" s="190" t="s">
        <v>396</v>
      </c>
      <c r="AQ25" s="190" t="s">
        <v>404</v>
      </c>
      <c r="AR25" s="190" t="s">
        <v>413</v>
      </c>
      <c r="AS25" s="190" t="s">
        <v>377</v>
      </c>
      <c r="AT25" s="190" t="s">
        <v>388</v>
      </c>
      <c r="AU25" s="190" t="s">
        <v>409</v>
      </c>
      <c r="AV25" s="190" t="s">
        <v>412</v>
      </c>
      <c r="AW25" s="190" t="s">
        <v>414</v>
      </c>
    </row>
    <row r="26" spans="1:49" s="181" customFormat="1">
      <c r="A26" s="184" t="s">
        <v>547</v>
      </c>
      <c r="B26" s="184" t="s">
        <v>528</v>
      </c>
      <c r="C26" s="185">
        <v>1416629</v>
      </c>
      <c r="D26" s="6"/>
      <c r="E26" s="181">
        <v>209</v>
      </c>
      <c r="F26" s="191" t="s">
        <v>413</v>
      </c>
      <c r="G26" s="190" t="s">
        <v>378</v>
      </c>
      <c r="H26" s="190" t="s">
        <v>396</v>
      </c>
      <c r="I26" s="190" t="s">
        <v>397</v>
      </c>
      <c r="J26" s="190" t="s">
        <v>386</v>
      </c>
      <c r="K26" s="190" t="s">
        <v>482</v>
      </c>
      <c r="L26" s="190" t="s">
        <v>398</v>
      </c>
      <c r="M26" s="190" t="s">
        <v>375</v>
      </c>
      <c r="N26" s="190" t="s">
        <v>408</v>
      </c>
      <c r="O26" s="190" t="s">
        <v>380</v>
      </c>
      <c r="P26" s="190" t="s">
        <v>381</v>
      </c>
      <c r="Q26" s="190" t="s">
        <v>402</v>
      </c>
      <c r="R26" s="190" t="s">
        <v>485</v>
      </c>
      <c r="S26" s="190" t="s">
        <v>401</v>
      </c>
      <c r="T26" s="190" t="s">
        <v>389</v>
      </c>
      <c r="U26" s="190" t="s">
        <v>387</v>
      </c>
      <c r="V26" s="190" t="s">
        <v>410</v>
      </c>
      <c r="W26" s="190" t="s">
        <v>374</v>
      </c>
      <c r="X26" s="190" t="s">
        <v>388</v>
      </c>
      <c r="Y26" s="190" t="s">
        <v>395</v>
      </c>
      <c r="Z26" s="190" t="s">
        <v>377</v>
      </c>
      <c r="AA26" s="190" t="s">
        <v>399</v>
      </c>
      <c r="AB26" s="190" t="s">
        <v>412</v>
      </c>
      <c r="AC26" s="190" t="s">
        <v>415</v>
      </c>
      <c r="AD26" s="190" t="s">
        <v>403</v>
      </c>
      <c r="AE26" s="190" t="s">
        <v>373</v>
      </c>
      <c r="AF26" s="190" t="s">
        <v>415</v>
      </c>
      <c r="AG26" s="190" t="s">
        <v>405</v>
      </c>
      <c r="AH26" s="190" t="s">
        <v>404</v>
      </c>
      <c r="AI26" s="190" t="s">
        <v>383</v>
      </c>
      <c r="AJ26" s="190" t="s">
        <v>394</v>
      </c>
      <c r="AK26" s="190" t="s">
        <v>382</v>
      </c>
      <c r="AL26" s="190" t="s">
        <v>411</v>
      </c>
      <c r="AM26" s="190" t="s">
        <v>483</v>
      </c>
      <c r="AN26" s="190" t="s">
        <v>400</v>
      </c>
      <c r="AO26" s="190" t="s">
        <v>391</v>
      </c>
      <c r="AP26" s="190" t="s">
        <v>376</v>
      </c>
      <c r="AQ26" s="190" t="s">
        <v>390</v>
      </c>
      <c r="AR26" s="190" t="s">
        <v>484</v>
      </c>
      <c r="AS26" s="190" t="s">
        <v>414</v>
      </c>
      <c r="AT26" s="190" t="s">
        <v>406</v>
      </c>
      <c r="AU26" s="190" t="s">
        <v>379</v>
      </c>
      <c r="AV26" s="190" t="s">
        <v>409</v>
      </c>
      <c r="AW26" s="190" t="s">
        <v>407</v>
      </c>
    </row>
    <row r="27" spans="1:49" s="181" customFormat="1">
      <c r="A27" s="6"/>
      <c r="B27" s="184" t="s">
        <v>527</v>
      </c>
      <c r="C27" s="185">
        <v>1416628</v>
      </c>
      <c r="D27" s="6"/>
      <c r="E27" s="183">
        <v>203</v>
      </c>
      <c r="F27" s="191" t="s">
        <v>407</v>
      </c>
      <c r="G27" s="190" t="s">
        <v>377</v>
      </c>
      <c r="H27" s="190" t="s">
        <v>415</v>
      </c>
      <c r="I27" s="190" t="s">
        <v>382</v>
      </c>
      <c r="J27" s="190" t="s">
        <v>373</v>
      </c>
      <c r="K27" s="190" t="s">
        <v>376</v>
      </c>
      <c r="L27" s="190" t="s">
        <v>387</v>
      </c>
      <c r="M27" s="190" t="s">
        <v>404</v>
      </c>
      <c r="N27" s="190" t="s">
        <v>406</v>
      </c>
      <c r="O27" s="190" t="s">
        <v>410</v>
      </c>
      <c r="P27" s="190" t="s">
        <v>413</v>
      </c>
      <c r="Q27" s="190" t="s">
        <v>388</v>
      </c>
      <c r="R27" s="190" t="s">
        <v>381</v>
      </c>
      <c r="S27" s="190" t="s">
        <v>405</v>
      </c>
      <c r="T27" s="190" t="s">
        <v>391</v>
      </c>
      <c r="U27" s="190" t="s">
        <v>408</v>
      </c>
      <c r="V27" s="190" t="s">
        <v>389</v>
      </c>
      <c r="W27" s="190" t="s">
        <v>383</v>
      </c>
      <c r="X27" s="190" t="s">
        <v>483</v>
      </c>
      <c r="Y27" s="190" t="s">
        <v>485</v>
      </c>
      <c r="Z27" s="190" t="s">
        <v>411</v>
      </c>
      <c r="AA27" s="190" t="s">
        <v>379</v>
      </c>
      <c r="AB27" s="190" t="s">
        <v>395</v>
      </c>
      <c r="AC27" s="190" t="s">
        <v>402</v>
      </c>
      <c r="AD27" s="190" t="s">
        <v>415</v>
      </c>
      <c r="AE27" s="190" t="s">
        <v>397</v>
      </c>
      <c r="AF27" s="190" t="s">
        <v>403</v>
      </c>
      <c r="AG27" s="190" t="s">
        <v>375</v>
      </c>
      <c r="AH27" s="190" t="s">
        <v>380</v>
      </c>
      <c r="AI27" s="190" t="s">
        <v>396</v>
      </c>
      <c r="AJ27" s="190" t="s">
        <v>399</v>
      </c>
      <c r="AK27" s="190" t="s">
        <v>378</v>
      </c>
      <c r="AL27" s="190" t="s">
        <v>484</v>
      </c>
      <c r="AM27" s="190" t="s">
        <v>482</v>
      </c>
      <c r="AN27" s="190" t="s">
        <v>412</v>
      </c>
      <c r="AO27" s="190" t="s">
        <v>374</v>
      </c>
      <c r="AP27" s="190" t="s">
        <v>400</v>
      </c>
      <c r="AQ27" s="190" t="s">
        <v>390</v>
      </c>
      <c r="AR27" s="190" t="s">
        <v>398</v>
      </c>
      <c r="AS27" s="190" t="s">
        <v>409</v>
      </c>
      <c r="AT27" s="190" t="s">
        <v>386</v>
      </c>
      <c r="AU27" s="190" t="s">
        <v>394</v>
      </c>
      <c r="AV27" s="190" t="s">
        <v>414</v>
      </c>
      <c r="AW27" s="190" t="s">
        <v>401</v>
      </c>
    </row>
    <row r="28" spans="1:49" s="181" customFormat="1">
      <c r="A28" s="184" t="s">
        <v>548</v>
      </c>
      <c r="B28" s="184" t="s">
        <v>528</v>
      </c>
      <c r="C28" s="185">
        <v>1416630</v>
      </c>
      <c r="D28" s="6"/>
      <c r="E28" s="181">
        <v>201</v>
      </c>
      <c r="F28" s="191" t="s">
        <v>377</v>
      </c>
      <c r="G28" s="190" t="s">
        <v>399</v>
      </c>
      <c r="H28" s="190" t="s">
        <v>378</v>
      </c>
      <c r="I28" s="190" t="s">
        <v>396</v>
      </c>
      <c r="J28" s="190" t="s">
        <v>402</v>
      </c>
      <c r="K28" s="190" t="s">
        <v>389</v>
      </c>
      <c r="L28" s="190" t="s">
        <v>405</v>
      </c>
      <c r="M28" s="190" t="s">
        <v>379</v>
      </c>
      <c r="N28" s="190" t="s">
        <v>374</v>
      </c>
      <c r="O28" s="190" t="s">
        <v>409</v>
      </c>
      <c r="P28" s="190" t="s">
        <v>398</v>
      </c>
      <c r="Q28" s="190" t="s">
        <v>375</v>
      </c>
      <c r="R28" s="190" t="s">
        <v>403</v>
      </c>
      <c r="S28" s="190" t="s">
        <v>482</v>
      </c>
      <c r="T28" s="190" t="s">
        <v>390</v>
      </c>
      <c r="U28" s="190" t="s">
        <v>415</v>
      </c>
      <c r="V28" s="190" t="s">
        <v>381</v>
      </c>
      <c r="W28" s="190" t="s">
        <v>383</v>
      </c>
      <c r="X28" s="190" t="s">
        <v>386</v>
      </c>
      <c r="Y28" s="190" t="s">
        <v>373</v>
      </c>
      <c r="Z28" s="190" t="s">
        <v>413</v>
      </c>
      <c r="AA28" s="190" t="s">
        <v>410</v>
      </c>
      <c r="AB28" s="190" t="s">
        <v>401</v>
      </c>
      <c r="AC28" s="190" t="s">
        <v>380</v>
      </c>
      <c r="AD28" s="190" t="s">
        <v>414</v>
      </c>
      <c r="AE28" s="190" t="s">
        <v>404</v>
      </c>
      <c r="AF28" s="190" t="s">
        <v>407</v>
      </c>
      <c r="AG28" s="190" t="s">
        <v>412</v>
      </c>
      <c r="AH28" s="190" t="s">
        <v>484</v>
      </c>
      <c r="AI28" s="190" t="s">
        <v>388</v>
      </c>
      <c r="AJ28" s="190" t="s">
        <v>400</v>
      </c>
      <c r="AK28" s="190" t="s">
        <v>415</v>
      </c>
      <c r="AL28" s="190" t="s">
        <v>394</v>
      </c>
      <c r="AM28" s="190" t="s">
        <v>387</v>
      </c>
      <c r="AN28" s="190" t="s">
        <v>408</v>
      </c>
      <c r="AO28" s="190" t="s">
        <v>411</v>
      </c>
      <c r="AP28" s="190" t="s">
        <v>391</v>
      </c>
      <c r="AQ28" s="190" t="s">
        <v>382</v>
      </c>
      <c r="AR28" s="190" t="s">
        <v>376</v>
      </c>
      <c r="AS28" s="190" t="s">
        <v>395</v>
      </c>
      <c r="AT28" s="190" t="s">
        <v>397</v>
      </c>
      <c r="AU28" s="190" t="s">
        <v>485</v>
      </c>
      <c r="AV28" s="190" t="s">
        <v>406</v>
      </c>
      <c r="AW28" s="190" t="s">
        <v>483</v>
      </c>
    </row>
    <row r="29" spans="1:49" s="181" customFormat="1">
      <c r="A29" s="184"/>
      <c r="B29" s="184" t="s">
        <v>527</v>
      </c>
      <c r="C29" s="185">
        <v>1416631</v>
      </c>
      <c r="D29" s="6"/>
      <c r="E29" s="181">
        <v>207</v>
      </c>
      <c r="F29" s="191" t="s">
        <v>410</v>
      </c>
      <c r="G29" s="190" t="s">
        <v>398</v>
      </c>
      <c r="H29" s="190" t="s">
        <v>381</v>
      </c>
      <c r="I29" s="190" t="s">
        <v>405</v>
      </c>
      <c r="J29" s="190" t="s">
        <v>412</v>
      </c>
      <c r="K29" s="190" t="s">
        <v>395</v>
      </c>
      <c r="L29" s="190" t="s">
        <v>374</v>
      </c>
      <c r="M29" s="190" t="s">
        <v>409</v>
      </c>
      <c r="N29" s="190" t="s">
        <v>415</v>
      </c>
      <c r="O29" s="190" t="s">
        <v>482</v>
      </c>
      <c r="P29" s="190" t="s">
        <v>408</v>
      </c>
      <c r="Q29" s="190" t="s">
        <v>391</v>
      </c>
      <c r="R29" s="190" t="s">
        <v>406</v>
      </c>
      <c r="S29" s="190" t="s">
        <v>387</v>
      </c>
      <c r="T29" s="190" t="s">
        <v>483</v>
      </c>
      <c r="U29" s="190" t="s">
        <v>484</v>
      </c>
      <c r="V29" s="190" t="s">
        <v>394</v>
      </c>
      <c r="W29" s="190" t="s">
        <v>388</v>
      </c>
      <c r="X29" s="190" t="s">
        <v>396</v>
      </c>
      <c r="Y29" s="190" t="s">
        <v>380</v>
      </c>
      <c r="Z29" s="190" t="s">
        <v>415</v>
      </c>
      <c r="AA29" s="190" t="s">
        <v>407</v>
      </c>
      <c r="AB29" s="190" t="s">
        <v>378</v>
      </c>
      <c r="AC29" s="190" t="s">
        <v>382</v>
      </c>
      <c r="AD29" s="190" t="s">
        <v>390</v>
      </c>
      <c r="AE29" s="190" t="s">
        <v>399</v>
      </c>
      <c r="AF29" s="190" t="s">
        <v>373</v>
      </c>
      <c r="AG29" s="190" t="s">
        <v>377</v>
      </c>
      <c r="AH29" s="190" t="s">
        <v>404</v>
      </c>
      <c r="AI29" s="190" t="s">
        <v>401</v>
      </c>
      <c r="AJ29" s="190" t="s">
        <v>386</v>
      </c>
      <c r="AK29" s="190" t="s">
        <v>414</v>
      </c>
      <c r="AL29" s="190" t="s">
        <v>383</v>
      </c>
      <c r="AM29" s="190" t="s">
        <v>376</v>
      </c>
      <c r="AN29" s="190" t="s">
        <v>402</v>
      </c>
      <c r="AO29" s="190" t="s">
        <v>413</v>
      </c>
      <c r="AP29" s="190" t="s">
        <v>389</v>
      </c>
      <c r="AQ29" s="190" t="s">
        <v>485</v>
      </c>
      <c r="AR29" s="190" t="s">
        <v>403</v>
      </c>
      <c r="AS29" s="190" t="s">
        <v>411</v>
      </c>
      <c r="AT29" s="190" t="s">
        <v>397</v>
      </c>
      <c r="AU29" s="190" t="s">
        <v>375</v>
      </c>
      <c r="AV29" s="190" t="s">
        <v>400</v>
      </c>
      <c r="AW29" s="190" t="s">
        <v>379</v>
      </c>
    </row>
    <row r="30" spans="1:49" s="181" customFormat="1">
      <c r="A30" s="6" t="s">
        <v>549</v>
      </c>
      <c r="B30" s="6" t="s">
        <v>528</v>
      </c>
      <c r="C30" s="185">
        <v>1416633</v>
      </c>
      <c r="D30" s="6"/>
      <c r="E30" s="181">
        <v>214</v>
      </c>
      <c r="F30" s="191" t="s">
        <v>402</v>
      </c>
      <c r="G30" s="190" t="s">
        <v>482</v>
      </c>
      <c r="H30" s="190" t="s">
        <v>379</v>
      </c>
      <c r="I30" s="190" t="s">
        <v>485</v>
      </c>
      <c r="J30" s="190" t="s">
        <v>396</v>
      </c>
      <c r="K30" s="190" t="s">
        <v>378</v>
      </c>
      <c r="L30" s="190" t="s">
        <v>409</v>
      </c>
      <c r="M30" s="190" t="s">
        <v>411</v>
      </c>
      <c r="N30" s="190" t="s">
        <v>415</v>
      </c>
      <c r="O30" s="190" t="s">
        <v>400</v>
      </c>
      <c r="P30" s="190" t="s">
        <v>386</v>
      </c>
      <c r="Q30" s="190" t="s">
        <v>382</v>
      </c>
      <c r="R30" s="190" t="s">
        <v>401</v>
      </c>
      <c r="S30" s="190" t="s">
        <v>383</v>
      </c>
      <c r="T30" s="190" t="s">
        <v>381</v>
      </c>
      <c r="U30" s="190" t="s">
        <v>395</v>
      </c>
      <c r="V30" s="190" t="s">
        <v>390</v>
      </c>
      <c r="W30" s="190" t="s">
        <v>376</v>
      </c>
      <c r="X30" s="190" t="s">
        <v>374</v>
      </c>
      <c r="Y30" s="190" t="s">
        <v>404</v>
      </c>
      <c r="Z30" s="190" t="s">
        <v>391</v>
      </c>
      <c r="AA30" s="190" t="s">
        <v>380</v>
      </c>
      <c r="AB30" s="190" t="s">
        <v>389</v>
      </c>
      <c r="AC30" s="190" t="s">
        <v>375</v>
      </c>
      <c r="AD30" s="190" t="s">
        <v>377</v>
      </c>
      <c r="AE30" s="190" t="s">
        <v>397</v>
      </c>
      <c r="AF30" s="190" t="s">
        <v>399</v>
      </c>
      <c r="AG30" s="190" t="s">
        <v>413</v>
      </c>
      <c r="AH30" s="190" t="s">
        <v>398</v>
      </c>
      <c r="AI30" s="190" t="s">
        <v>415</v>
      </c>
      <c r="AJ30" s="190" t="s">
        <v>410</v>
      </c>
      <c r="AK30" s="190" t="s">
        <v>408</v>
      </c>
      <c r="AL30" s="190" t="s">
        <v>388</v>
      </c>
      <c r="AM30" s="190" t="s">
        <v>483</v>
      </c>
      <c r="AN30" s="190" t="s">
        <v>414</v>
      </c>
      <c r="AO30" s="190" t="s">
        <v>412</v>
      </c>
      <c r="AP30" s="190" t="s">
        <v>405</v>
      </c>
      <c r="AQ30" s="190" t="s">
        <v>403</v>
      </c>
      <c r="AR30" s="190" t="s">
        <v>407</v>
      </c>
      <c r="AS30" s="190" t="s">
        <v>406</v>
      </c>
      <c r="AT30" s="190" t="s">
        <v>484</v>
      </c>
      <c r="AU30" s="190" t="s">
        <v>387</v>
      </c>
      <c r="AV30" s="190" t="s">
        <v>394</v>
      </c>
      <c r="AW30" s="190" t="s">
        <v>373</v>
      </c>
    </row>
    <row r="31" spans="1:49" s="181" customFormat="1">
      <c r="A31" s="6"/>
      <c r="B31" s="6" t="s">
        <v>527</v>
      </c>
      <c r="C31" s="185">
        <v>1416632</v>
      </c>
      <c r="D31" s="6"/>
      <c r="E31" s="181">
        <v>205</v>
      </c>
      <c r="F31" s="191" t="s">
        <v>404</v>
      </c>
      <c r="G31" s="190" t="s">
        <v>403</v>
      </c>
      <c r="H31" s="190" t="s">
        <v>402</v>
      </c>
      <c r="I31" s="190" t="s">
        <v>389</v>
      </c>
      <c r="J31" s="190" t="s">
        <v>383</v>
      </c>
      <c r="K31" s="190" t="s">
        <v>482</v>
      </c>
      <c r="L31" s="190" t="s">
        <v>382</v>
      </c>
      <c r="M31" s="190" t="s">
        <v>409</v>
      </c>
      <c r="N31" s="190" t="s">
        <v>390</v>
      </c>
      <c r="O31" s="190" t="s">
        <v>397</v>
      </c>
      <c r="P31" s="190" t="s">
        <v>484</v>
      </c>
      <c r="Q31" s="190" t="s">
        <v>483</v>
      </c>
      <c r="R31" s="190" t="s">
        <v>395</v>
      </c>
      <c r="S31" s="190" t="s">
        <v>378</v>
      </c>
      <c r="T31" s="190" t="s">
        <v>400</v>
      </c>
      <c r="U31" s="190" t="s">
        <v>411</v>
      </c>
      <c r="V31" s="190" t="s">
        <v>410</v>
      </c>
      <c r="W31" s="190" t="s">
        <v>415</v>
      </c>
      <c r="X31" s="190" t="s">
        <v>401</v>
      </c>
      <c r="Y31" s="190" t="s">
        <v>415</v>
      </c>
      <c r="Z31" s="190" t="s">
        <v>399</v>
      </c>
      <c r="AA31" s="190" t="s">
        <v>373</v>
      </c>
      <c r="AB31" s="190" t="s">
        <v>485</v>
      </c>
      <c r="AC31" s="190" t="s">
        <v>406</v>
      </c>
      <c r="AD31" s="190" t="s">
        <v>394</v>
      </c>
      <c r="AE31" s="190" t="s">
        <v>408</v>
      </c>
      <c r="AF31" s="190" t="s">
        <v>398</v>
      </c>
      <c r="AG31" s="190" t="s">
        <v>413</v>
      </c>
      <c r="AH31" s="190" t="s">
        <v>388</v>
      </c>
      <c r="AI31" s="190" t="s">
        <v>380</v>
      </c>
      <c r="AJ31" s="190" t="s">
        <v>387</v>
      </c>
      <c r="AK31" s="190" t="s">
        <v>375</v>
      </c>
      <c r="AL31" s="190" t="s">
        <v>412</v>
      </c>
      <c r="AM31" s="190" t="s">
        <v>374</v>
      </c>
      <c r="AN31" s="190" t="s">
        <v>396</v>
      </c>
      <c r="AO31" s="190" t="s">
        <v>407</v>
      </c>
      <c r="AP31" s="190" t="s">
        <v>379</v>
      </c>
      <c r="AQ31" s="190" t="s">
        <v>414</v>
      </c>
      <c r="AR31" s="190" t="s">
        <v>381</v>
      </c>
      <c r="AS31" s="190" t="s">
        <v>386</v>
      </c>
      <c r="AT31" s="190" t="s">
        <v>405</v>
      </c>
      <c r="AU31" s="190" t="s">
        <v>391</v>
      </c>
      <c r="AV31" s="190" t="s">
        <v>376</v>
      </c>
      <c r="AW31" s="190" t="s">
        <v>377</v>
      </c>
    </row>
    <row r="32" spans="1:49" s="181" customFormat="1">
      <c r="A32" s="184" t="s">
        <v>550</v>
      </c>
      <c r="B32" s="184" t="s">
        <v>528</v>
      </c>
      <c r="C32" s="185">
        <v>1416634</v>
      </c>
      <c r="D32" s="6"/>
      <c r="E32" s="181">
        <v>206</v>
      </c>
      <c r="F32" s="191" t="s">
        <v>483</v>
      </c>
      <c r="G32" s="190" t="s">
        <v>394</v>
      </c>
      <c r="H32" s="190" t="s">
        <v>376</v>
      </c>
      <c r="I32" s="190" t="s">
        <v>410</v>
      </c>
      <c r="J32" s="190" t="s">
        <v>380</v>
      </c>
      <c r="K32" s="190" t="s">
        <v>386</v>
      </c>
      <c r="L32" s="190" t="s">
        <v>484</v>
      </c>
      <c r="M32" s="190" t="s">
        <v>374</v>
      </c>
      <c r="N32" s="190" t="s">
        <v>375</v>
      </c>
      <c r="O32" s="190" t="s">
        <v>378</v>
      </c>
      <c r="P32" s="190" t="s">
        <v>398</v>
      </c>
      <c r="Q32" s="190" t="s">
        <v>390</v>
      </c>
      <c r="R32" s="190" t="s">
        <v>415</v>
      </c>
      <c r="S32" s="190" t="s">
        <v>377</v>
      </c>
      <c r="T32" s="190" t="s">
        <v>387</v>
      </c>
      <c r="U32" s="190" t="s">
        <v>403</v>
      </c>
      <c r="V32" s="190" t="s">
        <v>382</v>
      </c>
      <c r="W32" s="190" t="s">
        <v>397</v>
      </c>
      <c r="X32" s="190" t="s">
        <v>388</v>
      </c>
      <c r="Y32" s="190" t="s">
        <v>401</v>
      </c>
      <c r="Z32" s="190" t="s">
        <v>414</v>
      </c>
      <c r="AA32" s="190" t="s">
        <v>391</v>
      </c>
      <c r="AB32" s="190" t="s">
        <v>409</v>
      </c>
      <c r="AC32" s="190" t="s">
        <v>395</v>
      </c>
      <c r="AD32" s="190" t="s">
        <v>408</v>
      </c>
      <c r="AE32" s="190" t="s">
        <v>373</v>
      </c>
      <c r="AF32" s="190" t="s">
        <v>404</v>
      </c>
      <c r="AG32" s="190" t="s">
        <v>396</v>
      </c>
      <c r="AH32" s="190" t="s">
        <v>411</v>
      </c>
      <c r="AI32" s="190" t="s">
        <v>383</v>
      </c>
      <c r="AJ32" s="190" t="s">
        <v>406</v>
      </c>
      <c r="AK32" s="190" t="s">
        <v>407</v>
      </c>
      <c r="AL32" s="190" t="s">
        <v>402</v>
      </c>
      <c r="AM32" s="190" t="s">
        <v>381</v>
      </c>
      <c r="AN32" s="190" t="s">
        <v>400</v>
      </c>
      <c r="AO32" s="190" t="s">
        <v>389</v>
      </c>
      <c r="AP32" s="190" t="s">
        <v>485</v>
      </c>
      <c r="AQ32" s="190" t="s">
        <v>413</v>
      </c>
      <c r="AR32" s="190" t="s">
        <v>379</v>
      </c>
      <c r="AS32" s="190" t="s">
        <v>405</v>
      </c>
      <c r="AT32" s="190" t="s">
        <v>399</v>
      </c>
      <c r="AU32" s="190" t="s">
        <v>412</v>
      </c>
      <c r="AV32" s="190" t="s">
        <v>415</v>
      </c>
      <c r="AW32" s="190" t="s">
        <v>482</v>
      </c>
    </row>
    <row r="33" spans="1:49" s="181" customFormat="1">
      <c r="A33" s="184"/>
      <c r="B33" s="184" t="s">
        <v>527</v>
      </c>
      <c r="C33" s="185">
        <v>1416635</v>
      </c>
      <c r="D33" s="6"/>
      <c r="E33" s="181">
        <v>204</v>
      </c>
      <c r="F33" s="191" t="s">
        <v>406</v>
      </c>
      <c r="G33" s="190" t="s">
        <v>388</v>
      </c>
      <c r="H33" s="190" t="s">
        <v>382</v>
      </c>
      <c r="I33" s="190" t="s">
        <v>410</v>
      </c>
      <c r="J33" s="190" t="s">
        <v>412</v>
      </c>
      <c r="K33" s="190" t="s">
        <v>405</v>
      </c>
      <c r="L33" s="190" t="s">
        <v>415</v>
      </c>
      <c r="M33" s="190" t="s">
        <v>482</v>
      </c>
      <c r="N33" s="190" t="s">
        <v>375</v>
      </c>
      <c r="O33" s="190" t="s">
        <v>411</v>
      </c>
      <c r="P33" s="190" t="s">
        <v>376</v>
      </c>
      <c r="Q33" s="190" t="s">
        <v>387</v>
      </c>
      <c r="R33" s="190" t="s">
        <v>390</v>
      </c>
      <c r="S33" s="190" t="s">
        <v>483</v>
      </c>
      <c r="T33" s="190" t="s">
        <v>400</v>
      </c>
      <c r="U33" s="190" t="s">
        <v>379</v>
      </c>
      <c r="V33" s="190" t="s">
        <v>402</v>
      </c>
      <c r="W33" s="190" t="s">
        <v>377</v>
      </c>
      <c r="X33" s="190" t="s">
        <v>415</v>
      </c>
      <c r="Y33" s="190" t="s">
        <v>401</v>
      </c>
      <c r="Z33" s="190" t="s">
        <v>398</v>
      </c>
      <c r="AA33" s="190" t="s">
        <v>414</v>
      </c>
      <c r="AB33" s="190" t="s">
        <v>395</v>
      </c>
      <c r="AC33" s="190" t="s">
        <v>389</v>
      </c>
      <c r="AD33" s="190" t="s">
        <v>485</v>
      </c>
      <c r="AE33" s="190" t="s">
        <v>403</v>
      </c>
      <c r="AF33" s="190" t="s">
        <v>404</v>
      </c>
      <c r="AG33" s="190" t="s">
        <v>408</v>
      </c>
      <c r="AH33" s="190" t="s">
        <v>381</v>
      </c>
      <c r="AI33" s="190" t="s">
        <v>394</v>
      </c>
      <c r="AJ33" s="190" t="s">
        <v>391</v>
      </c>
      <c r="AK33" s="190" t="s">
        <v>396</v>
      </c>
      <c r="AL33" s="190" t="s">
        <v>374</v>
      </c>
      <c r="AM33" s="190" t="s">
        <v>380</v>
      </c>
      <c r="AN33" s="190" t="s">
        <v>484</v>
      </c>
      <c r="AO33" s="190" t="s">
        <v>383</v>
      </c>
      <c r="AP33" s="190" t="s">
        <v>407</v>
      </c>
      <c r="AQ33" s="190" t="s">
        <v>399</v>
      </c>
      <c r="AR33" s="190" t="s">
        <v>413</v>
      </c>
      <c r="AS33" s="190" t="s">
        <v>409</v>
      </c>
      <c r="AT33" s="190" t="s">
        <v>386</v>
      </c>
      <c r="AU33" s="190" t="s">
        <v>397</v>
      </c>
      <c r="AV33" s="190" t="s">
        <v>378</v>
      </c>
      <c r="AW33" s="190" t="s">
        <v>373</v>
      </c>
    </row>
    <row r="34" spans="1:49" s="181" customFormat="1">
      <c r="A34" s="184" t="s">
        <v>551</v>
      </c>
      <c r="B34" s="184" t="s">
        <v>528</v>
      </c>
      <c r="C34" s="185">
        <v>1416637</v>
      </c>
      <c r="D34" s="6"/>
      <c r="E34" s="181">
        <v>215</v>
      </c>
      <c r="F34" s="191" t="s">
        <v>403</v>
      </c>
      <c r="G34" s="190" t="s">
        <v>382</v>
      </c>
      <c r="H34" s="190" t="s">
        <v>415</v>
      </c>
      <c r="I34" s="190" t="s">
        <v>387</v>
      </c>
      <c r="J34" s="190" t="s">
        <v>411</v>
      </c>
      <c r="K34" s="190" t="s">
        <v>380</v>
      </c>
      <c r="L34" s="190" t="s">
        <v>409</v>
      </c>
      <c r="M34" s="190" t="s">
        <v>395</v>
      </c>
      <c r="N34" s="190" t="s">
        <v>374</v>
      </c>
      <c r="O34" s="190" t="s">
        <v>484</v>
      </c>
      <c r="P34" s="190" t="s">
        <v>383</v>
      </c>
      <c r="Q34" s="190" t="s">
        <v>386</v>
      </c>
      <c r="R34" s="190" t="s">
        <v>376</v>
      </c>
      <c r="S34" s="190" t="s">
        <v>406</v>
      </c>
      <c r="T34" s="190" t="s">
        <v>381</v>
      </c>
      <c r="U34" s="190" t="s">
        <v>391</v>
      </c>
      <c r="V34" s="190" t="s">
        <v>390</v>
      </c>
      <c r="W34" s="190" t="s">
        <v>400</v>
      </c>
      <c r="X34" s="190" t="s">
        <v>401</v>
      </c>
      <c r="Y34" s="190" t="s">
        <v>389</v>
      </c>
      <c r="Z34" s="190" t="s">
        <v>377</v>
      </c>
      <c r="AA34" s="190" t="s">
        <v>398</v>
      </c>
      <c r="AB34" s="190" t="s">
        <v>414</v>
      </c>
      <c r="AC34" s="190" t="s">
        <v>408</v>
      </c>
      <c r="AD34" s="190" t="s">
        <v>373</v>
      </c>
      <c r="AE34" s="190" t="s">
        <v>413</v>
      </c>
      <c r="AF34" s="190" t="s">
        <v>404</v>
      </c>
      <c r="AG34" s="190" t="s">
        <v>397</v>
      </c>
      <c r="AH34" s="190" t="s">
        <v>378</v>
      </c>
      <c r="AI34" s="190" t="s">
        <v>388</v>
      </c>
      <c r="AJ34" s="190" t="s">
        <v>412</v>
      </c>
      <c r="AK34" s="190" t="s">
        <v>399</v>
      </c>
      <c r="AL34" s="190" t="s">
        <v>405</v>
      </c>
      <c r="AM34" s="190" t="s">
        <v>375</v>
      </c>
      <c r="AN34" s="190" t="s">
        <v>396</v>
      </c>
      <c r="AO34" s="190" t="s">
        <v>402</v>
      </c>
      <c r="AP34" s="190" t="s">
        <v>407</v>
      </c>
      <c r="AQ34" s="190" t="s">
        <v>410</v>
      </c>
      <c r="AR34" s="190" t="s">
        <v>485</v>
      </c>
      <c r="AS34" s="190" t="s">
        <v>482</v>
      </c>
      <c r="AT34" s="190" t="s">
        <v>415</v>
      </c>
      <c r="AU34" s="190" t="s">
        <v>394</v>
      </c>
      <c r="AV34" s="190" t="s">
        <v>483</v>
      </c>
      <c r="AW34" s="190" t="s">
        <v>379</v>
      </c>
    </row>
    <row r="35" spans="1:49" s="181" customFormat="1">
      <c r="A35" s="184"/>
      <c r="B35" s="184" t="s">
        <v>527</v>
      </c>
      <c r="C35" s="185">
        <v>1416636</v>
      </c>
      <c r="D35" s="6"/>
      <c r="E35" s="183">
        <v>223</v>
      </c>
      <c r="F35" s="191" t="s">
        <v>388</v>
      </c>
      <c r="G35" s="190" t="s">
        <v>379</v>
      </c>
      <c r="H35" s="190" t="s">
        <v>407</v>
      </c>
      <c r="I35" s="190" t="s">
        <v>398</v>
      </c>
      <c r="J35" s="190" t="s">
        <v>408</v>
      </c>
      <c r="K35" s="190" t="s">
        <v>381</v>
      </c>
      <c r="L35" s="190" t="s">
        <v>412</v>
      </c>
      <c r="M35" s="190" t="s">
        <v>395</v>
      </c>
      <c r="N35" s="190" t="s">
        <v>373</v>
      </c>
      <c r="O35" s="190" t="s">
        <v>399</v>
      </c>
      <c r="P35" s="190" t="s">
        <v>380</v>
      </c>
      <c r="Q35" s="190" t="s">
        <v>484</v>
      </c>
      <c r="R35" s="190" t="s">
        <v>391</v>
      </c>
      <c r="S35" s="190" t="s">
        <v>404</v>
      </c>
      <c r="T35" s="190" t="s">
        <v>396</v>
      </c>
      <c r="U35" s="190" t="s">
        <v>378</v>
      </c>
      <c r="V35" s="190" t="s">
        <v>483</v>
      </c>
      <c r="W35" s="190" t="s">
        <v>409</v>
      </c>
      <c r="X35" s="190" t="s">
        <v>387</v>
      </c>
      <c r="Y35" s="190" t="s">
        <v>413</v>
      </c>
      <c r="Z35" s="190" t="s">
        <v>397</v>
      </c>
      <c r="AA35" s="190" t="s">
        <v>403</v>
      </c>
      <c r="AB35" s="190" t="s">
        <v>389</v>
      </c>
      <c r="AC35" s="190" t="s">
        <v>485</v>
      </c>
      <c r="AD35" s="190" t="s">
        <v>411</v>
      </c>
      <c r="AE35" s="190" t="s">
        <v>383</v>
      </c>
      <c r="AF35" s="190" t="s">
        <v>376</v>
      </c>
      <c r="AG35" s="190" t="s">
        <v>394</v>
      </c>
      <c r="AH35" s="190" t="s">
        <v>405</v>
      </c>
      <c r="AI35" s="190" t="s">
        <v>382</v>
      </c>
      <c r="AJ35" s="190" t="s">
        <v>415</v>
      </c>
      <c r="AK35" s="190" t="s">
        <v>415</v>
      </c>
      <c r="AL35" s="190" t="s">
        <v>402</v>
      </c>
      <c r="AM35" s="190" t="s">
        <v>390</v>
      </c>
      <c r="AN35" s="190" t="s">
        <v>400</v>
      </c>
      <c r="AO35" s="190" t="s">
        <v>386</v>
      </c>
      <c r="AP35" s="190" t="s">
        <v>375</v>
      </c>
      <c r="AQ35" s="190" t="s">
        <v>410</v>
      </c>
      <c r="AR35" s="190" t="s">
        <v>374</v>
      </c>
      <c r="AS35" s="190" t="s">
        <v>406</v>
      </c>
      <c r="AT35" s="190" t="s">
        <v>482</v>
      </c>
      <c r="AU35" s="190" t="s">
        <v>414</v>
      </c>
      <c r="AV35" s="190" t="s">
        <v>377</v>
      </c>
      <c r="AW35" s="190" t="s">
        <v>401</v>
      </c>
    </row>
    <row r="36" spans="1:49" s="181" customFormat="1">
      <c r="A36" s="184" t="s">
        <v>552</v>
      </c>
      <c r="B36" s="184" t="s">
        <v>528</v>
      </c>
      <c r="C36" s="185">
        <v>1416638</v>
      </c>
      <c r="D36" s="6"/>
      <c r="E36" s="181">
        <v>224</v>
      </c>
      <c r="F36" s="191" t="s">
        <v>374</v>
      </c>
      <c r="G36" s="190" t="s">
        <v>412</v>
      </c>
      <c r="H36" s="190" t="s">
        <v>376</v>
      </c>
      <c r="I36" s="190" t="s">
        <v>386</v>
      </c>
      <c r="J36" s="190" t="s">
        <v>373</v>
      </c>
      <c r="K36" s="190" t="s">
        <v>383</v>
      </c>
      <c r="L36" s="190" t="s">
        <v>390</v>
      </c>
      <c r="M36" s="190" t="s">
        <v>408</v>
      </c>
      <c r="N36" s="190" t="s">
        <v>403</v>
      </c>
      <c r="O36" s="190" t="s">
        <v>415</v>
      </c>
      <c r="P36" s="190" t="s">
        <v>484</v>
      </c>
      <c r="Q36" s="190" t="s">
        <v>410</v>
      </c>
      <c r="R36" s="190" t="s">
        <v>375</v>
      </c>
      <c r="S36" s="190" t="s">
        <v>378</v>
      </c>
      <c r="T36" s="190" t="s">
        <v>388</v>
      </c>
      <c r="U36" s="190" t="s">
        <v>406</v>
      </c>
      <c r="V36" s="190" t="s">
        <v>402</v>
      </c>
      <c r="W36" s="190" t="s">
        <v>407</v>
      </c>
      <c r="X36" s="190" t="s">
        <v>400</v>
      </c>
      <c r="Y36" s="190" t="s">
        <v>395</v>
      </c>
      <c r="Z36" s="190" t="s">
        <v>409</v>
      </c>
      <c r="AA36" s="190" t="s">
        <v>401</v>
      </c>
      <c r="AB36" s="190" t="s">
        <v>381</v>
      </c>
      <c r="AC36" s="190" t="s">
        <v>377</v>
      </c>
      <c r="AD36" s="190" t="s">
        <v>482</v>
      </c>
      <c r="AE36" s="190" t="s">
        <v>394</v>
      </c>
      <c r="AF36" s="190" t="s">
        <v>389</v>
      </c>
      <c r="AG36" s="190" t="s">
        <v>397</v>
      </c>
      <c r="AH36" s="190" t="s">
        <v>414</v>
      </c>
      <c r="AI36" s="190" t="s">
        <v>379</v>
      </c>
      <c r="AJ36" s="190" t="s">
        <v>380</v>
      </c>
      <c r="AK36" s="190" t="s">
        <v>413</v>
      </c>
      <c r="AL36" s="190" t="s">
        <v>411</v>
      </c>
      <c r="AM36" s="190" t="s">
        <v>483</v>
      </c>
      <c r="AN36" s="190" t="s">
        <v>405</v>
      </c>
      <c r="AO36" s="190" t="s">
        <v>398</v>
      </c>
      <c r="AP36" s="190" t="s">
        <v>391</v>
      </c>
      <c r="AQ36" s="190" t="s">
        <v>396</v>
      </c>
      <c r="AR36" s="190" t="s">
        <v>404</v>
      </c>
      <c r="AS36" s="190" t="s">
        <v>387</v>
      </c>
      <c r="AT36" s="190" t="s">
        <v>485</v>
      </c>
      <c r="AU36" s="190" t="s">
        <v>382</v>
      </c>
      <c r="AV36" s="190" t="s">
        <v>399</v>
      </c>
      <c r="AW36" s="190" t="s">
        <v>415</v>
      </c>
    </row>
    <row r="37" spans="1:49" s="181" customFormat="1">
      <c r="A37" s="184"/>
      <c r="B37" s="184" t="s">
        <v>527</v>
      </c>
      <c r="C37" s="185">
        <v>1416639</v>
      </c>
      <c r="D37" s="6"/>
      <c r="E37" s="181">
        <v>220</v>
      </c>
      <c r="F37" s="191" t="s">
        <v>411</v>
      </c>
      <c r="G37" s="190" t="s">
        <v>398</v>
      </c>
      <c r="H37" s="190" t="s">
        <v>389</v>
      </c>
      <c r="I37" s="190" t="s">
        <v>485</v>
      </c>
      <c r="J37" s="190" t="s">
        <v>395</v>
      </c>
      <c r="K37" s="190" t="s">
        <v>415</v>
      </c>
      <c r="L37" s="190" t="s">
        <v>400</v>
      </c>
      <c r="M37" s="190" t="s">
        <v>414</v>
      </c>
      <c r="N37" s="190" t="s">
        <v>375</v>
      </c>
      <c r="O37" s="190" t="s">
        <v>483</v>
      </c>
      <c r="P37" s="190" t="s">
        <v>408</v>
      </c>
      <c r="Q37" s="190" t="s">
        <v>394</v>
      </c>
      <c r="R37" s="190" t="s">
        <v>399</v>
      </c>
      <c r="S37" s="190" t="s">
        <v>373</v>
      </c>
      <c r="T37" s="190" t="s">
        <v>379</v>
      </c>
      <c r="U37" s="190" t="s">
        <v>386</v>
      </c>
      <c r="V37" s="190" t="s">
        <v>415</v>
      </c>
      <c r="W37" s="190" t="s">
        <v>484</v>
      </c>
      <c r="X37" s="190" t="s">
        <v>410</v>
      </c>
      <c r="Y37" s="190" t="s">
        <v>404</v>
      </c>
      <c r="Z37" s="190" t="s">
        <v>406</v>
      </c>
      <c r="AA37" s="190" t="s">
        <v>388</v>
      </c>
      <c r="AB37" s="190" t="s">
        <v>390</v>
      </c>
      <c r="AC37" s="190" t="s">
        <v>407</v>
      </c>
      <c r="AD37" s="190" t="s">
        <v>405</v>
      </c>
      <c r="AE37" s="190" t="s">
        <v>409</v>
      </c>
      <c r="AF37" s="190" t="s">
        <v>396</v>
      </c>
      <c r="AG37" s="190" t="s">
        <v>382</v>
      </c>
      <c r="AH37" s="190" t="s">
        <v>376</v>
      </c>
      <c r="AI37" s="190" t="s">
        <v>378</v>
      </c>
      <c r="AJ37" s="190" t="s">
        <v>374</v>
      </c>
      <c r="AK37" s="190" t="s">
        <v>377</v>
      </c>
      <c r="AL37" s="190" t="s">
        <v>383</v>
      </c>
      <c r="AM37" s="190" t="s">
        <v>403</v>
      </c>
      <c r="AN37" s="190" t="s">
        <v>413</v>
      </c>
      <c r="AO37" s="190" t="s">
        <v>401</v>
      </c>
      <c r="AP37" s="190" t="s">
        <v>381</v>
      </c>
      <c r="AQ37" s="190" t="s">
        <v>387</v>
      </c>
      <c r="AR37" s="190" t="s">
        <v>402</v>
      </c>
      <c r="AS37" s="190" t="s">
        <v>380</v>
      </c>
      <c r="AT37" s="190" t="s">
        <v>391</v>
      </c>
      <c r="AU37" s="190" t="s">
        <v>482</v>
      </c>
      <c r="AV37" s="190" t="s">
        <v>412</v>
      </c>
      <c r="AW37" s="190" t="s">
        <v>397</v>
      </c>
    </row>
    <row r="38" spans="1:49" s="181" customFormat="1">
      <c r="A38" s="184" t="s">
        <v>553</v>
      </c>
      <c r="B38" s="184" t="s">
        <v>528</v>
      </c>
      <c r="C38" s="185">
        <v>1416641</v>
      </c>
      <c r="D38" s="6"/>
      <c r="E38" s="183">
        <v>229</v>
      </c>
      <c r="F38" s="191" t="s">
        <v>391</v>
      </c>
      <c r="G38" s="190" t="s">
        <v>485</v>
      </c>
      <c r="H38" s="190" t="s">
        <v>414</v>
      </c>
      <c r="I38" s="190" t="s">
        <v>381</v>
      </c>
      <c r="J38" s="190" t="s">
        <v>482</v>
      </c>
      <c r="K38" s="190" t="s">
        <v>483</v>
      </c>
      <c r="L38" s="190" t="s">
        <v>413</v>
      </c>
      <c r="M38" s="190" t="s">
        <v>404</v>
      </c>
      <c r="N38" s="190" t="s">
        <v>415</v>
      </c>
      <c r="O38" s="190" t="s">
        <v>380</v>
      </c>
      <c r="P38" s="190" t="s">
        <v>390</v>
      </c>
      <c r="Q38" s="190" t="s">
        <v>396</v>
      </c>
      <c r="R38" s="190" t="s">
        <v>401</v>
      </c>
      <c r="S38" s="190" t="s">
        <v>408</v>
      </c>
      <c r="T38" s="190" t="s">
        <v>409</v>
      </c>
      <c r="U38" s="190" t="s">
        <v>398</v>
      </c>
      <c r="V38" s="190" t="s">
        <v>386</v>
      </c>
      <c r="W38" s="190" t="s">
        <v>387</v>
      </c>
      <c r="X38" s="190" t="s">
        <v>399</v>
      </c>
      <c r="Y38" s="190" t="s">
        <v>374</v>
      </c>
      <c r="Z38" s="190" t="s">
        <v>397</v>
      </c>
      <c r="AA38" s="190" t="s">
        <v>383</v>
      </c>
      <c r="AB38" s="190" t="s">
        <v>376</v>
      </c>
      <c r="AC38" s="190" t="s">
        <v>411</v>
      </c>
      <c r="AD38" s="190" t="s">
        <v>406</v>
      </c>
      <c r="AE38" s="190" t="s">
        <v>412</v>
      </c>
      <c r="AF38" s="190" t="s">
        <v>405</v>
      </c>
      <c r="AG38" s="190" t="s">
        <v>373</v>
      </c>
      <c r="AH38" s="190" t="s">
        <v>410</v>
      </c>
      <c r="AI38" s="190" t="s">
        <v>395</v>
      </c>
      <c r="AJ38" s="190" t="s">
        <v>382</v>
      </c>
      <c r="AK38" s="190" t="s">
        <v>394</v>
      </c>
      <c r="AL38" s="190" t="s">
        <v>389</v>
      </c>
      <c r="AM38" s="190" t="s">
        <v>407</v>
      </c>
      <c r="AN38" s="190" t="s">
        <v>403</v>
      </c>
      <c r="AO38" s="190" t="s">
        <v>484</v>
      </c>
      <c r="AP38" s="190" t="s">
        <v>377</v>
      </c>
      <c r="AQ38" s="190" t="s">
        <v>415</v>
      </c>
      <c r="AR38" s="190" t="s">
        <v>388</v>
      </c>
      <c r="AS38" s="190" t="s">
        <v>400</v>
      </c>
      <c r="AT38" s="190" t="s">
        <v>375</v>
      </c>
      <c r="AU38" s="190" t="s">
        <v>378</v>
      </c>
      <c r="AV38" s="190" t="s">
        <v>379</v>
      </c>
      <c r="AW38" s="190" t="s">
        <v>402</v>
      </c>
    </row>
    <row r="39" spans="1:49" s="181" customFormat="1">
      <c r="A39" s="184"/>
      <c r="B39" s="184" t="s">
        <v>527</v>
      </c>
      <c r="C39" s="185">
        <v>1416640</v>
      </c>
      <c r="D39" s="6"/>
      <c r="E39" s="181">
        <v>221</v>
      </c>
      <c r="F39" s="191" t="s">
        <v>484</v>
      </c>
      <c r="G39" s="190" t="s">
        <v>389</v>
      </c>
      <c r="H39" s="190" t="s">
        <v>412</v>
      </c>
      <c r="I39" s="190" t="s">
        <v>401</v>
      </c>
      <c r="J39" s="190" t="s">
        <v>373</v>
      </c>
      <c r="K39" s="190" t="s">
        <v>410</v>
      </c>
      <c r="L39" s="190" t="s">
        <v>379</v>
      </c>
      <c r="M39" s="190" t="s">
        <v>378</v>
      </c>
      <c r="N39" s="190" t="s">
        <v>380</v>
      </c>
      <c r="O39" s="190" t="s">
        <v>403</v>
      </c>
      <c r="P39" s="190" t="s">
        <v>415</v>
      </c>
      <c r="Q39" s="190" t="s">
        <v>398</v>
      </c>
      <c r="R39" s="190" t="s">
        <v>400</v>
      </c>
      <c r="S39" s="190" t="s">
        <v>375</v>
      </c>
      <c r="T39" s="190" t="s">
        <v>377</v>
      </c>
      <c r="U39" s="190" t="s">
        <v>413</v>
      </c>
      <c r="V39" s="190" t="s">
        <v>399</v>
      </c>
      <c r="W39" s="190" t="s">
        <v>405</v>
      </c>
      <c r="X39" s="190" t="s">
        <v>483</v>
      </c>
      <c r="Y39" s="190" t="s">
        <v>415</v>
      </c>
      <c r="Z39" s="190" t="s">
        <v>376</v>
      </c>
      <c r="AA39" s="190" t="s">
        <v>482</v>
      </c>
      <c r="AB39" s="190" t="s">
        <v>485</v>
      </c>
      <c r="AC39" s="190" t="s">
        <v>407</v>
      </c>
      <c r="AD39" s="190" t="s">
        <v>397</v>
      </c>
      <c r="AE39" s="190" t="s">
        <v>409</v>
      </c>
      <c r="AF39" s="190" t="s">
        <v>382</v>
      </c>
      <c r="AG39" s="190" t="s">
        <v>387</v>
      </c>
      <c r="AH39" s="190" t="s">
        <v>408</v>
      </c>
      <c r="AI39" s="190" t="s">
        <v>411</v>
      </c>
      <c r="AJ39" s="190" t="s">
        <v>402</v>
      </c>
      <c r="AK39" s="190" t="s">
        <v>383</v>
      </c>
      <c r="AL39" s="190" t="s">
        <v>395</v>
      </c>
      <c r="AM39" s="190" t="s">
        <v>414</v>
      </c>
      <c r="AN39" s="190" t="s">
        <v>406</v>
      </c>
      <c r="AO39" s="190" t="s">
        <v>404</v>
      </c>
      <c r="AP39" s="190" t="s">
        <v>390</v>
      </c>
      <c r="AQ39" s="190" t="s">
        <v>386</v>
      </c>
      <c r="AR39" s="190" t="s">
        <v>391</v>
      </c>
      <c r="AS39" s="190" t="s">
        <v>394</v>
      </c>
      <c r="AT39" s="190" t="s">
        <v>381</v>
      </c>
      <c r="AU39" s="190" t="s">
        <v>374</v>
      </c>
      <c r="AV39" s="190" t="s">
        <v>396</v>
      </c>
      <c r="AW39" s="190" t="s">
        <v>388</v>
      </c>
    </row>
    <row r="40" spans="1:49">
      <c r="A40" s="15" t="s">
        <v>554</v>
      </c>
      <c r="B40" s="15" t="s">
        <v>528</v>
      </c>
      <c r="C40" s="185">
        <v>1416642</v>
      </c>
    </row>
    <row r="41" spans="1:49">
      <c r="A41" s="15"/>
      <c r="B41" s="15" t="s">
        <v>527</v>
      </c>
      <c r="C41" s="185">
        <v>1416643</v>
      </c>
    </row>
    <row r="42" spans="1:49">
      <c r="A42" t="s">
        <v>555</v>
      </c>
      <c r="B42" t="s">
        <v>528</v>
      </c>
      <c r="C42" s="185">
        <v>1416644</v>
      </c>
    </row>
    <row r="43" spans="1:49">
      <c r="B43" t="s">
        <v>527</v>
      </c>
      <c r="C43" s="185">
        <v>1416645</v>
      </c>
      <c r="I43">
        <v>20</v>
      </c>
      <c r="K43">
        <v>20</v>
      </c>
    </row>
    <row r="44" spans="1:49">
      <c r="A44" s="136" t="s">
        <v>556</v>
      </c>
      <c r="B44" s="136" t="s">
        <v>528</v>
      </c>
      <c r="C44" s="185">
        <v>1416647</v>
      </c>
      <c r="I44">
        <v>20</v>
      </c>
      <c r="K44">
        <v>20</v>
      </c>
    </row>
    <row r="45" spans="1:49">
      <c r="A45" s="136"/>
      <c r="B45" s="136" t="s">
        <v>527</v>
      </c>
      <c r="C45" s="185">
        <v>1416646</v>
      </c>
      <c r="I45">
        <v>20</v>
      </c>
      <c r="K45">
        <v>20</v>
      </c>
    </row>
    <row r="46" spans="1:49">
      <c r="A46" t="s">
        <v>557</v>
      </c>
      <c r="B46" t="s">
        <v>528</v>
      </c>
      <c r="C46" s="185">
        <v>1416648</v>
      </c>
      <c r="I46">
        <v>20</v>
      </c>
      <c r="K46">
        <v>20</v>
      </c>
    </row>
    <row r="47" spans="1:49">
      <c r="B47" t="s">
        <v>527</v>
      </c>
      <c r="C47" s="185">
        <v>1416649</v>
      </c>
      <c r="I47">
        <v>20</v>
      </c>
      <c r="K47">
        <v>20</v>
      </c>
    </row>
    <row r="48" spans="1:49">
      <c r="A48" s="136" t="s">
        <v>558</v>
      </c>
      <c r="B48" s="136" t="s">
        <v>528</v>
      </c>
      <c r="C48" s="185">
        <v>1416651</v>
      </c>
      <c r="I48" s="136">
        <v>20</v>
      </c>
      <c r="K48">
        <v>20</v>
      </c>
    </row>
    <row r="49" spans="1:11">
      <c r="A49" s="136"/>
      <c r="B49" s="136" t="s">
        <v>527</v>
      </c>
      <c r="C49" s="185">
        <v>1416650</v>
      </c>
      <c r="I49">
        <v>20</v>
      </c>
      <c r="K49">
        <v>21</v>
      </c>
    </row>
    <row r="50" spans="1:11">
      <c r="A50" t="s">
        <v>559</v>
      </c>
      <c r="B50" t="s">
        <v>528</v>
      </c>
      <c r="C50" s="185">
        <v>1416652</v>
      </c>
      <c r="I50">
        <v>21</v>
      </c>
      <c r="K50">
        <v>19</v>
      </c>
    </row>
    <row r="51" spans="1:11">
      <c r="B51" t="s">
        <v>527</v>
      </c>
      <c r="C51" s="185">
        <v>1416653</v>
      </c>
      <c r="I51">
        <v>19</v>
      </c>
      <c r="K51">
        <v>20</v>
      </c>
    </row>
    <row r="52" spans="1:11">
      <c r="A52" s="136" t="s">
        <v>560</v>
      </c>
      <c r="B52" s="136" t="s">
        <v>528</v>
      </c>
      <c r="C52" s="185">
        <v>1416655</v>
      </c>
      <c r="I52">
        <v>20</v>
      </c>
      <c r="K52">
        <v>20</v>
      </c>
    </row>
    <row r="53" spans="1:11">
      <c r="A53" s="136"/>
      <c r="B53" s="136" t="s">
        <v>527</v>
      </c>
      <c r="C53" s="185">
        <v>1416654</v>
      </c>
      <c r="I53">
        <v>20</v>
      </c>
      <c r="K53">
        <v>20</v>
      </c>
    </row>
    <row r="54" spans="1:11">
      <c r="A54" s="136" t="s">
        <v>561</v>
      </c>
      <c r="B54" s="136" t="s">
        <v>528</v>
      </c>
      <c r="C54" s="185">
        <v>1416656</v>
      </c>
      <c r="I54">
        <v>20</v>
      </c>
      <c r="K54">
        <v>20</v>
      </c>
    </row>
    <row r="55" spans="1:11">
      <c r="A55" s="136"/>
      <c r="B55" s="136" t="s">
        <v>527</v>
      </c>
      <c r="C55" s="185">
        <v>1416657</v>
      </c>
      <c r="I55">
        <v>20</v>
      </c>
      <c r="K55">
        <v>19</v>
      </c>
    </row>
    <row r="56" spans="1:11">
      <c r="A56" s="136" t="s">
        <v>562</v>
      </c>
      <c r="B56" s="136" t="s">
        <v>528</v>
      </c>
      <c r="C56" s="185">
        <v>1416659</v>
      </c>
      <c r="E56">
        <v>1416659</v>
      </c>
      <c r="I56" s="136">
        <v>20</v>
      </c>
      <c r="K56">
        <v>20</v>
      </c>
    </row>
    <row r="57" spans="1:11">
      <c r="A57" s="136"/>
      <c r="B57" s="136" t="s">
        <v>527</v>
      </c>
      <c r="C57" s="185">
        <v>1416658</v>
      </c>
      <c r="E57">
        <v>1416658</v>
      </c>
      <c r="I57">
        <v>19</v>
      </c>
      <c r="K57">
        <v>21</v>
      </c>
    </row>
    <row r="58" spans="1:11">
      <c r="A58" s="136" t="s">
        <v>563</v>
      </c>
      <c r="B58" s="136" t="s">
        <v>528</v>
      </c>
      <c r="C58" s="185">
        <v>1416660</v>
      </c>
      <c r="I58">
        <v>20</v>
      </c>
      <c r="K58">
        <f>STDEV(K43:K57)</f>
        <v>0.53452248382484879</v>
      </c>
    </row>
    <row r="59" spans="1:11">
      <c r="A59" s="136"/>
      <c r="B59" s="136" t="s">
        <v>527</v>
      </c>
      <c r="C59" s="185">
        <v>1416661</v>
      </c>
      <c r="I59" s="136">
        <v>19</v>
      </c>
    </row>
    <row r="60" spans="1:11">
      <c r="A60" t="s">
        <v>564</v>
      </c>
      <c r="B60" t="s">
        <v>528</v>
      </c>
      <c r="C60" s="185">
        <v>1416678</v>
      </c>
      <c r="I60">
        <v>21</v>
      </c>
    </row>
    <row r="61" spans="1:11">
      <c r="B61" t="s">
        <v>527</v>
      </c>
      <c r="C61" s="185">
        <v>1416677</v>
      </c>
    </row>
    <row r="62" spans="1:11">
      <c r="A62" s="136" t="s">
        <v>565</v>
      </c>
      <c r="B62" s="136" t="s">
        <v>528</v>
      </c>
      <c r="C62" s="185">
        <v>1416679</v>
      </c>
    </row>
    <row r="63" spans="1:11">
      <c r="A63" s="136"/>
      <c r="B63" s="136" t="s">
        <v>527</v>
      </c>
      <c r="C63" s="185">
        <v>1416680</v>
      </c>
    </row>
    <row r="64" spans="1:11">
      <c r="A64" s="141" t="s">
        <v>566</v>
      </c>
      <c r="B64" s="141" t="s">
        <v>527</v>
      </c>
      <c r="C64" s="185">
        <v>1416682</v>
      </c>
    </row>
    <row r="65" spans="1:3">
      <c r="A65" s="141"/>
      <c r="B65" s="141" t="s">
        <v>527</v>
      </c>
      <c r="C65" s="185">
        <v>1416681</v>
      </c>
    </row>
    <row r="66" spans="1:3">
      <c r="A66" t="s">
        <v>616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3696-F5BE-2348-8A46-5D9FCBF1267E}">
  <dimension ref="A1:AW73"/>
  <sheetViews>
    <sheetView workbookViewId="0">
      <selection activeCell="C24" sqref="C24"/>
    </sheetView>
  </sheetViews>
  <sheetFormatPr baseColWidth="10" defaultRowHeight="16"/>
  <cols>
    <col min="4" max="4" width="8.33203125" customWidth="1"/>
  </cols>
  <sheetData>
    <row r="1" spans="1:6">
      <c r="A1" s="5">
        <v>408</v>
      </c>
      <c r="C1">
        <v>22</v>
      </c>
      <c r="D1" t="s">
        <v>26</v>
      </c>
      <c r="E1" t="s">
        <v>29</v>
      </c>
      <c r="F1" t="s">
        <v>617</v>
      </c>
    </row>
    <row r="2" spans="1:6">
      <c r="A2" s="5">
        <v>412</v>
      </c>
      <c r="C2">
        <v>21</v>
      </c>
      <c r="D2" t="s">
        <v>26</v>
      </c>
      <c r="E2" t="s">
        <v>29</v>
      </c>
      <c r="F2" t="s">
        <v>618</v>
      </c>
    </row>
    <row r="3" spans="1:6">
      <c r="A3" s="5">
        <v>410</v>
      </c>
      <c r="C3">
        <v>21</v>
      </c>
      <c r="D3" t="s">
        <v>26</v>
      </c>
      <c r="E3" t="s">
        <v>29</v>
      </c>
      <c r="F3" t="s">
        <v>619</v>
      </c>
    </row>
    <row r="4" spans="1:6">
      <c r="A4" s="5">
        <v>419</v>
      </c>
      <c r="C4">
        <v>21</v>
      </c>
      <c r="D4" t="s">
        <v>26</v>
      </c>
      <c r="E4" t="s">
        <v>29</v>
      </c>
      <c r="F4" t="s">
        <v>620</v>
      </c>
    </row>
    <row r="5" spans="1:6">
      <c r="A5" s="5">
        <v>427</v>
      </c>
      <c r="C5">
        <v>22</v>
      </c>
      <c r="D5" t="s">
        <v>26</v>
      </c>
      <c r="E5" t="s">
        <v>29</v>
      </c>
      <c r="F5" t="s">
        <v>621</v>
      </c>
    </row>
    <row r="6" spans="1:6">
      <c r="A6" s="5">
        <v>417</v>
      </c>
      <c r="C6">
        <v>22</v>
      </c>
      <c r="D6" t="s">
        <v>83</v>
      </c>
      <c r="E6" t="s">
        <v>29</v>
      </c>
      <c r="F6" t="s">
        <v>622</v>
      </c>
    </row>
    <row r="7" spans="1:6">
      <c r="A7" s="5">
        <v>415</v>
      </c>
      <c r="C7">
        <v>22</v>
      </c>
      <c r="D7" t="s">
        <v>83</v>
      </c>
      <c r="E7" t="s">
        <v>29</v>
      </c>
      <c r="F7" t="s">
        <v>623</v>
      </c>
    </row>
    <row r="8" spans="1:6">
      <c r="A8" s="5">
        <v>409</v>
      </c>
      <c r="C8">
        <v>21</v>
      </c>
      <c r="D8" t="s">
        <v>26</v>
      </c>
      <c r="E8" t="s">
        <v>95</v>
      </c>
      <c r="F8" t="s">
        <v>624</v>
      </c>
    </row>
    <row r="9" spans="1:6">
      <c r="A9" s="5">
        <v>406</v>
      </c>
      <c r="C9">
        <v>22</v>
      </c>
      <c r="D9" t="s">
        <v>26</v>
      </c>
      <c r="E9" t="s">
        <v>29</v>
      </c>
      <c r="F9" t="s">
        <v>625</v>
      </c>
    </row>
    <row r="10" spans="1:6">
      <c r="A10" s="5">
        <v>421</v>
      </c>
      <c r="C10">
        <v>21</v>
      </c>
      <c r="D10" t="s">
        <v>26</v>
      </c>
      <c r="E10" t="s">
        <v>95</v>
      </c>
      <c r="F10" t="s">
        <v>626</v>
      </c>
    </row>
    <row r="11" spans="1:6">
      <c r="A11" s="5">
        <v>416</v>
      </c>
      <c r="C11">
        <v>22</v>
      </c>
      <c r="D11" t="s">
        <v>26</v>
      </c>
      <c r="E11" t="s">
        <v>29</v>
      </c>
      <c r="F11" t="s">
        <v>627</v>
      </c>
    </row>
    <row r="12" spans="1:6">
      <c r="A12" s="5">
        <v>411</v>
      </c>
      <c r="C12">
        <v>21</v>
      </c>
      <c r="D12" t="s">
        <v>83</v>
      </c>
      <c r="E12" t="s">
        <v>29</v>
      </c>
      <c r="F12" t="s">
        <v>628</v>
      </c>
    </row>
    <row r="13" spans="1:6">
      <c r="A13" s="137">
        <v>425</v>
      </c>
      <c r="B13" s="136"/>
      <c r="C13" s="136">
        <v>21</v>
      </c>
      <c r="D13" s="136" t="s">
        <v>26</v>
      </c>
      <c r="E13" s="136" t="s">
        <v>29</v>
      </c>
      <c r="F13" t="s">
        <v>629</v>
      </c>
    </row>
    <row r="14" spans="1:6">
      <c r="A14" s="5">
        <v>418</v>
      </c>
      <c r="C14">
        <v>22</v>
      </c>
      <c r="D14" t="s">
        <v>26</v>
      </c>
      <c r="E14" t="s">
        <v>29</v>
      </c>
      <c r="F14" t="s">
        <v>630</v>
      </c>
    </row>
    <row r="15" spans="1:6">
      <c r="A15" s="5">
        <v>407</v>
      </c>
      <c r="C15">
        <v>24</v>
      </c>
      <c r="D15" t="s">
        <v>26</v>
      </c>
      <c r="E15" t="s">
        <v>29</v>
      </c>
      <c r="F15" t="s">
        <v>631</v>
      </c>
    </row>
    <row r="16" spans="1:6">
      <c r="A16" s="137">
        <v>422</v>
      </c>
      <c r="B16" s="136"/>
      <c r="C16" s="136">
        <v>22</v>
      </c>
      <c r="D16" s="136" t="s">
        <v>26</v>
      </c>
      <c r="E16" s="136" t="s">
        <v>143</v>
      </c>
      <c r="F16" t="s">
        <v>632</v>
      </c>
    </row>
    <row r="17" spans="1:49">
      <c r="A17" s="5">
        <v>403</v>
      </c>
      <c r="C17">
        <v>22</v>
      </c>
      <c r="D17" t="s">
        <v>26</v>
      </c>
      <c r="E17" t="s">
        <v>29</v>
      </c>
      <c r="F17" t="s">
        <v>633</v>
      </c>
    </row>
    <row r="18" spans="1:49">
      <c r="A18" s="5">
        <v>413</v>
      </c>
      <c r="C18">
        <v>22</v>
      </c>
      <c r="D18" t="s">
        <v>83</v>
      </c>
      <c r="E18" t="s">
        <v>29</v>
      </c>
      <c r="F18" t="s">
        <v>634</v>
      </c>
    </row>
    <row r="19" spans="1:49">
      <c r="A19" s="5">
        <v>405</v>
      </c>
      <c r="C19">
        <v>22</v>
      </c>
      <c r="D19" t="s">
        <v>26</v>
      </c>
      <c r="E19" t="s">
        <v>29</v>
      </c>
      <c r="F19" t="s">
        <v>635</v>
      </c>
    </row>
    <row r="20" spans="1:49">
      <c r="A20" s="5">
        <v>402</v>
      </c>
      <c r="C20">
        <v>21</v>
      </c>
      <c r="D20" t="s">
        <v>26</v>
      </c>
      <c r="E20" t="s">
        <v>29</v>
      </c>
      <c r="F20" t="s">
        <v>636</v>
      </c>
    </row>
    <row r="21" spans="1:49">
      <c r="A21" s="5">
        <v>404</v>
      </c>
      <c r="C21">
        <v>22</v>
      </c>
      <c r="D21" t="s">
        <v>26</v>
      </c>
      <c r="E21" t="s">
        <v>29</v>
      </c>
      <c r="F21" t="s">
        <v>637</v>
      </c>
    </row>
    <row r="22" spans="1:49">
      <c r="A22" s="5">
        <v>423</v>
      </c>
      <c r="C22">
        <v>21</v>
      </c>
      <c r="D22" t="s">
        <v>26</v>
      </c>
      <c r="E22" t="s">
        <v>193</v>
      </c>
      <c r="F22" t="s">
        <v>638</v>
      </c>
    </row>
    <row r="23" spans="1:49">
      <c r="A23" s="5">
        <v>424</v>
      </c>
      <c r="C23">
        <v>22</v>
      </c>
      <c r="D23" t="s">
        <v>26</v>
      </c>
      <c r="E23" t="s">
        <v>95</v>
      </c>
      <c r="F23" t="s">
        <v>639</v>
      </c>
    </row>
    <row r="25" spans="1:49">
      <c r="A25" t="s">
        <v>543</v>
      </c>
    </row>
    <row r="26" spans="1:49" s="181" customFormat="1">
      <c r="A26" s="6" t="s">
        <v>544</v>
      </c>
      <c r="B26" s="6" t="s">
        <v>528</v>
      </c>
      <c r="C26" s="6">
        <v>1416559</v>
      </c>
      <c r="D26" s="6"/>
      <c r="E26" s="181">
        <v>408</v>
      </c>
      <c r="F26" s="191" t="s">
        <v>415</v>
      </c>
      <c r="G26" s="190" t="s">
        <v>388</v>
      </c>
      <c r="H26" s="190" t="s">
        <v>378</v>
      </c>
      <c r="I26" s="190" t="s">
        <v>387</v>
      </c>
      <c r="J26" s="190" t="s">
        <v>376</v>
      </c>
      <c r="K26" s="190" t="s">
        <v>409</v>
      </c>
      <c r="L26" s="190" t="s">
        <v>389</v>
      </c>
      <c r="M26" s="190" t="s">
        <v>485</v>
      </c>
      <c r="N26" s="190" t="s">
        <v>403</v>
      </c>
      <c r="O26" s="190" t="s">
        <v>408</v>
      </c>
      <c r="P26" s="190" t="s">
        <v>399</v>
      </c>
      <c r="Q26" s="190" t="s">
        <v>410</v>
      </c>
      <c r="R26" s="190" t="s">
        <v>383</v>
      </c>
      <c r="S26" s="190" t="s">
        <v>404</v>
      </c>
      <c r="T26" s="190" t="s">
        <v>382</v>
      </c>
      <c r="U26" s="190" t="s">
        <v>400</v>
      </c>
      <c r="V26" s="190" t="s">
        <v>395</v>
      </c>
      <c r="W26" s="190" t="s">
        <v>412</v>
      </c>
      <c r="X26" s="190" t="s">
        <v>413</v>
      </c>
      <c r="Y26" s="190" t="s">
        <v>391</v>
      </c>
      <c r="Z26" s="190" t="s">
        <v>484</v>
      </c>
      <c r="AA26" s="190" t="s">
        <v>386</v>
      </c>
      <c r="AB26" s="190" t="s">
        <v>379</v>
      </c>
      <c r="AC26" s="190" t="s">
        <v>380</v>
      </c>
      <c r="AD26" s="190" t="s">
        <v>397</v>
      </c>
      <c r="AE26" s="190" t="s">
        <v>482</v>
      </c>
      <c r="AF26" s="190" t="s">
        <v>402</v>
      </c>
      <c r="AG26" s="190" t="s">
        <v>394</v>
      </c>
      <c r="AH26" s="190" t="s">
        <v>415</v>
      </c>
      <c r="AI26" s="190" t="s">
        <v>407</v>
      </c>
      <c r="AJ26" s="190" t="s">
        <v>377</v>
      </c>
      <c r="AK26" s="190" t="s">
        <v>373</v>
      </c>
      <c r="AL26" s="190" t="s">
        <v>406</v>
      </c>
      <c r="AM26" s="190" t="s">
        <v>374</v>
      </c>
      <c r="AN26" s="190" t="s">
        <v>381</v>
      </c>
      <c r="AO26" s="190" t="s">
        <v>483</v>
      </c>
      <c r="AP26" s="190" t="s">
        <v>414</v>
      </c>
      <c r="AQ26" s="190" t="s">
        <v>411</v>
      </c>
      <c r="AR26" s="190" t="s">
        <v>375</v>
      </c>
      <c r="AS26" s="190" t="s">
        <v>390</v>
      </c>
      <c r="AT26" s="190" t="s">
        <v>396</v>
      </c>
      <c r="AU26" s="190" t="s">
        <v>401</v>
      </c>
      <c r="AV26" s="190" t="s">
        <v>405</v>
      </c>
      <c r="AW26" s="190" t="s">
        <v>398</v>
      </c>
    </row>
    <row r="27" spans="1:49" s="181" customFormat="1">
      <c r="A27" s="6"/>
      <c r="B27" s="6" t="s">
        <v>527</v>
      </c>
      <c r="C27" s="6">
        <v>1416539</v>
      </c>
      <c r="D27" s="6"/>
      <c r="E27" s="181">
        <v>412</v>
      </c>
      <c r="F27" s="191" t="s">
        <v>388</v>
      </c>
      <c r="G27" s="190" t="s">
        <v>377</v>
      </c>
      <c r="H27" s="190" t="s">
        <v>383</v>
      </c>
      <c r="I27" s="190" t="s">
        <v>411</v>
      </c>
      <c r="J27" s="190" t="s">
        <v>394</v>
      </c>
      <c r="K27" s="190" t="s">
        <v>381</v>
      </c>
      <c r="L27" s="190" t="s">
        <v>409</v>
      </c>
      <c r="M27" s="190" t="s">
        <v>378</v>
      </c>
      <c r="N27" s="190" t="s">
        <v>484</v>
      </c>
      <c r="O27" s="190" t="s">
        <v>415</v>
      </c>
      <c r="P27" s="190" t="s">
        <v>375</v>
      </c>
      <c r="Q27" s="190" t="s">
        <v>396</v>
      </c>
      <c r="R27" s="190" t="s">
        <v>399</v>
      </c>
      <c r="S27" s="190" t="s">
        <v>413</v>
      </c>
      <c r="T27" s="190" t="s">
        <v>395</v>
      </c>
      <c r="U27" s="190" t="s">
        <v>410</v>
      </c>
      <c r="V27" s="190" t="s">
        <v>398</v>
      </c>
      <c r="W27" s="190" t="s">
        <v>374</v>
      </c>
      <c r="X27" s="190" t="s">
        <v>404</v>
      </c>
      <c r="Y27" s="190" t="s">
        <v>407</v>
      </c>
      <c r="Z27" s="190" t="s">
        <v>397</v>
      </c>
      <c r="AA27" s="190" t="s">
        <v>401</v>
      </c>
      <c r="AB27" s="190" t="s">
        <v>389</v>
      </c>
      <c r="AC27" s="190" t="s">
        <v>400</v>
      </c>
      <c r="AD27" s="190" t="s">
        <v>408</v>
      </c>
      <c r="AE27" s="190" t="s">
        <v>390</v>
      </c>
      <c r="AF27" s="190" t="s">
        <v>412</v>
      </c>
      <c r="AG27" s="190" t="s">
        <v>387</v>
      </c>
      <c r="AH27" s="190" t="s">
        <v>406</v>
      </c>
      <c r="AI27" s="190" t="s">
        <v>379</v>
      </c>
      <c r="AJ27" s="190" t="s">
        <v>373</v>
      </c>
      <c r="AK27" s="190" t="s">
        <v>482</v>
      </c>
      <c r="AL27" s="190" t="s">
        <v>376</v>
      </c>
      <c r="AM27" s="190" t="s">
        <v>391</v>
      </c>
      <c r="AN27" s="190" t="s">
        <v>485</v>
      </c>
      <c r="AO27" s="190" t="s">
        <v>405</v>
      </c>
      <c r="AP27" s="190" t="s">
        <v>403</v>
      </c>
      <c r="AQ27" s="190" t="s">
        <v>415</v>
      </c>
      <c r="AR27" s="190" t="s">
        <v>402</v>
      </c>
      <c r="AS27" s="190" t="s">
        <v>382</v>
      </c>
      <c r="AT27" s="190" t="s">
        <v>386</v>
      </c>
      <c r="AU27" s="190" t="s">
        <v>380</v>
      </c>
      <c r="AV27" s="190" t="s">
        <v>414</v>
      </c>
      <c r="AW27" s="190" t="s">
        <v>483</v>
      </c>
    </row>
    <row r="28" spans="1:49" s="181" customFormat="1">
      <c r="A28" s="6" t="s">
        <v>545</v>
      </c>
      <c r="B28" s="6" t="s">
        <v>528</v>
      </c>
      <c r="C28" s="185">
        <v>1416626</v>
      </c>
      <c r="D28" s="6"/>
      <c r="E28" s="181">
        <v>410</v>
      </c>
      <c r="F28" s="191" t="s">
        <v>409</v>
      </c>
      <c r="G28" s="190" t="s">
        <v>406</v>
      </c>
      <c r="H28" s="190" t="s">
        <v>388</v>
      </c>
      <c r="I28" s="190" t="s">
        <v>380</v>
      </c>
      <c r="J28" s="190" t="s">
        <v>400</v>
      </c>
      <c r="K28" s="190" t="s">
        <v>415</v>
      </c>
      <c r="L28" s="190" t="s">
        <v>383</v>
      </c>
      <c r="M28" s="190" t="s">
        <v>376</v>
      </c>
      <c r="N28" s="190" t="s">
        <v>399</v>
      </c>
      <c r="O28" s="190" t="s">
        <v>396</v>
      </c>
      <c r="P28" s="190" t="s">
        <v>407</v>
      </c>
      <c r="Q28" s="190" t="s">
        <v>378</v>
      </c>
      <c r="R28" s="190" t="s">
        <v>410</v>
      </c>
      <c r="S28" s="190" t="s">
        <v>484</v>
      </c>
      <c r="T28" s="190" t="s">
        <v>375</v>
      </c>
      <c r="U28" s="190" t="s">
        <v>381</v>
      </c>
      <c r="V28" s="190" t="s">
        <v>404</v>
      </c>
      <c r="W28" s="190" t="s">
        <v>395</v>
      </c>
      <c r="X28" s="190" t="s">
        <v>397</v>
      </c>
      <c r="Y28" s="190" t="s">
        <v>483</v>
      </c>
      <c r="Z28" s="190" t="s">
        <v>389</v>
      </c>
      <c r="AA28" s="190" t="s">
        <v>374</v>
      </c>
      <c r="AB28" s="190" t="s">
        <v>411</v>
      </c>
      <c r="AC28" s="190" t="s">
        <v>390</v>
      </c>
      <c r="AD28" s="190" t="s">
        <v>402</v>
      </c>
      <c r="AE28" s="190" t="s">
        <v>414</v>
      </c>
      <c r="AF28" s="190" t="s">
        <v>387</v>
      </c>
      <c r="AG28" s="190" t="s">
        <v>386</v>
      </c>
      <c r="AH28" s="190" t="s">
        <v>405</v>
      </c>
      <c r="AI28" s="190" t="s">
        <v>412</v>
      </c>
      <c r="AJ28" s="190" t="s">
        <v>394</v>
      </c>
      <c r="AK28" s="190" t="s">
        <v>485</v>
      </c>
      <c r="AL28" s="190" t="s">
        <v>403</v>
      </c>
      <c r="AM28" s="190" t="s">
        <v>377</v>
      </c>
      <c r="AN28" s="190" t="s">
        <v>373</v>
      </c>
      <c r="AO28" s="190" t="s">
        <v>382</v>
      </c>
      <c r="AP28" s="190" t="s">
        <v>379</v>
      </c>
      <c r="AQ28" s="190" t="s">
        <v>408</v>
      </c>
      <c r="AR28" s="190" t="s">
        <v>413</v>
      </c>
      <c r="AS28" s="190" t="s">
        <v>398</v>
      </c>
      <c r="AT28" s="190" t="s">
        <v>415</v>
      </c>
      <c r="AU28" s="190" t="s">
        <v>482</v>
      </c>
      <c r="AV28" s="190" t="s">
        <v>401</v>
      </c>
      <c r="AW28" s="190" t="s">
        <v>391</v>
      </c>
    </row>
    <row r="29" spans="1:49" s="181" customFormat="1">
      <c r="A29" s="6"/>
      <c r="B29" s="6" t="s">
        <v>527</v>
      </c>
      <c r="C29" s="185">
        <v>1416627</v>
      </c>
      <c r="D29" s="6"/>
      <c r="E29" s="181">
        <v>419</v>
      </c>
      <c r="F29" s="191" t="s">
        <v>484</v>
      </c>
      <c r="G29" s="190" t="s">
        <v>410</v>
      </c>
      <c r="H29" s="190" t="s">
        <v>391</v>
      </c>
      <c r="I29" s="190" t="s">
        <v>482</v>
      </c>
      <c r="J29" s="190" t="s">
        <v>379</v>
      </c>
      <c r="K29" s="190" t="s">
        <v>396</v>
      </c>
      <c r="L29" s="190" t="s">
        <v>399</v>
      </c>
      <c r="M29" s="190" t="s">
        <v>389</v>
      </c>
      <c r="N29" s="190" t="s">
        <v>376</v>
      </c>
      <c r="O29" s="190" t="s">
        <v>412</v>
      </c>
      <c r="P29" s="190" t="s">
        <v>400</v>
      </c>
      <c r="Q29" s="190" t="s">
        <v>380</v>
      </c>
      <c r="R29" s="190" t="s">
        <v>387</v>
      </c>
      <c r="S29" s="190" t="s">
        <v>411</v>
      </c>
      <c r="T29" s="190" t="s">
        <v>408</v>
      </c>
      <c r="U29" s="190" t="s">
        <v>413</v>
      </c>
      <c r="V29" s="190" t="s">
        <v>406</v>
      </c>
      <c r="W29" s="190" t="s">
        <v>397</v>
      </c>
      <c r="X29" s="190" t="s">
        <v>374</v>
      </c>
      <c r="Y29" s="190" t="s">
        <v>405</v>
      </c>
      <c r="Z29" s="190" t="s">
        <v>375</v>
      </c>
      <c r="AA29" s="190" t="s">
        <v>398</v>
      </c>
      <c r="AB29" s="190" t="s">
        <v>388</v>
      </c>
      <c r="AC29" s="190" t="s">
        <v>407</v>
      </c>
      <c r="AD29" s="190" t="s">
        <v>402</v>
      </c>
      <c r="AE29" s="190" t="s">
        <v>377</v>
      </c>
      <c r="AF29" s="190" t="s">
        <v>390</v>
      </c>
      <c r="AG29" s="190" t="s">
        <v>394</v>
      </c>
      <c r="AH29" s="190" t="s">
        <v>373</v>
      </c>
      <c r="AI29" s="190" t="s">
        <v>404</v>
      </c>
      <c r="AJ29" s="190" t="s">
        <v>483</v>
      </c>
      <c r="AK29" s="190" t="s">
        <v>381</v>
      </c>
      <c r="AL29" s="190" t="s">
        <v>386</v>
      </c>
      <c r="AM29" s="190" t="s">
        <v>383</v>
      </c>
      <c r="AN29" s="190" t="s">
        <v>382</v>
      </c>
      <c r="AO29" s="190" t="s">
        <v>395</v>
      </c>
      <c r="AP29" s="190" t="s">
        <v>414</v>
      </c>
      <c r="AQ29" s="190" t="s">
        <v>415</v>
      </c>
      <c r="AR29" s="190" t="s">
        <v>378</v>
      </c>
      <c r="AS29" s="190" t="s">
        <v>415</v>
      </c>
      <c r="AT29" s="190" t="s">
        <v>403</v>
      </c>
      <c r="AU29" s="190" t="s">
        <v>401</v>
      </c>
      <c r="AV29" s="190" t="s">
        <v>485</v>
      </c>
      <c r="AW29" s="190" t="s">
        <v>409</v>
      </c>
    </row>
    <row r="30" spans="1:49" s="181" customFormat="1">
      <c r="A30" s="184" t="s">
        <v>547</v>
      </c>
      <c r="B30" s="184" t="s">
        <v>528</v>
      </c>
      <c r="C30" s="185">
        <v>1416629</v>
      </c>
      <c r="D30" s="6"/>
      <c r="E30" s="181">
        <v>427</v>
      </c>
      <c r="F30" s="191" t="s">
        <v>403</v>
      </c>
      <c r="G30" s="190" t="s">
        <v>407</v>
      </c>
      <c r="H30" s="190" t="s">
        <v>414</v>
      </c>
      <c r="I30" s="190" t="s">
        <v>387</v>
      </c>
      <c r="J30" s="190" t="s">
        <v>405</v>
      </c>
      <c r="K30" s="190" t="s">
        <v>374</v>
      </c>
      <c r="L30" s="190" t="s">
        <v>483</v>
      </c>
      <c r="M30" s="190" t="s">
        <v>415</v>
      </c>
      <c r="N30" s="190" t="s">
        <v>388</v>
      </c>
      <c r="O30" s="190" t="s">
        <v>396</v>
      </c>
      <c r="P30" s="190" t="s">
        <v>410</v>
      </c>
      <c r="Q30" s="190" t="s">
        <v>381</v>
      </c>
      <c r="R30" s="190" t="s">
        <v>373</v>
      </c>
      <c r="S30" s="190" t="s">
        <v>394</v>
      </c>
      <c r="T30" s="190" t="s">
        <v>412</v>
      </c>
      <c r="U30" s="190" t="s">
        <v>380</v>
      </c>
      <c r="V30" s="190" t="s">
        <v>395</v>
      </c>
      <c r="W30" s="190" t="s">
        <v>375</v>
      </c>
      <c r="X30" s="190" t="s">
        <v>406</v>
      </c>
      <c r="Y30" s="190" t="s">
        <v>401</v>
      </c>
      <c r="Z30" s="190" t="s">
        <v>402</v>
      </c>
      <c r="AA30" s="190" t="s">
        <v>397</v>
      </c>
      <c r="AB30" s="190" t="s">
        <v>399</v>
      </c>
      <c r="AC30" s="190" t="s">
        <v>482</v>
      </c>
      <c r="AD30" s="190" t="s">
        <v>400</v>
      </c>
      <c r="AE30" s="190" t="s">
        <v>377</v>
      </c>
      <c r="AF30" s="190" t="s">
        <v>404</v>
      </c>
      <c r="AG30" s="190" t="s">
        <v>413</v>
      </c>
      <c r="AH30" s="190" t="s">
        <v>386</v>
      </c>
      <c r="AI30" s="190" t="s">
        <v>376</v>
      </c>
      <c r="AJ30" s="190" t="s">
        <v>415</v>
      </c>
      <c r="AK30" s="190" t="s">
        <v>409</v>
      </c>
      <c r="AL30" s="190" t="s">
        <v>390</v>
      </c>
      <c r="AM30" s="190" t="s">
        <v>382</v>
      </c>
      <c r="AN30" s="190" t="s">
        <v>391</v>
      </c>
      <c r="AO30" s="190" t="s">
        <v>485</v>
      </c>
      <c r="AP30" s="190" t="s">
        <v>408</v>
      </c>
      <c r="AQ30" s="190" t="s">
        <v>411</v>
      </c>
      <c r="AR30" s="190" t="s">
        <v>484</v>
      </c>
      <c r="AS30" s="190" t="s">
        <v>379</v>
      </c>
      <c r="AT30" s="190" t="s">
        <v>378</v>
      </c>
      <c r="AU30" s="190" t="s">
        <v>383</v>
      </c>
      <c r="AV30" s="190" t="s">
        <v>389</v>
      </c>
      <c r="AW30" s="190" t="s">
        <v>398</v>
      </c>
    </row>
    <row r="31" spans="1:49" s="181" customFormat="1">
      <c r="A31" s="6"/>
      <c r="B31" s="184" t="s">
        <v>527</v>
      </c>
      <c r="C31" s="185">
        <v>1416628</v>
      </c>
      <c r="D31" s="6"/>
      <c r="E31" s="181">
        <v>417</v>
      </c>
      <c r="F31" s="191" t="s">
        <v>409</v>
      </c>
      <c r="G31" s="190" t="s">
        <v>404</v>
      </c>
      <c r="H31" s="190" t="s">
        <v>375</v>
      </c>
      <c r="I31" s="190" t="s">
        <v>410</v>
      </c>
      <c r="J31" s="190" t="s">
        <v>379</v>
      </c>
      <c r="K31" s="190" t="s">
        <v>401</v>
      </c>
      <c r="L31" s="190" t="s">
        <v>411</v>
      </c>
      <c r="M31" s="190" t="s">
        <v>402</v>
      </c>
      <c r="N31" s="190" t="s">
        <v>406</v>
      </c>
      <c r="O31" s="190" t="s">
        <v>415</v>
      </c>
      <c r="P31" s="190" t="s">
        <v>389</v>
      </c>
      <c r="Q31" s="190" t="s">
        <v>387</v>
      </c>
      <c r="R31" s="190" t="s">
        <v>388</v>
      </c>
      <c r="S31" s="190" t="s">
        <v>412</v>
      </c>
      <c r="T31" s="190" t="s">
        <v>373</v>
      </c>
      <c r="U31" s="190" t="s">
        <v>381</v>
      </c>
      <c r="V31" s="190" t="s">
        <v>413</v>
      </c>
      <c r="W31" s="190" t="s">
        <v>397</v>
      </c>
      <c r="X31" s="190" t="s">
        <v>399</v>
      </c>
      <c r="Y31" s="190" t="s">
        <v>482</v>
      </c>
      <c r="Z31" s="190" t="s">
        <v>403</v>
      </c>
      <c r="AA31" s="190" t="s">
        <v>386</v>
      </c>
      <c r="AB31" s="190" t="s">
        <v>395</v>
      </c>
      <c r="AC31" s="190" t="s">
        <v>398</v>
      </c>
      <c r="AD31" s="190" t="s">
        <v>484</v>
      </c>
      <c r="AE31" s="190" t="s">
        <v>390</v>
      </c>
      <c r="AF31" s="190" t="s">
        <v>382</v>
      </c>
      <c r="AG31" s="190" t="s">
        <v>405</v>
      </c>
      <c r="AH31" s="190" t="s">
        <v>407</v>
      </c>
      <c r="AI31" s="190" t="s">
        <v>400</v>
      </c>
      <c r="AJ31" s="190" t="s">
        <v>485</v>
      </c>
      <c r="AK31" s="190" t="s">
        <v>483</v>
      </c>
      <c r="AL31" s="190" t="s">
        <v>380</v>
      </c>
      <c r="AM31" s="190" t="s">
        <v>396</v>
      </c>
      <c r="AN31" s="190" t="s">
        <v>378</v>
      </c>
      <c r="AO31" s="190" t="s">
        <v>414</v>
      </c>
      <c r="AP31" s="190" t="s">
        <v>383</v>
      </c>
      <c r="AQ31" s="190" t="s">
        <v>377</v>
      </c>
      <c r="AR31" s="190" t="s">
        <v>415</v>
      </c>
      <c r="AS31" s="190" t="s">
        <v>376</v>
      </c>
      <c r="AT31" s="190" t="s">
        <v>394</v>
      </c>
      <c r="AU31" s="190" t="s">
        <v>374</v>
      </c>
      <c r="AV31" s="190" t="s">
        <v>391</v>
      </c>
      <c r="AW31" s="190" t="s">
        <v>408</v>
      </c>
    </row>
    <row r="32" spans="1:49" s="181" customFormat="1">
      <c r="A32" s="184" t="s">
        <v>548</v>
      </c>
      <c r="B32" s="184" t="s">
        <v>528</v>
      </c>
      <c r="C32" s="185">
        <v>1416630</v>
      </c>
      <c r="D32" s="6"/>
      <c r="E32" s="181">
        <v>415</v>
      </c>
      <c r="F32" s="191" t="s">
        <v>410</v>
      </c>
      <c r="G32" s="190" t="s">
        <v>409</v>
      </c>
      <c r="H32" s="190" t="s">
        <v>374</v>
      </c>
      <c r="I32" s="190" t="s">
        <v>396</v>
      </c>
      <c r="J32" s="190" t="s">
        <v>390</v>
      </c>
      <c r="K32" s="190" t="s">
        <v>382</v>
      </c>
      <c r="L32" s="190" t="s">
        <v>383</v>
      </c>
      <c r="M32" s="190" t="s">
        <v>398</v>
      </c>
      <c r="N32" s="190" t="s">
        <v>485</v>
      </c>
      <c r="O32" s="190" t="s">
        <v>395</v>
      </c>
      <c r="P32" s="190" t="s">
        <v>391</v>
      </c>
      <c r="Q32" s="190" t="s">
        <v>483</v>
      </c>
      <c r="R32" s="190" t="s">
        <v>377</v>
      </c>
      <c r="S32" s="190" t="s">
        <v>482</v>
      </c>
      <c r="T32" s="190" t="s">
        <v>394</v>
      </c>
      <c r="U32" s="190" t="s">
        <v>405</v>
      </c>
      <c r="V32" s="190" t="s">
        <v>415</v>
      </c>
      <c r="W32" s="190" t="s">
        <v>386</v>
      </c>
      <c r="X32" s="190" t="s">
        <v>381</v>
      </c>
      <c r="Y32" s="190" t="s">
        <v>402</v>
      </c>
      <c r="Z32" s="190" t="s">
        <v>376</v>
      </c>
      <c r="AA32" s="190" t="s">
        <v>413</v>
      </c>
      <c r="AB32" s="190" t="s">
        <v>388</v>
      </c>
      <c r="AC32" s="190" t="s">
        <v>401</v>
      </c>
      <c r="AD32" s="190" t="s">
        <v>484</v>
      </c>
      <c r="AE32" s="190" t="s">
        <v>387</v>
      </c>
      <c r="AF32" s="190" t="s">
        <v>412</v>
      </c>
      <c r="AG32" s="190" t="s">
        <v>397</v>
      </c>
      <c r="AH32" s="190" t="s">
        <v>378</v>
      </c>
      <c r="AI32" s="190" t="s">
        <v>408</v>
      </c>
      <c r="AJ32" s="190" t="s">
        <v>379</v>
      </c>
      <c r="AK32" s="190" t="s">
        <v>373</v>
      </c>
      <c r="AL32" s="190" t="s">
        <v>404</v>
      </c>
      <c r="AM32" s="190" t="s">
        <v>414</v>
      </c>
      <c r="AN32" s="190" t="s">
        <v>415</v>
      </c>
      <c r="AO32" s="190" t="s">
        <v>375</v>
      </c>
      <c r="AP32" s="190" t="s">
        <v>406</v>
      </c>
      <c r="AQ32" s="190" t="s">
        <v>407</v>
      </c>
      <c r="AR32" s="190" t="s">
        <v>400</v>
      </c>
      <c r="AS32" s="190" t="s">
        <v>399</v>
      </c>
      <c r="AT32" s="190" t="s">
        <v>403</v>
      </c>
      <c r="AU32" s="190" t="s">
        <v>411</v>
      </c>
      <c r="AV32" s="190" t="s">
        <v>389</v>
      </c>
      <c r="AW32" s="190" t="s">
        <v>380</v>
      </c>
    </row>
    <row r="33" spans="1:49" s="181" customFormat="1">
      <c r="A33" s="184"/>
      <c r="B33" s="184" t="s">
        <v>527</v>
      </c>
      <c r="C33" s="185">
        <v>1416631</v>
      </c>
      <c r="D33" s="6"/>
      <c r="E33" s="181">
        <v>409</v>
      </c>
      <c r="F33" s="191" t="s">
        <v>394</v>
      </c>
      <c r="G33" s="190" t="s">
        <v>409</v>
      </c>
      <c r="H33" s="190" t="s">
        <v>484</v>
      </c>
      <c r="I33" s="190" t="s">
        <v>380</v>
      </c>
      <c r="J33" s="190" t="s">
        <v>388</v>
      </c>
      <c r="K33" s="190" t="s">
        <v>382</v>
      </c>
      <c r="L33" s="190" t="s">
        <v>379</v>
      </c>
      <c r="M33" s="190" t="s">
        <v>383</v>
      </c>
      <c r="N33" s="190" t="s">
        <v>404</v>
      </c>
      <c r="O33" s="190" t="s">
        <v>482</v>
      </c>
      <c r="P33" s="190" t="s">
        <v>375</v>
      </c>
      <c r="Q33" s="190" t="s">
        <v>397</v>
      </c>
      <c r="R33" s="190" t="s">
        <v>485</v>
      </c>
      <c r="S33" s="190" t="s">
        <v>378</v>
      </c>
      <c r="T33" s="190" t="s">
        <v>401</v>
      </c>
      <c r="U33" s="190" t="s">
        <v>412</v>
      </c>
      <c r="V33" s="190" t="s">
        <v>407</v>
      </c>
      <c r="W33" s="190" t="s">
        <v>415</v>
      </c>
      <c r="X33" s="190" t="s">
        <v>391</v>
      </c>
      <c r="Y33" s="190" t="s">
        <v>374</v>
      </c>
      <c r="Z33" s="190" t="s">
        <v>395</v>
      </c>
      <c r="AA33" s="190" t="s">
        <v>413</v>
      </c>
      <c r="AB33" s="190" t="s">
        <v>414</v>
      </c>
      <c r="AC33" s="190" t="s">
        <v>398</v>
      </c>
      <c r="AD33" s="190" t="s">
        <v>386</v>
      </c>
      <c r="AE33" s="190" t="s">
        <v>406</v>
      </c>
      <c r="AF33" s="190" t="s">
        <v>390</v>
      </c>
      <c r="AG33" s="190" t="s">
        <v>403</v>
      </c>
      <c r="AH33" s="190" t="s">
        <v>399</v>
      </c>
      <c r="AI33" s="190" t="s">
        <v>402</v>
      </c>
      <c r="AJ33" s="190" t="s">
        <v>381</v>
      </c>
      <c r="AK33" s="190" t="s">
        <v>408</v>
      </c>
      <c r="AL33" s="190" t="s">
        <v>376</v>
      </c>
      <c r="AM33" s="190" t="s">
        <v>405</v>
      </c>
      <c r="AN33" s="190" t="s">
        <v>410</v>
      </c>
      <c r="AO33" s="190" t="s">
        <v>389</v>
      </c>
      <c r="AP33" s="190" t="s">
        <v>483</v>
      </c>
      <c r="AQ33" s="190" t="s">
        <v>400</v>
      </c>
      <c r="AR33" s="190" t="s">
        <v>396</v>
      </c>
      <c r="AS33" s="190" t="s">
        <v>377</v>
      </c>
      <c r="AT33" s="190" t="s">
        <v>387</v>
      </c>
      <c r="AU33" s="190" t="s">
        <v>415</v>
      </c>
      <c r="AV33" s="190" t="s">
        <v>411</v>
      </c>
      <c r="AW33" s="190" t="s">
        <v>373</v>
      </c>
    </row>
    <row r="34" spans="1:49" s="181" customFormat="1">
      <c r="A34" s="6" t="s">
        <v>549</v>
      </c>
      <c r="B34" s="6" t="s">
        <v>528</v>
      </c>
      <c r="C34" s="185">
        <v>1416633</v>
      </c>
      <c r="D34" s="6"/>
      <c r="E34" s="181">
        <v>406</v>
      </c>
      <c r="F34" s="191" t="s">
        <v>382</v>
      </c>
      <c r="G34" s="190" t="s">
        <v>394</v>
      </c>
      <c r="H34" s="190" t="s">
        <v>482</v>
      </c>
      <c r="I34" s="190" t="s">
        <v>381</v>
      </c>
      <c r="J34" s="190" t="s">
        <v>409</v>
      </c>
      <c r="K34" s="190" t="s">
        <v>378</v>
      </c>
      <c r="L34" s="190" t="s">
        <v>402</v>
      </c>
      <c r="M34" s="190" t="s">
        <v>375</v>
      </c>
      <c r="N34" s="190" t="s">
        <v>379</v>
      </c>
      <c r="O34" s="190" t="s">
        <v>377</v>
      </c>
      <c r="P34" s="190" t="s">
        <v>380</v>
      </c>
      <c r="Q34" s="190" t="s">
        <v>408</v>
      </c>
      <c r="R34" s="190" t="s">
        <v>389</v>
      </c>
      <c r="S34" s="190" t="s">
        <v>415</v>
      </c>
      <c r="T34" s="190" t="s">
        <v>374</v>
      </c>
      <c r="U34" s="190" t="s">
        <v>390</v>
      </c>
      <c r="V34" s="190" t="s">
        <v>411</v>
      </c>
      <c r="W34" s="190" t="s">
        <v>400</v>
      </c>
      <c r="X34" s="190" t="s">
        <v>404</v>
      </c>
      <c r="Y34" s="190" t="s">
        <v>399</v>
      </c>
      <c r="Z34" s="190" t="s">
        <v>388</v>
      </c>
      <c r="AA34" s="190" t="s">
        <v>373</v>
      </c>
      <c r="AB34" s="190" t="s">
        <v>406</v>
      </c>
      <c r="AC34" s="190" t="s">
        <v>484</v>
      </c>
      <c r="AD34" s="190" t="s">
        <v>391</v>
      </c>
      <c r="AE34" s="190" t="s">
        <v>413</v>
      </c>
      <c r="AF34" s="190" t="s">
        <v>386</v>
      </c>
      <c r="AG34" s="190" t="s">
        <v>412</v>
      </c>
      <c r="AH34" s="190" t="s">
        <v>398</v>
      </c>
      <c r="AI34" s="190" t="s">
        <v>405</v>
      </c>
      <c r="AJ34" s="190" t="s">
        <v>376</v>
      </c>
      <c r="AK34" s="190" t="s">
        <v>395</v>
      </c>
      <c r="AL34" s="190" t="s">
        <v>387</v>
      </c>
      <c r="AM34" s="190" t="s">
        <v>401</v>
      </c>
      <c r="AN34" s="190" t="s">
        <v>396</v>
      </c>
      <c r="AO34" s="190" t="s">
        <v>397</v>
      </c>
      <c r="AP34" s="190" t="s">
        <v>407</v>
      </c>
      <c r="AQ34" s="190" t="s">
        <v>410</v>
      </c>
      <c r="AR34" s="190" t="s">
        <v>403</v>
      </c>
      <c r="AS34" s="190" t="s">
        <v>415</v>
      </c>
      <c r="AT34" s="190" t="s">
        <v>414</v>
      </c>
      <c r="AU34" s="190" t="s">
        <v>383</v>
      </c>
      <c r="AV34" s="190" t="s">
        <v>485</v>
      </c>
      <c r="AW34" s="190" t="s">
        <v>483</v>
      </c>
    </row>
    <row r="35" spans="1:49" s="181" customFormat="1">
      <c r="A35" s="6"/>
      <c r="B35" s="6" t="s">
        <v>527</v>
      </c>
      <c r="C35" s="185">
        <v>1416632</v>
      </c>
      <c r="D35" s="6"/>
      <c r="E35" s="181">
        <v>421</v>
      </c>
      <c r="F35" s="191" t="s">
        <v>483</v>
      </c>
      <c r="G35" s="190" t="s">
        <v>485</v>
      </c>
      <c r="H35" s="190" t="s">
        <v>373</v>
      </c>
      <c r="I35" s="190" t="s">
        <v>407</v>
      </c>
      <c r="J35" s="190" t="s">
        <v>374</v>
      </c>
      <c r="K35" s="190" t="s">
        <v>389</v>
      </c>
      <c r="L35" s="190" t="s">
        <v>415</v>
      </c>
      <c r="M35" s="190" t="s">
        <v>380</v>
      </c>
      <c r="N35" s="190" t="s">
        <v>381</v>
      </c>
      <c r="O35" s="190" t="s">
        <v>410</v>
      </c>
      <c r="P35" s="190" t="s">
        <v>408</v>
      </c>
      <c r="Q35" s="190" t="s">
        <v>400</v>
      </c>
      <c r="R35" s="190" t="s">
        <v>401</v>
      </c>
      <c r="S35" s="190" t="s">
        <v>390</v>
      </c>
      <c r="T35" s="190" t="s">
        <v>378</v>
      </c>
      <c r="U35" s="190" t="s">
        <v>399</v>
      </c>
      <c r="V35" s="190" t="s">
        <v>375</v>
      </c>
      <c r="W35" s="190" t="s">
        <v>406</v>
      </c>
      <c r="X35" s="190" t="s">
        <v>386</v>
      </c>
      <c r="Y35" s="190" t="s">
        <v>376</v>
      </c>
      <c r="Z35" s="190" t="s">
        <v>484</v>
      </c>
      <c r="AA35" s="190" t="s">
        <v>397</v>
      </c>
      <c r="AB35" s="190" t="s">
        <v>402</v>
      </c>
      <c r="AC35" s="190" t="s">
        <v>414</v>
      </c>
      <c r="AD35" s="190" t="s">
        <v>379</v>
      </c>
      <c r="AE35" s="190" t="s">
        <v>482</v>
      </c>
      <c r="AF35" s="190" t="s">
        <v>383</v>
      </c>
      <c r="AG35" s="190" t="s">
        <v>395</v>
      </c>
      <c r="AH35" s="190" t="s">
        <v>377</v>
      </c>
      <c r="AI35" s="190" t="s">
        <v>403</v>
      </c>
      <c r="AJ35" s="190" t="s">
        <v>388</v>
      </c>
      <c r="AK35" s="190" t="s">
        <v>394</v>
      </c>
      <c r="AL35" s="190" t="s">
        <v>398</v>
      </c>
      <c r="AM35" s="190" t="s">
        <v>391</v>
      </c>
      <c r="AN35" s="190" t="s">
        <v>387</v>
      </c>
      <c r="AO35" s="190" t="s">
        <v>382</v>
      </c>
      <c r="AP35" s="190" t="s">
        <v>413</v>
      </c>
      <c r="AQ35" s="190" t="s">
        <v>405</v>
      </c>
      <c r="AR35" s="190" t="s">
        <v>396</v>
      </c>
      <c r="AS35" s="190" t="s">
        <v>411</v>
      </c>
      <c r="AT35" s="190" t="s">
        <v>412</v>
      </c>
      <c r="AU35" s="190" t="s">
        <v>415</v>
      </c>
      <c r="AV35" s="190" t="s">
        <v>409</v>
      </c>
      <c r="AW35" s="190" t="s">
        <v>404</v>
      </c>
    </row>
    <row r="36" spans="1:49" s="181" customFormat="1">
      <c r="A36" s="184" t="s">
        <v>550</v>
      </c>
      <c r="B36" s="184" t="s">
        <v>528</v>
      </c>
      <c r="C36" s="185">
        <v>1416634</v>
      </c>
      <c r="D36" s="6"/>
      <c r="E36" s="181">
        <v>416</v>
      </c>
      <c r="F36" s="191" t="s">
        <v>396</v>
      </c>
      <c r="G36" s="190" t="s">
        <v>402</v>
      </c>
      <c r="H36" s="190" t="s">
        <v>379</v>
      </c>
      <c r="I36" s="190" t="s">
        <v>377</v>
      </c>
      <c r="J36" s="190" t="s">
        <v>386</v>
      </c>
      <c r="K36" s="190" t="s">
        <v>383</v>
      </c>
      <c r="L36" s="190" t="s">
        <v>482</v>
      </c>
      <c r="M36" s="190" t="s">
        <v>389</v>
      </c>
      <c r="N36" s="190" t="s">
        <v>382</v>
      </c>
      <c r="O36" s="190" t="s">
        <v>378</v>
      </c>
      <c r="P36" s="190" t="s">
        <v>381</v>
      </c>
      <c r="Q36" s="190" t="s">
        <v>403</v>
      </c>
      <c r="R36" s="190" t="s">
        <v>407</v>
      </c>
      <c r="S36" s="190" t="s">
        <v>483</v>
      </c>
      <c r="T36" s="190" t="s">
        <v>408</v>
      </c>
      <c r="U36" s="190" t="s">
        <v>388</v>
      </c>
      <c r="V36" s="190" t="s">
        <v>404</v>
      </c>
      <c r="W36" s="190" t="s">
        <v>411</v>
      </c>
      <c r="X36" s="190" t="s">
        <v>406</v>
      </c>
      <c r="Y36" s="190" t="s">
        <v>380</v>
      </c>
      <c r="Z36" s="190" t="s">
        <v>390</v>
      </c>
      <c r="AA36" s="190" t="s">
        <v>394</v>
      </c>
      <c r="AB36" s="190" t="s">
        <v>395</v>
      </c>
      <c r="AC36" s="190" t="s">
        <v>397</v>
      </c>
      <c r="AD36" s="190" t="s">
        <v>413</v>
      </c>
      <c r="AE36" s="190" t="s">
        <v>401</v>
      </c>
      <c r="AF36" s="190" t="s">
        <v>399</v>
      </c>
      <c r="AG36" s="190" t="s">
        <v>391</v>
      </c>
      <c r="AH36" s="190" t="s">
        <v>414</v>
      </c>
      <c r="AI36" s="190" t="s">
        <v>410</v>
      </c>
      <c r="AJ36" s="190" t="s">
        <v>415</v>
      </c>
      <c r="AK36" s="190" t="s">
        <v>400</v>
      </c>
      <c r="AL36" s="190" t="s">
        <v>409</v>
      </c>
      <c r="AM36" s="190" t="s">
        <v>412</v>
      </c>
      <c r="AN36" s="190" t="s">
        <v>387</v>
      </c>
      <c r="AO36" s="190" t="s">
        <v>375</v>
      </c>
      <c r="AP36" s="190" t="s">
        <v>415</v>
      </c>
      <c r="AQ36" s="190" t="s">
        <v>484</v>
      </c>
      <c r="AR36" s="190" t="s">
        <v>376</v>
      </c>
      <c r="AS36" s="190" t="s">
        <v>373</v>
      </c>
      <c r="AT36" s="190" t="s">
        <v>398</v>
      </c>
      <c r="AU36" s="190" t="s">
        <v>405</v>
      </c>
      <c r="AV36" s="190" t="s">
        <v>485</v>
      </c>
      <c r="AW36" s="190" t="s">
        <v>374</v>
      </c>
    </row>
    <row r="37" spans="1:49" s="181" customFormat="1">
      <c r="A37" s="184"/>
      <c r="B37" s="184" t="s">
        <v>527</v>
      </c>
      <c r="C37" s="185">
        <v>1416635</v>
      </c>
      <c r="D37" s="6"/>
      <c r="E37" s="181">
        <v>411</v>
      </c>
      <c r="F37" s="191" t="s">
        <v>398</v>
      </c>
      <c r="G37" s="190" t="s">
        <v>401</v>
      </c>
      <c r="H37" s="190" t="s">
        <v>406</v>
      </c>
      <c r="I37" s="190" t="s">
        <v>409</v>
      </c>
      <c r="J37" s="190" t="s">
        <v>379</v>
      </c>
      <c r="K37" s="190" t="s">
        <v>381</v>
      </c>
      <c r="L37" s="190" t="s">
        <v>414</v>
      </c>
      <c r="M37" s="190" t="s">
        <v>396</v>
      </c>
      <c r="N37" s="190" t="s">
        <v>413</v>
      </c>
      <c r="O37" s="190" t="s">
        <v>394</v>
      </c>
      <c r="P37" s="190" t="s">
        <v>407</v>
      </c>
      <c r="Q37" s="190" t="s">
        <v>410</v>
      </c>
      <c r="R37" s="190" t="s">
        <v>415</v>
      </c>
      <c r="S37" s="190" t="s">
        <v>373</v>
      </c>
      <c r="T37" s="190" t="s">
        <v>485</v>
      </c>
      <c r="U37" s="190" t="s">
        <v>378</v>
      </c>
      <c r="V37" s="190" t="s">
        <v>375</v>
      </c>
      <c r="W37" s="190" t="s">
        <v>377</v>
      </c>
      <c r="X37" s="190" t="s">
        <v>405</v>
      </c>
      <c r="Y37" s="190" t="s">
        <v>382</v>
      </c>
      <c r="Z37" s="190" t="s">
        <v>482</v>
      </c>
      <c r="AA37" s="190" t="s">
        <v>388</v>
      </c>
      <c r="AB37" s="190" t="s">
        <v>374</v>
      </c>
      <c r="AC37" s="190" t="s">
        <v>412</v>
      </c>
      <c r="AD37" s="190" t="s">
        <v>399</v>
      </c>
      <c r="AE37" s="190" t="s">
        <v>400</v>
      </c>
      <c r="AF37" s="190" t="s">
        <v>386</v>
      </c>
      <c r="AG37" s="190" t="s">
        <v>403</v>
      </c>
      <c r="AH37" s="190" t="s">
        <v>404</v>
      </c>
      <c r="AI37" s="190" t="s">
        <v>380</v>
      </c>
      <c r="AJ37" s="190" t="s">
        <v>415</v>
      </c>
      <c r="AK37" s="190" t="s">
        <v>383</v>
      </c>
      <c r="AL37" s="190" t="s">
        <v>408</v>
      </c>
      <c r="AM37" s="190" t="s">
        <v>402</v>
      </c>
      <c r="AN37" s="190" t="s">
        <v>484</v>
      </c>
      <c r="AO37" s="190" t="s">
        <v>387</v>
      </c>
      <c r="AP37" s="190" t="s">
        <v>411</v>
      </c>
      <c r="AQ37" s="190" t="s">
        <v>390</v>
      </c>
      <c r="AR37" s="190" t="s">
        <v>397</v>
      </c>
      <c r="AS37" s="190" t="s">
        <v>389</v>
      </c>
      <c r="AT37" s="190" t="s">
        <v>391</v>
      </c>
      <c r="AU37" s="190" t="s">
        <v>376</v>
      </c>
      <c r="AV37" s="190" t="s">
        <v>395</v>
      </c>
      <c r="AW37" s="190" t="s">
        <v>483</v>
      </c>
    </row>
    <row r="38" spans="1:49" s="181" customFormat="1">
      <c r="A38" s="184" t="s">
        <v>551</v>
      </c>
      <c r="B38" s="184" t="s">
        <v>528</v>
      </c>
      <c r="C38" s="185">
        <v>1416637</v>
      </c>
      <c r="D38" s="6"/>
      <c r="E38" s="183">
        <v>425</v>
      </c>
      <c r="F38" s="191" t="s">
        <v>415</v>
      </c>
      <c r="G38" s="190" t="s">
        <v>382</v>
      </c>
      <c r="H38" s="190" t="s">
        <v>484</v>
      </c>
      <c r="I38" s="190" t="s">
        <v>483</v>
      </c>
      <c r="J38" s="190" t="s">
        <v>406</v>
      </c>
      <c r="K38" s="190" t="s">
        <v>376</v>
      </c>
      <c r="L38" s="190" t="s">
        <v>394</v>
      </c>
      <c r="M38" s="190" t="s">
        <v>414</v>
      </c>
      <c r="N38" s="190" t="s">
        <v>400</v>
      </c>
      <c r="O38" s="190" t="s">
        <v>390</v>
      </c>
      <c r="P38" s="190" t="s">
        <v>375</v>
      </c>
      <c r="Q38" s="190" t="s">
        <v>402</v>
      </c>
      <c r="R38" s="190" t="s">
        <v>407</v>
      </c>
      <c r="S38" s="190" t="s">
        <v>403</v>
      </c>
      <c r="T38" s="190" t="s">
        <v>485</v>
      </c>
      <c r="U38" s="190" t="s">
        <v>398</v>
      </c>
      <c r="V38" s="190" t="s">
        <v>405</v>
      </c>
      <c r="W38" s="190" t="s">
        <v>377</v>
      </c>
      <c r="X38" s="190" t="s">
        <v>389</v>
      </c>
      <c r="Y38" s="190" t="s">
        <v>410</v>
      </c>
      <c r="Z38" s="190" t="s">
        <v>374</v>
      </c>
      <c r="AA38" s="190" t="s">
        <v>482</v>
      </c>
      <c r="AB38" s="190" t="s">
        <v>396</v>
      </c>
      <c r="AC38" s="190" t="s">
        <v>399</v>
      </c>
      <c r="AD38" s="190" t="s">
        <v>409</v>
      </c>
      <c r="AE38" s="190" t="s">
        <v>397</v>
      </c>
      <c r="AF38" s="190" t="s">
        <v>373</v>
      </c>
      <c r="AG38" s="190" t="s">
        <v>386</v>
      </c>
      <c r="AH38" s="190" t="s">
        <v>404</v>
      </c>
      <c r="AI38" s="190" t="s">
        <v>415</v>
      </c>
      <c r="AJ38" s="190" t="s">
        <v>378</v>
      </c>
      <c r="AK38" s="190" t="s">
        <v>411</v>
      </c>
      <c r="AL38" s="190" t="s">
        <v>391</v>
      </c>
      <c r="AM38" s="190" t="s">
        <v>380</v>
      </c>
      <c r="AN38" s="190" t="s">
        <v>381</v>
      </c>
      <c r="AO38" s="190" t="s">
        <v>412</v>
      </c>
      <c r="AP38" s="190" t="s">
        <v>395</v>
      </c>
      <c r="AQ38" s="190" t="s">
        <v>388</v>
      </c>
      <c r="AR38" s="190" t="s">
        <v>408</v>
      </c>
      <c r="AS38" s="190" t="s">
        <v>413</v>
      </c>
      <c r="AT38" s="190" t="s">
        <v>383</v>
      </c>
      <c r="AU38" s="190" t="s">
        <v>401</v>
      </c>
      <c r="AV38" s="190" t="s">
        <v>387</v>
      </c>
      <c r="AW38" s="190" t="s">
        <v>379</v>
      </c>
    </row>
    <row r="39" spans="1:49" s="181" customFormat="1">
      <c r="A39" s="184"/>
      <c r="B39" s="184" t="s">
        <v>527</v>
      </c>
      <c r="C39" s="185">
        <v>1416636</v>
      </c>
      <c r="D39" s="6"/>
      <c r="E39" s="181">
        <v>418</v>
      </c>
      <c r="F39" s="191" t="s">
        <v>374</v>
      </c>
      <c r="G39" s="190" t="s">
        <v>400</v>
      </c>
      <c r="H39" s="190" t="s">
        <v>395</v>
      </c>
      <c r="I39" s="190" t="s">
        <v>377</v>
      </c>
      <c r="J39" s="190" t="s">
        <v>389</v>
      </c>
      <c r="K39" s="190" t="s">
        <v>412</v>
      </c>
      <c r="L39" s="190" t="s">
        <v>379</v>
      </c>
      <c r="M39" s="190" t="s">
        <v>404</v>
      </c>
      <c r="N39" s="190" t="s">
        <v>407</v>
      </c>
      <c r="O39" s="190" t="s">
        <v>406</v>
      </c>
      <c r="P39" s="190" t="s">
        <v>483</v>
      </c>
      <c r="Q39" s="190" t="s">
        <v>415</v>
      </c>
      <c r="R39" s="190" t="s">
        <v>403</v>
      </c>
      <c r="S39" s="190" t="s">
        <v>378</v>
      </c>
      <c r="T39" s="190" t="s">
        <v>408</v>
      </c>
      <c r="U39" s="190" t="s">
        <v>409</v>
      </c>
      <c r="V39" s="190" t="s">
        <v>373</v>
      </c>
      <c r="W39" s="190" t="s">
        <v>482</v>
      </c>
      <c r="X39" s="190" t="s">
        <v>415</v>
      </c>
      <c r="Y39" s="190" t="s">
        <v>381</v>
      </c>
      <c r="Z39" s="190" t="s">
        <v>399</v>
      </c>
      <c r="AA39" s="190" t="s">
        <v>401</v>
      </c>
      <c r="AB39" s="190" t="s">
        <v>376</v>
      </c>
      <c r="AC39" s="190" t="s">
        <v>394</v>
      </c>
      <c r="AD39" s="190" t="s">
        <v>411</v>
      </c>
      <c r="AE39" s="190" t="s">
        <v>391</v>
      </c>
      <c r="AF39" s="190" t="s">
        <v>396</v>
      </c>
      <c r="AG39" s="190" t="s">
        <v>382</v>
      </c>
      <c r="AH39" s="190" t="s">
        <v>375</v>
      </c>
      <c r="AI39" s="190" t="s">
        <v>390</v>
      </c>
      <c r="AJ39" s="190" t="s">
        <v>387</v>
      </c>
      <c r="AK39" s="190" t="s">
        <v>383</v>
      </c>
      <c r="AL39" s="190" t="s">
        <v>388</v>
      </c>
      <c r="AM39" s="190" t="s">
        <v>484</v>
      </c>
      <c r="AN39" s="190" t="s">
        <v>402</v>
      </c>
      <c r="AO39" s="190" t="s">
        <v>380</v>
      </c>
      <c r="AP39" s="190" t="s">
        <v>386</v>
      </c>
      <c r="AQ39" s="190" t="s">
        <v>398</v>
      </c>
      <c r="AR39" s="190" t="s">
        <v>413</v>
      </c>
      <c r="AS39" s="190" t="s">
        <v>405</v>
      </c>
      <c r="AT39" s="190" t="s">
        <v>397</v>
      </c>
      <c r="AU39" s="190" t="s">
        <v>485</v>
      </c>
      <c r="AV39" s="190" t="s">
        <v>410</v>
      </c>
      <c r="AW39" s="190" t="s">
        <v>414</v>
      </c>
    </row>
    <row r="40" spans="1:49" s="181" customFormat="1">
      <c r="A40" s="184" t="s">
        <v>552</v>
      </c>
      <c r="B40" s="184" t="s">
        <v>528</v>
      </c>
      <c r="C40" s="185">
        <v>1416638</v>
      </c>
      <c r="D40" s="6"/>
      <c r="E40" s="181">
        <v>407</v>
      </c>
      <c r="F40" s="191" t="s">
        <v>403</v>
      </c>
      <c r="G40" s="190" t="s">
        <v>399</v>
      </c>
      <c r="H40" s="190" t="s">
        <v>483</v>
      </c>
      <c r="I40" s="190" t="s">
        <v>382</v>
      </c>
      <c r="J40" s="190" t="s">
        <v>380</v>
      </c>
      <c r="K40" s="190" t="s">
        <v>383</v>
      </c>
      <c r="L40" s="190" t="s">
        <v>381</v>
      </c>
      <c r="M40" s="190" t="s">
        <v>402</v>
      </c>
      <c r="N40" s="190" t="s">
        <v>410</v>
      </c>
      <c r="O40" s="190" t="s">
        <v>375</v>
      </c>
      <c r="P40" s="190" t="s">
        <v>390</v>
      </c>
      <c r="Q40" s="190" t="s">
        <v>415</v>
      </c>
      <c r="R40" s="190" t="s">
        <v>482</v>
      </c>
      <c r="S40" s="190" t="s">
        <v>414</v>
      </c>
      <c r="T40" s="190" t="s">
        <v>387</v>
      </c>
      <c r="U40" s="190" t="s">
        <v>406</v>
      </c>
      <c r="V40" s="190" t="s">
        <v>388</v>
      </c>
      <c r="W40" s="190" t="s">
        <v>377</v>
      </c>
      <c r="X40" s="190" t="s">
        <v>386</v>
      </c>
      <c r="Y40" s="190" t="s">
        <v>404</v>
      </c>
      <c r="Z40" s="190" t="s">
        <v>397</v>
      </c>
      <c r="AA40" s="190" t="s">
        <v>401</v>
      </c>
      <c r="AB40" s="190" t="s">
        <v>484</v>
      </c>
      <c r="AC40" s="190" t="s">
        <v>379</v>
      </c>
      <c r="AD40" s="190" t="s">
        <v>411</v>
      </c>
      <c r="AE40" s="190" t="s">
        <v>389</v>
      </c>
      <c r="AF40" s="190" t="s">
        <v>396</v>
      </c>
      <c r="AG40" s="190" t="s">
        <v>391</v>
      </c>
      <c r="AH40" s="190" t="s">
        <v>398</v>
      </c>
      <c r="AI40" s="190" t="s">
        <v>394</v>
      </c>
      <c r="AJ40" s="190" t="s">
        <v>409</v>
      </c>
      <c r="AK40" s="190" t="s">
        <v>412</v>
      </c>
      <c r="AL40" s="190" t="s">
        <v>405</v>
      </c>
      <c r="AM40" s="190" t="s">
        <v>415</v>
      </c>
      <c r="AN40" s="190" t="s">
        <v>407</v>
      </c>
      <c r="AO40" s="190" t="s">
        <v>408</v>
      </c>
      <c r="AP40" s="190" t="s">
        <v>378</v>
      </c>
      <c r="AQ40" s="190" t="s">
        <v>485</v>
      </c>
      <c r="AR40" s="190" t="s">
        <v>373</v>
      </c>
      <c r="AS40" s="190" t="s">
        <v>413</v>
      </c>
      <c r="AT40" s="190" t="s">
        <v>400</v>
      </c>
      <c r="AU40" s="190" t="s">
        <v>376</v>
      </c>
      <c r="AV40" s="190" t="s">
        <v>374</v>
      </c>
      <c r="AW40" s="190" t="s">
        <v>395</v>
      </c>
    </row>
    <row r="41" spans="1:49" s="181" customFormat="1">
      <c r="A41" s="184"/>
      <c r="B41" s="184" t="s">
        <v>527</v>
      </c>
      <c r="C41" s="185">
        <v>1416639</v>
      </c>
      <c r="D41" s="6"/>
      <c r="E41" s="183">
        <v>422</v>
      </c>
      <c r="F41" s="191" t="s">
        <v>381</v>
      </c>
      <c r="G41" s="190" t="s">
        <v>402</v>
      </c>
      <c r="H41" s="190" t="s">
        <v>482</v>
      </c>
      <c r="I41" s="190" t="s">
        <v>414</v>
      </c>
      <c r="J41" s="190" t="s">
        <v>396</v>
      </c>
      <c r="K41" s="190" t="s">
        <v>390</v>
      </c>
      <c r="L41" s="190" t="s">
        <v>484</v>
      </c>
      <c r="M41" s="190" t="s">
        <v>409</v>
      </c>
      <c r="N41" s="190" t="s">
        <v>408</v>
      </c>
      <c r="O41" s="190" t="s">
        <v>400</v>
      </c>
      <c r="P41" s="190" t="s">
        <v>399</v>
      </c>
      <c r="Q41" s="190" t="s">
        <v>412</v>
      </c>
      <c r="R41" s="190" t="s">
        <v>411</v>
      </c>
      <c r="S41" s="190" t="s">
        <v>403</v>
      </c>
      <c r="T41" s="190" t="s">
        <v>388</v>
      </c>
      <c r="U41" s="190" t="s">
        <v>398</v>
      </c>
      <c r="V41" s="190" t="s">
        <v>410</v>
      </c>
      <c r="W41" s="190" t="s">
        <v>386</v>
      </c>
      <c r="X41" s="190" t="s">
        <v>406</v>
      </c>
      <c r="Y41" s="190" t="s">
        <v>373</v>
      </c>
      <c r="Z41" s="190" t="s">
        <v>376</v>
      </c>
      <c r="AA41" s="190" t="s">
        <v>375</v>
      </c>
      <c r="AB41" s="190" t="s">
        <v>485</v>
      </c>
      <c r="AC41" s="190" t="s">
        <v>391</v>
      </c>
      <c r="AD41" s="190" t="s">
        <v>387</v>
      </c>
      <c r="AE41" s="190" t="s">
        <v>483</v>
      </c>
      <c r="AF41" s="190" t="s">
        <v>404</v>
      </c>
      <c r="AG41" s="190" t="s">
        <v>397</v>
      </c>
      <c r="AH41" s="190" t="s">
        <v>379</v>
      </c>
      <c r="AI41" s="190" t="s">
        <v>401</v>
      </c>
      <c r="AJ41" s="190" t="s">
        <v>382</v>
      </c>
      <c r="AK41" s="190" t="s">
        <v>374</v>
      </c>
      <c r="AL41" s="190" t="s">
        <v>413</v>
      </c>
      <c r="AM41" s="190" t="s">
        <v>377</v>
      </c>
      <c r="AN41" s="190" t="s">
        <v>415</v>
      </c>
      <c r="AO41" s="190" t="s">
        <v>380</v>
      </c>
      <c r="AP41" s="190" t="s">
        <v>407</v>
      </c>
      <c r="AQ41" s="190" t="s">
        <v>395</v>
      </c>
      <c r="AR41" s="190" t="s">
        <v>415</v>
      </c>
      <c r="AS41" s="190" t="s">
        <v>389</v>
      </c>
      <c r="AT41" s="190" t="s">
        <v>405</v>
      </c>
      <c r="AU41" s="190" t="s">
        <v>394</v>
      </c>
      <c r="AV41" s="190" t="s">
        <v>378</v>
      </c>
      <c r="AW41" s="190" t="s">
        <v>383</v>
      </c>
    </row>
    <row r="42" spans="1:49" s="181" customFormat="1">
      <c r="A42" s="184" t="s">
        <v>553</v>
      </c>
      <c r="B42" s="184" t="s">
        <v>528</v>
      </c>
      <c r="C42" s="185">
        <v>1416641</v>
      </c>
      <c r="D42" s="6"/>
      <c r="E42" s="181">
        <v>403</v>
      </c>
      <c r="F42" s="191" t="s">
        <v>382</v>
      </c>
      <c r="G42" s="190" t="s">
        <v>412</v>
      </c>
      <c r="H42" s="190" t="s">
        <v>396</v>
      </c>
      <c r="I42" s="190" t="s">
        <v>410</v>
      </c>
      <c r="J42" s="190" t="s">
        <v>484</v>
      </c>
      <c r="K42" s="190" t="s">
        <v>402</v>
      </c>
      <c r="L42" s="190" t="s">
        <v>482</v>
      </c>
      <c r="M42" s="190" t="s">
        <v>394</v>
      </c>
      <c r="N42" s="190" t="s">
        <v>415</v>
      </c>
      <c r="O42" s="190" t="s">
        <v>409</v>
      </c>
      <c r="P42" s="190" t="s">
        <v>398</v>
      </c>
      <c r="Q42" s="190" t="s">
        <v>407</v>
      </c>
      <c r="R42" s="190" t="s">
        <v>380</v>
      </c>
      <c r="S42" s="190" t="s">
        <v>391</v>
      </c>
      <c r="T42" s="190" t="s">
        <v>403</v>
      </c>
      <c r="U42" s="190" t="s">
        <v>383</v>
      </c>
      <c r="V42" s="190" t="s">
        <v>406</v>
      </c>
      <c r="W42" s="190" t="s">
        <v>408</v>
      </c>
      <c r="X42" s="190" t="s">
        <v>387</v>
      </c>
      <c r="Y42" s="190" t="s">
        <v>381</v>
      </c>
      <c r="Z42" s="190" t="s">
        <v>401</v>
      </c>
      <c r="AA42" s="190" t="s">
        <v>375</v>
      </c>
      <c r="AB42" s="190" t="s">
        <v>399</v>
      </c>
      <c r="AC42" s="190" t="s">
        <v>404</v>
      </c>
      <c r="AD42" s="190" t="s">
        <v>386</v>
      </c>
      <c r="AE42" s="190" t="s">
        <v>389</v>
      </c>
      <c r="AF42" s="190" t="s">
        <v>405</v>
      </c>
      <c r="AG42" s="190" t="s">
        <v>374</v>
      </c>
      <c r="AH42" s="190" t="s">
        <v>388</v>
      </c>
      <c r="AI42" s="190" t="s">
        <v>378</v>
      </c>
      <c r="AJ42" s="190" t="s">
        <v>397</v>
      </c>
      <c r="AK42" s="190" t="s">
        <v>415</v>
      </c>
      <c r="AL42" s="190" t="s">
        <v>485</v>
      </c>
      <c r="AM42" s="190" t="s">
        <v>376</v>
      </c>
      <c r="AN42" s="190" t="s">
        <v>377</v>
      </c>
      <c r="AO42" s="190" t="s">
        <v>413</v>
      </c>
      <c r="AP42" s="190" t="s">
        <v>414</v>
      </c>
      <c r="AQ42" s="190" t="s">
        <v>400</v>
      </c>
      <c r="AR42" s="190" t="s">
        <v>483</v>
      </c>
      <c r="AS42" s="190" t="s">
        <v>411</v>
      </c>
      <c r="AT42" s="190" t="s">
        <v>390</v>
      </c>
      <c r="AU42" s="190" t="s">
        <v>395</v>
      </c>
      <c r="AV42" s="190" t="s">
        <v>379</v>
      </c>
      <c r="AW42" s="190" t="s">
        <v>373</v>
      </c>
    </row>
    <row r="43" spans="1:49" s="181" customFormat="1">
      <c r="A43" s="184"/>
      <c r="B43" s="184" t="s">
        <v>527</v>
      </c>
      <c r="C43" s="185">
        <v>1416640</v>
      </c>
      <c r="D43" s="6"/>
      <c r="E43" s="181">
        <v>413</v>
      </c>
      <c r="F43" s="191" t="s">
        <v>396</v>
      </c>
      <c r="G43" s="190" t="s">
        <v>380</v>
      </c>
      <c r="H43" s="190" t="s">
        <v>375</v>
      </c>
      <c r="I43" s="190" t="s">
        <v>390</v>
      </c>
      <c r="J43" s="190" t="s">
        <v>373</v>
      </c>
      <c r="K43" s="190" t="s">
        <v>401</v>
      </c>
      <c r="L43" s="190" t="s">
        <v>403</v>
      </c>
      <c r="M43" s="190" t="s">
        <v>415</v>
      </c>
      <c r="N43" s="190" t="s">
        <v>483</v>
      </c>
      <c r="O43" s="190" t="s">
        <v>484</v>
      </c>
      <c r="P43" s="190" t="s">
        <v>386</v>
      </c>
      <c r="Q43" s="190" t="s">
        <v>404</v>
      </c>
      <c r="R43" s="190" t="s">
        <v>391</v>
      </c>
      <c r="S43" s="190" t="s">
        <v>374</v>
      </c>
      <c r="T43" s="190" t="s">
        <v>388</v>
      </c>
      <c r="U43" s="190" t="s">
        <v>412</v>
      </c>
      <c r="V43" s="190" t="s">
        <v>411</v>
      </c>
      <c r="W43" s="190" t="s">
        <v>379</v>
      </c>
      <c r="X43" s="190" t="s">
        <v>394</v>
      </c>
      <c r="Y43" s="190" t="s">
        <v>485</v>
      </c>
      <c r="Z43" s="190" t="s">
        <v>402</v>
      </c>
      <c r="AA43" s="190" t="s">
        <v>377</v>
      </c>
      <c r="AB43" s="190" t="s">
        <v>482</v>
      </c>
      <c r="AC43" s="190" t="s">
        <v>397</v>
      </c>
      <c r="AD43" s="190" t="s">
        <v>408</v>
      </c>
      <c r="AE43" s="190" t="s">
        <v>381</v>
      </c>
      <c r="AF43" s="190" t="s">
        <v>406</v>
      </c>
      <c r="AG43" s="190" t="s">
        <v>414</v>
      </c>
      <c r="AH43" s="190" t="s">
        <v>407</v>
      </c>
      <c r="AI43" s="190" t="s">
        <v>389</v>
      </c>
      <c r="AJ43" s="190" t="s">
        <v>413</v>
      </c>
      <c r="AK43" s="190" t="s">
        <v>400</v>
      </c>
      <c r="AL43" s="190" t="s">
        <v>387</v>
      </c>
      <c r="AM43" s="190" t="s">
        <v>410</v>
      </c>
      <c r="AN43" s="190" t="s">
        <v>395</v>
      </c>
      <c r="AO43" s="190" t="s">
        <v>383</v>
      </c>
      <c r="AP43" s="190" t="s">
        <v>415</v>
      </c>
      <c r="AQ43" s="190" t="s">
        <v>405</v>
      </c>
      <c r="AR43" s="190" t="s">
        <v>399</v>
      </c>
      <c r="AS43" s="190" t="s">
        <v>409</v>
      </c>
      <c r="AT43" s="190" t="s">
        <v>398</v>
      </c>
      <c r="AU43" s="190" t="s">
        <v>376</v>
      </c>
      <c r="AV43" s="190" t="s">
        <v>382</v>
      </c>
      <c r="AW43" s="190" t="s">
        <v>378</v>
      </c>
    </row>
    <row r="44" spans="1:49" s="181" customFormat="1">
      <c r="A44" s="185" t="s">
        <v>554</v>
      </c>
      <c r="B44" s="185" t="s">
        <v>528</v>
      </c>
      <c r="C44" s="185">
        <v>1416642</v>
      </c>
      <c r="D44" s="6"/>
      <c r="E44" s="181">
        <v>405</v>
      </c>
      <c r="F44" s="191" t="s">
        <v>398</v>
      </c>
      <c r="G44" s="190" t="s">
        <v>399</v>
      </c>
      <c r="H44" s="190" t="s">
        <v>376</v>
      </c>
      <c r="I44" s="190" t="s">
        <v>378</v>
      </c>
      <c r="J44" s="190" t="s">
        <v>405</v>
      </c>
      <c r="K44" s="190" t="s">
        <v>394</v>
      </c>
      <c r="L44" s="190" t="s">
        <v>403</v>
      </c>
      <c r="M44" s="190" t="s">
        <v>411</v>
      </c>
      <c r="N44" s="190" t="s">
        <v>388</v>
      </c>
      <c r="O44" s="190" t="s">
        <v>409</v>
      </c>
      <c r="P44" s="190" t="s">
        <v>401</v>
      </c>
      <c r="Q44" s="190" t="s">
        <v>400</v>
      </c>
      <c r="R44" s="190" t="s">
        <v>380</v>
      </c>
      <c r="S44" s="190" t="s">
        <v>375</v>
      </c>
      <c r="T44" s="190" t="s">
        <v>414</v>
      </c>
      <c r="U44" s="190" t="s">
        <v>413</v>
      </c>
      <c r="V44" s="190" t="s">
        <v>387</v>
      </c>
      <c r="W44" s="190" t="s">
        <v>396</v>
      </c>
      <c r="X44" s="190" t="s">
        <v>415</v>
      </c>
      <c r="Y44" s="190" t="s">
        <v>395</v>
      </c>
      <c r="Z44" s="190" t="s">
        <v>379</v>
      </c>
      <c r="AA44" s="190" t="s">
        <v>412</v>
      </c>
      <c r="AB44" s="190" t="s">
        <v>402</v>
      </c>
      <c r="AC44" s="190" t="s">
        <v>407</v>
      </c>
      <c r="AD44" s="190" t="s">
        <v>382</v>
      </c>
      <c r="AE44" s="190" t="s">
        <v>377</v>
      </c>
      <c r="AF44" s="190" t="s">
        <v>389</v>
      </c>
      <c r="AG44" s="190" t="s">
        <v>386</v>
      </c>
      <c r="AH44" s="190" t="s">
        <v>397</v>
      </c>
      <c r="AI44" s="190" t="s">
        <v>485</v>
      </c>
      <c r="AJ44" s="190" t="s">
        <v>415</v>
      </c>
      <c r="AK44" s="190" t="s">
        <v>482</v>
      </c>
      <c r="AL44" s="190" t="s">
        <v>381</v>
      </c>
      <c r="AM44" s="190" t="s">
        <v>391</v>
      </c>
      <c r="AN44" s="190" t="s">
        <v>406</v>
      </c>
      <c r="AO44" s="190" t="s">
        <v>410</v>
      </c>
      <c r="AP44" s="190" t="s">
        <v>484</v>
      </c>
      <c r="AQ44" s="190" t="s">
        <v>408</v>
      </c>
      <c r="AR44" s="190" t="s">
        <v>373</v>
      </c>
      <c r="AS44" s="190" t="s">
        <v>390</v>
      </c>
      <c r="AT44" s="190" t="s">
        <v>404</v>
      </c>
      <c r="AU44" s="190" t="s">
        <v>383</v>
      </c>
      <c r="AV44" s="190" t="s">
        <v>374</v>
      </c>
      <c r="AW44" s="190" t="s">
        <v>483</v>
      </c>
    </row>
    <row r="45" spans="1:49" s="181" customFormat="1">
      <c r="A45" s="185"/>
      <c r="B45" s="185" t="s">
        <v>527</v>
      </c>
      <c r="C45" s="185">
        <v>1416643</v>
      </c>
      <c r="D45" s="6"/>
      <c r="E45" s="181">
        <v>402</v>
      </c>
      <c r="F45" s="191" t="s">
        <v>380</v>
      </c>
      <c r="G45" s="190" t="s">
        <v>398</v>
      </c>
      <c r="H45" s="190" t="s">
        <v>388</v>
      </c>
      <c r="I45" s="190" t="s">
        <v>408</v>
      </c>
      <c r="J45" s="190" t="s">
        <v>394</v>
      </c>
      <c r="K45" s="190" t="s">
        <v>391</v>
      </c>
      <c r="L45" s="190" t="s">
        <v>415</v>
      </c>
      <c r="M45" s="190" t="s">
        <v>399</v>
      </c>
      <c r="N45" s="190" t="s">
        <v>415</v>
      </c>
      <c r="O45" s="190" t="s">
        <v>485</v>
      </c>
      <c r="P45" s="190" t="s">
        <v>378</v>
      </c>
      <c r="Q45" s="190" t="s">
        <v>414</v>
      </c>
      <c r="R45" s="190" t="s">
        <v>396</v>
      </c>
      <c r="S45" s="190" t="s">
        <v>404</v>
      </c>
      <c r="T45" s="190" t="s">
        <v>381</v>
      </c>
      <c r="U45" s="190" t="s">
        <v>482</v>
      </c>
      <c r="V45" s="190" t="s">
        <v>397</v>
      </c>
      <c r="W45" s="190" t="s">
        <v>373</v>
      </c>
      <c r="X45" s="190" t="s">
        <v>409</v>
      </c>
      <c r="Y45" s="190" t="s">
        <v>406</v>
      </c>
      <c r="Z45" s="190" t="s">
        <v>405</v>
      </c>
      <c r="AA45" s="190" t="s">
        <v>386</v>
      </c>
      <c r="AB45" s="190" t="s">
        <v>483</v>
      </c>
      <c r="AC45" s="190" t="s">
        <v>390</v>
      </c>
      <c r="AD45" s="190" t="s">
        <v>389</v>
      </c>
      <c r="AE45" s="190" t="s">
        <v>375</v>
      </c>
      <c r="AF45" s="190" t="s">
        <v>413</v>
      </c>
      <c r="AG45" s="190" t="s">
        <v>410</v>
      </c>
      <c r="AH45" s="190" t="s">
        <v>400</v>
      </c>
      <c r="AI45" s="190" t="s">
        <v>379</v>
      </c>
      <c r="AJ45" s="190" t="s">
        <v>407</v>
      </c>
      <c r="AK45" s="190" t="s">
        <v>383</v>
      </c>
      <c r="AL45" s="190" t="s">
        <v>382</v>
      </c>
      <c r="AM45" s="190" t="s">
        <v>401</v>
      </c>
      <c r="AN45" s="190" t="s">
        <v>374</v>
      </c>
      <c r="AO45" s="190" t="s">
        <v>376</v>
      </c>
      <c r="AP45" s="190" t="s">
        <v>402</v>
      </c>
      <c r="AQ45" s="190" t="s">
        <v>377</v>
      </c>
      <c r="AR45" s="190" t="s">
        <v>412</v>
      </c>
      <c r="AS45" s="190" t="s">
        <v>395</v>
      </c>
      <c r="AT45" s="190" t="s">
        <v>387</v>
      </c>
      <c r="AU45" s="190" t="s">
        <v>484</v>
      </c>
      <c r="AV45" s="190" t="s">
        <v>411</v>
      </c>
      <c r="AW45" s="190" t="s">
        <v>403</v>
      </c>
    </row>
    <row r="46" spans="1:49" s="181" customFormat="1">
      <c r="A46" s="6" t="s">
        <v>555</v>
      </c>
      <c r="B46" s="6" t="s">
        <v>528</v>
      </c>
      <c r="C46" s="185">
        <v>1416644</v>
      </c>
      <c r="D46" s="6"/>
      <c r="E46" s="181">
        <v>404</v>
      </c>
      <c r="F46" s="191" t="s">
        <v>382</v>
      </c>
      <c r="G46" s="190" t="s">
        <v>415</v>
      </c>
      <c r="H46" s="190" t="s">
        <v>391</v>
      </c>
      <c r="I46" s="190" t="s">
        <v>379</v>
      </c>
      <c r="J46" s="190" t="s">
        <v>396</v>
      </c>
      <c r="K46" s="190" t="s">
        <v>398</v>
      </c>
      <c r="L46" s="190" t="s">
        <v>387</v>
      </c>
      <c r="M46" s="190" t="s">
        <v>380</v>
      </c>
      <c r="N46" s="190" t="s">
        <v>386</v>
      </c>
      <c r="O46" s="190" t="s">
        <v>415</v>
      </c>
      <c r="P46" s="190" t="s">
        <v>390</v>
      </c>
      <c r="Q46" s="190" t="s">
        <v>485</v>
      </c>
      <c r="R46" s="190" t="s">
        <v>483</v>
      </c>
      <c r="S46" s="190" t="s">
        <v>375</v>
      </c>
      <c r="T46" s="190" t="s">
        <v>397</v>
      </c>
      <c r="U46" s="190" t="s">
        <v>374</v>
      </c>
      <c r="V46" s="190" t="s">
        <v>403</v>
      </c>
      <c r="W46" s="190" t="s">
        <v>388</v>
      </c>
      <c r="X46" s="190" t="s">
        <v>395</v>
      </c>
      <c r="Y46" s="190" t="s">
        <v>408</v>
      </c>
      <c r="Z46" s="190" t="s">
        <v>400</v>
      </c>
      <c r="AA46" s="190" t="s">
        <v>373</v>
      </c>
      <c r="AB46" s="190" t="s">
        <v>407</v>
      </c>
      <c r="AC46" s="190" t="s">
        <v>484</v>
      </c>
      <c r="AD46" s="190" t="s">
        <v>376</v>
      </c>
      <c r="AE46" s="190" t="s">
        <v>405</v>
      </c>
      <c r="AF46" s="190" t="s">
        <v>394</v>
      </c>
      <c r="AG46" s="190" t="s">
        <v>406</v>
      </c>
      <c r="AH46" s="190" t="s">
        <v>409</v>
      </c>
      <c r="AI46" s="190" t="s">
        <v>414</v>
      </c>
      <c r="AJ46" s="190" t="s">
        <v>413</v>
      </c>
      <c r="AK46" s="190" t="s">
        <v>482</v>
      </c>
      <c r="AL46" s="190" t="s">
        <v>404</v>
      </c>
      <c r="AM46" s="190" t="s">
        <v>383</v>
      </c>
      <c r="AN46" s="190" t="s">
        <v>399</v>
      </c>
      <c r="AO46" s="190" t="s">
        <v>381</v>
      </c>
      <c r="AP46" s="190" t="s">
        <v>377</v>
      </c>
      <c r="AQ46" s="190" t="s">
        <v>378</v>
      </c>
      <c r="AR46" s="190" t="s">
        <v>401</v>
      </c>
      <c r="AS46" s="190" t="s">
        <v>412</v>
      </c>
      <c r="AT46" s="190" t="s">
        <v>389</v>
      </c>
      <c r="AU46" s="190" t="s">
        <v>411</v>
      </c>
      <c r="AV46" s="190" t="s">
        <v>402</v>
      </c>
      <c r="AW46" s="190" t="s">
        <v>410</v>
      </c>
    </row>
    <row r="47" spans="1:49" s="181" customFormat="1">
      <c r="A47" s="6"/>
      <c r="B47" s="6" t="s">
        <v>527</v>
      </c>
      <c r="C47" s="185">
        <v>1416645</v>
      </c>
      <c r="D47" s="6"/>
      <c r="E47" s="181">
        <v>423</v>
      </c>
      <c r="F47" s="191" t="s">
        <v>485</v>
      </c>
      <c r="G47" s="190" t="s">
        <v>397</v>
      </c>
      <c r="H47" s="190" t="s">
        <v>391</v>
      </c>
      <c r="I47" s="190" t="s">
        <v>381</v>
      </c>
      <c r="J47" s="190" t="s">
        <v>403</v>
      </c>
      <c r="K47" s="190" t="s">
        <v>411</v>
      </c>
      <c r="L47" s="190" t="s">
        <v>375</v>
      </c>
      <c r="M47" s="190" t="s">
        <v>394</v>
      </c>
      <c r="N47" s="190" t="s">
        <v>412</v>
      </c>
      <c r="O47" s="190" t="s">
        <v>382</v>
      </c>
      <c r="P47" s="190" t="s">
        <v>405</v>
      </c>
      <c r="Q47" s="190" t="s">
        <v>409</v>
      </c>
      <c r="R47" s="190" t="s">
        <v>374</v>
      </c>
      <c r="S47" s="190" t="s">
        <v>389</v>
      </c>
      <c r="T47" s="190" t="s">
        <v>482</v>
      </c>
      <c r="U47" s="190" t="s">
        <v>388</v>
      </c>
      <c r="V47" s="190" t="s">
        <v>398</v>
      </c>
      <c r="W47" s="190" t="s">
        <v>413</v>
      </c>
      <c r="X47" s="190" t="s">
        <v>401</v>
      </c>
      <c r="Y47" s="190" t="s">
        <v>387</v>
      </c>
      <c r="Z47" s="190" t="s">
        <v>390</v>
      </c>
      <c r="AA47" s="190" t="s">
        <v>379</v>
      </c>
      <c r="AB47" s="190" t="s">
        <v>408</v>
      </c>
      <c r="AC47" s="190" t="s">
        <v>410</v>
      </c>
      <c r="AD47" s="190" t="s">
        <v>383</v>
      </c>
      <c r="AE47" s="190" t="s">
        <v>399</v>
      </c>
      <c r="AF47" s="190" t="s">
        <v>376</v>
      </c>
      <c r="AG47" s="190" t="s">
        <v>414</v>
      </c>
      <c r="AH47" s="190" t="s">
        <v>386</v>
      </c>
      <c r="AI47" s="190" t="s">
        <v>484</v>
      </c>
      <c r="AJ47" s="190" t="s">
        <v>380</v>
      </c>
      <c r="AK47" s="190" t="s">
        <v>402</v>
      </c>
      <c r="AL47" s="190" t="s">
        <v>378</v>
      </c>
      <c r="AM47" s="190" t="s">
        <v>396</v>
      </c>
      <c r="AN47" s="190" t="s">
        <v>404</v>
      </c>
      <c r="AO47" s="190" t="s">
        <v>415</v>
      </c>
      <c r="AP47" s="190" t="s">
        <v>400</v>
      </c>
      <c r="AQ47" s="190" t="s">
        <v>407</v>
      </c>
      <c r="AR47" s="190" t="s">
        <v>395</v>
      </c>
      <c r="AS47" s="190" t="s">
        <v>406</v>
      </c>
      <c r="AT47" s="190" t="s">
        <v>483</v>
      </c>
      <c r="AU47" s="190" t="s">
        <v>373</v>
      </c>
      <c r="AV47" s="190" t="s">
        <v>377</v>
      </c>
      <c r="AW47" s="190" t="s">
        <v>415</v>
      </c>
    </row>
    <row r="48" spans="1:49" s="181" customFormat="1">
      <c r="A48" s="184" t="s">
        <v>556</v>
      </c>
      <c r="B48" s="184" t="s">
        <v>528</v>
      </c>
      <c r="C48" s="185">
        <v>1416647</v>
      </c>
      <c r="D48" s="6"/>
      <c r="E48" s="181">
        <v>424</v>
      </c>
      <c r="F48" s="191" t="s">
        <v>398</v>
      </c>
      <c r="G48" s="190" t="s">
        <v>414</v>
      </c>
      <c r="H48" s="190" t="s">
        <v>377</v>
      </c>
      <c r="I48" s="190" t="s">
        <v>404</v>
      </c>
      <c r="J48" s="190" t="s">
        <v>408</v>
      </c>
      <c r="K48" s="190" t="s">
        <v>373</v>
      </c>
      <c r="L48" s="190" t="s">
        <v>415</v>
      </c>
      <c r="M48" s="190" t="s">
        <v>387</v>
      </c>
      <c r="N48" s="190" t="s">
        <v>409</v>
      </c>
      <c r="O48" s="190" t="s">
        <v>403</v>
      </c>
      <c r="P48" s="190" t="s">
        <v>397</v>
      </c>
      <c r="Q48" s="190" t="s">
        <v>383</v>
      </c>
      <c r="R48" s="190" t="s">
        <v>402</v>
      </c>
      <c r="S48" s="190" t="s">
        <v>406</v>
      </c>
      <c r="T48" s="190" t="s">
        <v>399</v>
      </c>
      <c r="U48" s="190" t="s">
        <v>395</v>
      </c>
      <c r="V48" s="190" t="s">
        <v>413</v>
      </c>
      <c r="W48" s="190" t="s">
        <v>374</v>
      </c>
      <c r="X48" s="190" t="s">
        <v>378</v>
      </c>
      <c r="Y48" s="190" t="s">
        <v>410</v>
      </c>
      <c r="Z48" s="190" t="s">
        <v>376</v>
      </c>
      <c r="AA48" s="190" t="s">
        <v>380</v>
      </c>
      <c r="AB48" s="190" t="s">
        <v>411</v>
      </c>
      <c r="AC48" s="190" t="s">
        <v>396</v>
      </c>
      <c r="AD48" s="190" t="s">
        <v>389</v>
      </c>
      <c r="AE48" s="190" t="s">
        <v>415</v>
      </c>
      <c r="AF48" s="190" t="s">
        <v>400</v>
      </c>
      <c r="AG48" s="190" t="s">
        <v>382</v>
      </c>
      <c r="AH48" s="190" t="s">
        <v>375</v>
      </c>
      <c r="AI48" s="190" t="s">
        <v>388</v>
      </c>
      <c r="AJ48" s="190" t="s">
        <v>391</v>
      </c>
      <c r="AK48" s="190" t="s">
        <v>390</v>
      </c>
      <c r="AL48" s="190" t="s">
        <v>386</v>
      </c>
      <c r="AM48" s="190" t="s">
        <v>482</v>
      </c>
      <c r="AN48" s="190" t="s">
        <v>394</v>
      </c>
      <c r="AO48" s="190" t="s">
        <v>484</v>
      </c>
      <c r="AP48" s="190" t="s">
        <v>483</v>
      </c>
      <c r="AQ48" s="190" t="s">
        <v>401</v>
      </c>
      <c r="AR48" s="190" t="s">
        <v>485</v>
      </c>
      <c r="AS48" s="190" t="s">
        <v>407</v>
      </c>
      <c r="AT48" s="190" t="s">
        <v>381</v>
      </c>
      <c r="AU48" s="190" t="s">
        <v>379</v>
      </c>
      <c r="AV48" s="190" t="s">
        <v>412</v>
      </c>
      <c r="AW48" s="190" t="s">
        <v>405</v>
      </c>
    </row>
    <row r="49" spans="1:11">
      <c r="A49" s="136"/>
      <c r="B49" s="136" t="s">
        <v>527</v>
      </c>
      <c r="C49" s="185">
        <v>1416646</v>
      </c>
    </row>
    <row r="50" spans="1:11">
      <c r="A50" t="s">
        <v>557</v>
      </c>
      <c r="B50" t="s">
        <v>528</v>
      </c>
      <c r="C50" s="185">
        <v>1416648</v>
      </c>
      <c r="E50" t="s">
        <v>643</v>
      </c>
    </row>
    <row r="51" spans="1:11">
      <c r="B51" t="s">
        <v>527</v>
      </c>
      <c r="C51" s="185">
        <v>1416649</v>
      </c>
      <c r="I51">
        <v>22</v>
      </c>
      <c r="K51">
        <v>22</v>
      </c>
    </row>
    <row r="52" spans="1:11">
      <c r="A52" s="136" t="s">
        <v>558</v>
      </c>
      <c r="B52" s="136" t="s">
        <v>528</v>
      </c>
      <c r="C52" s="185">
        <v>1416651</v>
      </c>
      <c r="I52">
        <v>21</v>
      </c>
      <c r="K52">
        <v>21</v>
      </c>
    </row>
    <row r="53" spans="1:11">
      <c r="A53" s="136"/>
      <c r="B53" s="136" t="s">
        <v>527</v>
      </c>
      <c r="C53" s="185">
        <v>1416650</v>
      </c>
      <c r="I53">
        <v>21</v>
      </c>
      <c r="K53">
        <v>21</v>
      </c>
    </row>
    <row r="54" spans="1:11">
      <c r="A54" t="s">
        <v>559</v>
      </c>
      <c r="B54" t="s">
        <v>528</v>
      </c>
      <c r="C54" s="185">
        <v>1416652</v>
      </c>
      <c r="I54">
        <v>21</v>
      </c>
      <c r="K54">
        <v>21</v>
      </c>
    </row>
    <row r="55" spans="1:11">
      <c r="B55" t="s">
        <v>527</v>
      </c>
      <c r="C55" s="185">
        <v>1416653</v>
      </c>
      <c r="I55">
        <v>22</v>
      </c>
      <c r="K55">
        <v>22</v>
      </c>
    </row>
    <row r="56" spans="1:11">
      <c r="A56" s="136" t="s">
        <v>560</v>
      </c>
      <c r="B56" s="136" t="s">
        <v>528</v>
      </c>
      <c r="C56" s="185">
        <v>1416655</v>
      </c>
      <c r="I56">
        <v>22</v>
      </c>
      <c r="K56">
        <v>22</v>
      </c>
    </row>
    <row r="57" spans="1:11">
      <c r="A57" s="136"/>
      <c r="B57" s="136" t="s">
        <v>527</v>
      </c>
      <c r="C57" s="185">
        <v>1416654</v>
      </c>
      <c r="I57">
        <v>22</v>
      </c>
      <c r="K57">
        <v>22</v>
      </c>
    </row>
    <row r="58" spans="1:11">
      <c r="A58" s="136" t="s">
        <v>561</v>
      </c>
      <c r="B58" s="136" t="s">
        <v>528</v>
      </c>
      <c r="C58" s="185">
        <v>1416656</v>
      </c>
      <c r="I58">
        <v>21</v>
      </c>
      <c r="K58">
        <v>21</v>
      </c>
    </row>
    <row r="59" spans="1:11">
      <c r="A59" s="136"/>
      <c r="B59" s="136" t="s">
        <v>527</v>
      </c>
      <c r="C59" s="185">
        <v>1416657</v>
      </c>
      <c r="I59">
        <v>22</v>
      </c>
      <c r="K59">
        <v>22</v>
      </c>
    </row>
    <row r="60" spans="1:11">
      <c r="A60" s="136" t="s">
        <v>562</v>
      </c>
      <c r="B60" s="136" t="s">
        <v>528</v>
      </c>
      <c r="C60" s="185">
        <v>1416659</v>
      </c>
      <c r="I60">
        <v>21</v>
      </c>
      <c r="K60">
        <v>21</v>
      </c>
    </row>
    <row r="61" spans="1:11">
      <c r="A61" s="136"/>
      <c r="B61" s="136" t="s">
        <v>527</v>
      </c>
      <c r="C61" s="185">
        <v>1416658</v>
      </c>
      <c r="I61">
        <v>22</v>
      </c>
      <c r="K61">
        <v>22</v>
      </c>
    </row>
    <row r="62" spans="1:11">
      <c r="A62" s="136" t="s">
        <v>563</v>
      </c>
      <c r="B62" s="136" t="s">
        <v>528</v>
      </c>
      <c r="C62" s="185">
        <v>1416660</v>
      </c>
      <c r="I62">
        <v>21</v>
      </c>
      <c r="K62">
        <v>21</v>
      </c>
    </row>
    <row r="63" spans="1:11">
      <c r="A63" s="136"/>
      <c r="B63" s="136" t="s">
        <v>527</v>
      </c>
      <c r="C63" s="185">
        <v>1416661</v>
      </c>
      <c r="I63" s="136">
        <v>21</v>
      </c>
      <c r="K63">
        <v>22</v>
      </c>
    </row>
    <row r="64" spans="1:11">
      <c r="A64" t="s">
        <v>564</v>
      </c>
      <c r="B64" t="s">
        <v>528</v>
      </c>
      <c r="C64" s="185">
        <v>1416678</v>
      </c>
      <c r="I64">
        <v>22</v>
      </c>
      <c r="K64">
        <v>24</v>
      </c>
    </row>
    <row r="65" spans="1:11">
      <c r="B65" t="s">
        <v>527</v>
      </c>
      <c r="C65" s="185">
        <v>1416677</v>
      </c>
      <c r="I65">
        <v>24</v>
      </c>
      <c r="K65">
        <v>22</v>
      </c>
    </row>
    <row r="66" spans="1:11">
      <c r="A66" s="136" t="s">
        <v>565</v>
      </c>
      <c r="B66" s="136" t="s">
        <v>528</v>
      </c>
      <c r="C66" s="185">
        <v>1416679</v>
      </c>
      <c r="I66" s="136">
        <v>22</v>
      </c>
      <c r="K66">
        <v>22</v>
      </c>
    </row>
    <row r="67" spans="1:11">
      <c r="A67" s="136"/>
      <c r="B67" s="136" t="s">
        <v>527</v>
      </c>
      <c r="C67" s="185">
        <v>1416680</v>
      </c>
      <c r="I67">
        <v>22</v>
      </c>
      <c r="K67">
        <v>22</v>
      </c>
    </row>
    <row r="68" spans="1:11">
      <c r="A68" s="141" t="s">
        <v>566</v>
      </c>
      <c r="B68" s="141" t="s">
        <v>527</v>
      </c>
      <c r="C68" s="185">
        <v>1416682</v>
      </c>
      <c r="I68">
        <v>22</v>
      </c>
      <c r="K68">
        <v>21</v>
      </c>
    </row>
    <row r="69" spans="1:11">
      <c r="A69" s="141"/>
      <c r="B69" s="141" t="s">
        <v>527</v>
      </c>
      <c r="C69" s="185">
        <v>1416681</v>
      </c>
      <c r="I69">
        <v>22</v>
      </c>
      <c r="K69">
        <v>22</v>
      </c>
    </row>
    <row r="70" spans="1:11">
      <c r="A70" t="s">
        <v>616</v>
      </c>
      <c r="I70">
        <v>21</v>
      </c>
      <c r="K70">
        <v>21</v>
      </c>
    </row>
    <row r="71" spans="1:11">
      <c r="I71">
        <v>22</v>
      </c>
      <c r="K71">
        <v>22</v>
      </c>
    </row>
    <row r="72" spans="1:11">
      <c r="I72">
        <v>21</v>
      </c>
    </row>
    <row r="73" spans="1:11">
      <c r="I73">
        <v>22</v>
      </c>
      <c r="K73">
        <f>STDEV(K51:K71)</f>
        <v>0.71713716560063612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DFB2-0ACE-8E41-B269-2D91689F9C7F}">
  <dimension ref="A1:O2509"/>
  <sheetViews>
    <sheetView tabSelected="1" workbookViewId="0">
      <selection activeCell="P15" sqref="P15"/>
    </sheetView>
  </sheetViews>
  <sheetFormatPr baseColWidth="10" defaultRowHeight="16"/>
  <sheetData>
    <row r="1" spans="1:15">
      <c r="A1" t="s">
        <v>657</v>
      </c>
      <c r="B1" t="s">
        <v>658</v>
      </c>
      <c r="C1" t="s">
        <v>645</v>
      </c>
      <c r="D1" t="s">
        <v>659</v>
      </c>
      <c r="E1" t="s">
        <v>660</v>
      </c>
      <c r="F1" t="s">
        <v>661</v>
      </c>
      <c r="G1" t="s">
        <v>662</v>
      </c>
      <c r="H1" t="s">
        <v>663</v>
      </c>
      <c r="I1" t="s">
        <v>664</v>
      </c>
      <c r="J1" t="s">
        <v>437</v>
      </c>
      <c r="K1" t="s">
        <v>665</v>
      </c>
      <c r="L1" t="s">
        <v>666</v>
      </c>
      <c r="M1" t="s">
        <v>667</v>
      </c>
      <c r="N1" t="s">
        <v>668</v>
      </c>
      <c r="O1" t="s">
        <v>669</v>
      </c>
    </row>
    <row r="2" spans="1:15">
      <c r="A2">
        <v>901</v>
      </c>
      <c r="B2">
        <v>1</v>
      </c>
      <c r="C2">
        <v>3</v>
      </c>
      <c r="D2">
        <v>1</v>
      </c>
      <c r="E2" t="s">
        <v>550</v>
      </c>
      <c r="F2" t="s">
        <v>527</v>
      </c>
      <c r="G2">
        <v>1</v>
      </c>
      <c r="H2">
        <v>1</v>
      </c>
      <c r="I2" t="s">
        <v>479</v>
      </c>
      <c r="J2" t="s">
        <v>454</v>
      </c>
      <c r="K2" t="s">
        <v>670</v>
      </c>
      <c r="L2">
        <v>5</v>
      </c>
      <c r="M2">
        <v>1</v>
      </c>
      <c r="N2" t="s">
        <v>671</v>
      </c>
      <c r="O2" t="s">
        <v>671</v>
      </c>
    </row>
    <row r="3" spans="1:15">
      <c r="A3">
        <v>901</v>
      </c>
      <c r="B3">
        <v>1</v>
      </c>
      <c r="C3">
        <v>3</v>
      </c>
      <c r="D3">
        <v>2</v>
      </c>
      <c r="E3" t="s">
        <v>555</v>
      </c>
      <c r="F3" t="s">
        <v>527</v>
      </c>
      <c r="G3">
        <v>1</v>
      </c>
      <c r="H3">
        <v>0</v>
      </c>
      <c r="I3" t="s">
        <v>455</v>
      </c>
      <c r="J3" t="s">
        <v>455</v>
      </c>
      <c r="K3" t="s">
        <v>672</v>
      </c>
      <c r="L3">
        <v>1</v>
      </c>
      <c r="M3">
        <v>1</v>
      </c>
      <c r="N3" t="s">
        <v>671</v>
      </c>
      <c r="O3" t="s">
        <v>671</v>
      </c>
    </row>
    <row r="4" spans="1:15">
      <c r="A4">
        <v>901</v>
      </c>
      <c r="B4">
        <v>1</v>
      </c>
      <c r="C4">
        <v>3</v>
      </c>
      <c r="D4">
        <v>3</v>
      </c>
      <c r="E4" t="s">
        <v>562</v>
      </c>
      <c r="F4" t="s">
        <v>528</v>
      </c>
      <c r="G4">
        <v>1</v>
      </c>
      <c r="H4">
        <v>1</v>
      </c>
      <c r="I4" t="s">
        <v>479</v>
      </c>
      <c r="J4" t="s">
        <v>456</v>
      </c>
      <c r="K4" t="s">
        <v>670</v>
      </c>
      <c r="L4">
        <v>1</v>
      </c>
      <c r="M4">
        <v>1</v>
      </c>
      <c r="N4" t="s">
        <v>671</v>
      </c>
      <c r="O4" t="s">
        <v>671</v>
      </c>
    </row>
    <row r="5" spans="1:15">
      <c r="A5">
        <v>901</v>
      </c>
      <c r="B5">
        <v>1</v>
      </c>
      <c r="C5">
        <v>3</v>
      </c>
      <c r="D5">
        <v>4</v>
      </c>
      <c r="E5" t="s">
        <v>557</v>
      </c>
      <c r="F5" t="s">
        <v>527</v>
      </c>
      <c r="G5">
        <v>1</v>
      </c>
      <c r="H5">
        <v>0</v>
      </c>
      <c r="I5" t="s">
        <v>455</v>
      </c>
      <c r="J5" t="s">
        <v>455</v>
      </c>
      <c r="K5" t="s">
        <v>670</v>
      </c>
      <c r="L5">
        <v>5</v>
      </c>
      <c r="M5">
        <v>0</v>
      </c>
      <c r="N5" t="s">
        <v>671</v>
      </c>
      <c r="O5" t="s">
        <v>671</v>
      </c>
    </row>
    <row r="6" spans="1:15">
      <c r="A6">
        <v>901</v>
      </c>
      <c r="B6">
        <v>1</v>
      </c>
      <c r="C6">
        <v>3</v>
      </c>
      <c r="D6">
        <v>5</v>
      </c>
      <c r="E6" t="s">
        <v>547</v>
      </c>
      <c r="F6" t="s">
        <v>528</v>
      </c>
      <c r="G6">
        <v>1</v>
      </c>
      <c r="H6">
        <v>1</v>
      </c>
      <c r="I6" t="s">
        <v>479</v>
      </c>
      <c r="J6" t="s">
        <v>454</v>
      </c>
      <c r="K6" t="s">
        <v>672</v>
      </c>
      <c r="L6">
        <v>1</v>
      </c>
      <c r="M6">
        <v>0</v>
      </c>
      <c r="N6" t="s">
        <v>671</v>
      </c>
      <c r="O6" t="s">
        <v>671</v>
      </c>
    </row>
    <row r="7" spans="1:15">
      <c r="A7">
        <v>901</v>
      </c>
      <c r="B7">
        <v>1</v>
      </c>
      <c r="C7">
        <v>3</v>
      </c>
      <c r="D7">
        <v>6</v>
      </c>
      <c r="E7" t="s">
        <v>556</v>
      </c>
      <c r="F7" t="s">
        <v>528</v>
      </c>
      <c r="G7">
        <v>1</v>
      </c>
      <c r="H7">
        <v>1</v>
      </c>
      <c r="I7" t="s">
        <v>455</v>
      </c>
      <c r="J7" t="s">
        <v>455</v>
      </c>
      <c r="K7" t="s">
        <v>670</v>
      </c>
      <c r="L7">
        <v>5</v>
      </c>
      <c r="M7">
        <v>1</v>
      </c>
      <c r="N7" t="s">
        <v>671</v>
      </c>
      <c r="O7" t="s">
        <v>671</v>
      </c>
    </row>
    <row r="8" spans="1:15">
      <c r="A8">
        <v>901</v>
      </c>
      <c r="B8">
        <v>1</v>
      </c>
      <c r="C8">
        <v>3</v>
      </c>
      <c r="D8">
        <v>7</v>
      </c>
      <c r="E8" t="s">
        <v>548</v>
      </c>
      <c r="F8" t="s">
        <v>527</v>
      </c>
      <c r="G8">
        <v>1</v>
      </c>
      <c r="H8">
        <v>1</v>
      </c>
      <c r="I8" t="s">
        <v>479</v>
      </c>
      <c r="J8" t="s">
        <v>454</v>
      </c>
      <c r="K8" t="s">
        <v>670</v>
      </c>
      <c r="L8">
        <v>5</v>
      </c>
      <c r="M8">
        <v>1</v>
      </c>
      <c r="N8" t="s">
        <v>671</v>
      </c>
      <c r="O8" t="s">
        <v>671</v>
      </c>
    </row>
    <row r="9" spans="1:15">
      <c r="A9">
        <v>901</v>
      </c>
      <c r="B9">
        <v>1</v>
      </c>
      <c r="C9">
        <v>3</v>
      </c>
      <c r="D9">
        <v>8</v>
      </c>
      <c r="E9" t="s">
        <v>551</v>
      </c>
      <c r="F9" t="s">
        <v>528</v>
      </c>
      <c r="G9">
        <v>1</v>
      </c>
      <c r="H9">
        <v>1</v>
      </c>
      <c r="I9" t="s">
        <v>455</v>
      </c>
      <c r="J9" t="s">
        <v>455</v>
      </c>
      <c r="K9" t="s">
        <v>672</v>
      </c>
      <c r="L9">
        <v>1</v>
      </c>
      <c r="M9">
        <v>0</v>
      </c>
      <c r="N9" t="s">
        <v>671</v>
      </c>
      <c r="O9" t="s">
        <v>671</v>
      </c>
    </row>
    <row r="10" spans="1:15">
      <c r="A10">
        <v>901</v>
      </c>
      <c r="B10">
        <v>1</v>
      </c>
      <c r="C10">
        <v>3</v>
      </c>
      <c r="D10">
        <v>9</v>
      </c>
      <c r="E10" t="s">
        <v>559</v>
      </c>
      <c r="F10" t="s">
        <v>527</v>
      </c>
      <c r="G10">
        <v>1</v>
      </c>
      <c r="H10">
        <v>0</v>
      </c>
      <c r="I10" t="s">
        <v>479</v>
      </c>
      <c r="J10" t="s">
        <v>456</v>
      </c>
      <c r="K10" t="s">
        <v>670</v>
      </c>
      <c r="L10">
        <v>1</v>
      </c>
      <c r="M10">
        <v>0</v>
      </c>
      <c r="N10" t="s">
        <v>671</v>
      </c>
      <c r="O10" t="s">
        <v>671</v>
      </c>
    </row>
    <row r="11" spans="1:15">
      <c r="A11">
        <v>901</v>
      </c>
      <c r="B11">
        <v>1</v>
      </c>
      <c r="C11">
        <v>3</v>
      </c>
      <c r="D11">
        <v>10</v>
      </c>
      <c r="E11" t="s">
        <v>552</v>
      </c>
      <c r="F11" t="s">
        <v>527</v>
      </c>
      <c r="G11">
        <v>1</v>
      </c>
      <c r="H11">
        <v>1</v>
      </c>
      <c r="I11" t="s">
        <v>455</v>
      </c>
      <c r="J11" t="s">
        <v>455</v>
      </c>
      <c r="K11" t="s">
        <v>672</v>
      </c>
      <c r="L11">
        <v>1</v>
      </c>
      <c r="M11">
        <v>1</v>
      </c>
      <c r="N11" t="s">
        <v>671</v>
      </c>
      <c r="O11" t="s">
        <v>671</v>
      </c>
    </row>
    <row r="12" spans="1:15">
      <c r="A12">
        <v>901</v>
      </c>
      <c r="B12">
        <v>1</v>
      </c>
      <c r="C12">
        <v>3</v>
      </c>
      <c r="D12">
        <v>11</v>
      </c>
      <c r="E12" t="s">
        <v>564</v>
      </c>
      <c r="F12" t="s">
        <v>527</v>
      </c>
      <c r="G12">
        <v>1</v>
      </c>
      <c r="H12">
        <v>0</v>
      </c>
      <c r="I12" t="s">
        <v>479</v>
      </c>
      <c r="J12" t="s">
        <v>457</v>
      </c>
      <c r="K12" t="s">
        <v>672</v>
      </c>
      <c r="L12">
        <v>4</v>
      </c>
      <c r="M12">
        <v>1</v>
      </c>
      <c r="N12" t="s">
        <v>671</v>
      </c>
      <c r="O12" t="s">
        <v>671</v>
      </c>
    </row>
    <row r="13" spans="1:15">
      <c r="A13">
        <v>901</v>
      </c>
      <c r="B13">
        <v>1</v>
      </c>
      <c r="C13">
        <v>3</v>
      </c>
      <c r="D13">
        <v>12</v>
      </c>
      <c r="E13" t="s">
        <v>544</v>
      </c>
      <c r="F13" t="s">
        <v>528</v>
      </c>
      <c r="G13">
        <v>1</v>
      </c>
      <c r="H13">
        <v>0</v>
      </c>
      <c r="I13" t="s">
        <v>479</v>
      </c>
      <c r="J13" t="s">
        <v>454</v>
      </c>
      <c r="K13" t="s">
        <v>672</v>
      </c>
      <c r="L13">
        <v>2</v>
      </c>
      <c r="M13">
        <v>1</v>
      </c>
      <c r="N13" t="s">
        <v>671</v>
      </c>
      <c r="O13" t="s">
        <v>671</v>
      </c>
    </row>
    <row r="14" spans="1:15">
      <c r="A14">
        <v>901</v>
      </c>
      <c r="B14">
        <v>1</v>
      </c>
      <c r="C14">
        <v>3</v>
      </c>
      <c r="D14">
        <v>13</v>
      </c>
      <c r="E14" t="s">
        <v>563</v>
      </c>
      <c r="F14" t="s">
        <v>527</v>
      </c>
      <c r="G14">
        <v>1</v>
      </c>
      <c r="H14">
        <v>1</v>
      </c>
      <c r="I14" t="s">
        <v>479</v>
      </c>
      <c r="J14" t="s">
        <v>457</v>
      </c>
      <c r="K14" t="s">
        <v>672</v>
      </c>
      <c r="L14">
        <v>1</v>
      </c>
      <c r="M14">
        <v>0</v>
      </c>
      <c r="N14" t="s">
        <v>671</v>
      </c>
      <c r="O14" t="s">
        <v>671</v>
      </c>
    </row>
    <row r="15" spans="1:15">
      <c r="A15">
        <v>901</v>
      </c>
      <c r="B15">
        <v>1</v>
      </c>
      <c r="C15">
        <v>3</v>
      </c>
      <c r="D15">
        <v>14</v>
      </c>
      <c r="E15" t="s">
        <v>560</v>
      </c>
      <c r="F15" t="s">
        <v>527</v>
      </c>
      <c r="G15">
        <v>1</v>
      </c>
      <c r="H15">
        <v>1</v>
      </c>
      <c r="I15" t="s">
        <v>479</v>
      </c>
      <c r="J15" t="s">
        <v>456</v>
      </c>
      <c r="K15" t="s">
        <v>670</v>
      </c>
      <c r="L15">
        <v>5</v>
      </c>
      <c r="M15">
        <v>1</v>
      </c>
      <c r="N15" t="s">
        <v>671</v>
      </c>
      <c r="O15" t="s">
        <v>671</v>
      </c>
    </row>
    <row r="16" spans="1:15">
      <c r="A16">
        <v>901</v>
      </c>
      <c r="B16">
        <v>1</v>
      </c>
      <c r="C16">
        <v>3</v>
      </c>
      <c r="D16">
        <v>15</v>
      </c>
      <c r="E16" t="s">
        <v>547</v>
      </c>
      <c r="F16" t="s">
        <v>527</v>
      </c>
      <c r="G16">
        <v>0</v>
      </c>
      <c r="H16">
        <v>1</v>
      </c>
      <c r="I16" t="s">
        <v>479</v>
      </c>
      <c r="J16" t="s">
        <v>454</v>
      </c>
      <c r="K16" t="s">
        <v>672</v>
      </c>
      <c r="L16">
        <v>1</v>
      </c>
      <c r="M16">
        <v>0</v>
      </c>
      <c r="N16" t="s">
        <v>671</v>
      </c>
      <c r="O16" t="s">
        <v>671</v>
      </c>
    </row>
    <row r="17" spans="1:15">
      <c r="A17">
        <v>901</v>
      </c>
      <c r="B17">
        <v>1</v>
      </c>
      <c r="C17">
        <v>3</v>
      </c>
      <c r="D17">
        <v>16</v>
      </c>
      <c r="E17" t="s">
        <v>566</v>
      </c>
      <c r="F17" t="s">
        <v>528</v>
      </c>
      <c r="G17">
        <v>1</v>
      </c>
      <c r="I17" t="s">
        <v>479</v>
      </c>
      <c r="J17" t="s">
        <v>457</v>
      </c>
      <c r="K17" t="s">
        <v>672</v>
      </c>
      <c r="N17" t="s">
        <v>671</v>
      </c>
      <c r="O17" t="s">
        <v>671</v>
      </c>
    </row>
    <row r="18" spans="1:15">
      <c r="A18">
        <v>901</v>
      </c>
      <c r="B18">
        <v>1</v>
      </c>
      <c r="C18">
        <v>3</v>
      </c>
      <c r="D18">
        <v>17</v>
      </c>
      <c r="E18" t="s">
        <v>556</v>
      </c>
      <c r="F18" t="s">
        <v>527</v>
      </c>
      <c r="G18">
        <v>0</v>
      </c>
      <c r="H18">
        <v>1</v>
      </c>
      <c r="I18" t="s">
        <v>455</v>
      </c>
      <c r="J18" t="s">
        <v>455</v>
      </c>
      <c r="K18" t="s">
        <v>670</v>
      </c>
      <c r="L18">
        <v>5</v>
      </c>
      <c r="M18">
        <v>0</v>
      </c>
      <c r="N18" t="s">
        <v>671</v>
      </c>
      <c r="O18" t="s">
        <v>671</v>
      </c>
    </row>
    <row r="19" spans="1:15">
      <c r="A19">
        <v>901</v>
      </c>
      <c r="B19">
        <v>1</v>
      </c>
      <c r="C19">
        <v>3</v>
      </c>
      <c r="D19">
        <v>18</v>
      </c>
      <c r="E19" t="s">
        <v>561</v>
      </c>
      <c r="F19" t="s">
        <v>527</v>
      </c>
      <c r="G19">
        <v>1</v>
      </c>
      <c r="H19">
        <v>1</v>
      </c>
      <c r="I19" t="s">
        <v>479</v>
      </c>
      <c r="J19" t="s">
        <v>456</v>
      </c>
      <c r="K19" t="s">
        <v>670</v>
      </c>
      <c r="L19">
        <v>1</v>
      </c>
      <c r="M19">
        <v>0</v>
      </c>
      <c r="N19" t="s">
        <v>671</v>
      </c>
      <c r="O19" t="s">
        <v>671</v>
      </c>
    </row>
    <row r="20" spans="1:15">
      <c r="A20">
        <v>901</v>
      </c>
      <c r="B20">
        <v>1</v>
      </c>
      <c r="C20">
        <v>3</v>
      </c>
      <c r="D20">
        <v>19</v>
      </c>
      <c r="E20" t="s">
        <v>564</v>
      </c>
      <c r="F20" t="s">
        <v>528</v>
      </c>
      <c r="G20">
        <v>0</v>
      </c>
      <c r="H20">
        <v>0</v>
      </c>
      <c r="I20" t="s">
        <v>479</v>
      </c>
      <c r="J20" t="s">
        <v>457</v>
      </c>
      <c r="K20" t="s">
        <v>672</v>
      </c>
      <c r="L20">
        <v>1</v>
      </c>
      <c r="M20">
        <v>0</v>
      </c>
      <c r="N20" t="s">
        <v>671</v>
      </c>
      <c r="O20" t="s">
        <v>671</v>
      </c>
    </row>
    <row r="21" spans="1:15">
      <c r="A21">
        <v>901</v>
      </c>
      <c r="B21">
        <v>1</v>
      </c>
      <c r="C21">
        <v>3</v>
      </c>
      <c r="D21">
        <v>20</v>
      </c>
      <c r="E21" t="s">
        <v>549</v>
      </c>
      <c r="F21" t="s">
        <v>528</v>
      </c>
      <c r="G21">
        <v>1</v>
      </c>
      <c r="H21">
        <v>0</v>
      </c>
      <c r="I21" t="s">
        <v>479</v>
      </c>
      <c r="J21" t="s">
        <v>454</v>
      </c>
      <c r="K21" t="s">
        <v>670</v>
      </c>
      <c r="L21">
        <v>1</v>
      </c>
      <c r="M21">
        <v>1</v>
      </c>
      <c r="N21" t="s">
        <v>671</v>
      </c>
      <c r="O21" t="s">
        <v>671</v>
      </c>
    </row>
    <row r="22" spans="1:15">
      <c r="A22">
        <v>901</v>
      </c>
      <c r="B22">
        <v>1</v>
      </c>
      <c r="C22">
        <v>3</v>
      </c>
      <c r="D22">
        <v>21</v>
      </c>
      <c r="E22" t="s">
        <v>563</v>
      </c>
      <c r="F22" t="s">
        <v>528</v>
      </c>
      <c r="G22">
        <v>0</v>
      </c>
      <c r="H22">
        <v>1</v>
      </c>
      <c r="I22" t="s">
        <v>479</v>
      </c>
      <c r="J22" t="s">
        <v>457</v>
      </c>
      <c r="K22" t="s">
        <v>672</v>
      </c>
      <c r="L22">
        <v>5</v>
      </c>
      <c r="M22">
        <v>0</v>
      </c>
      <c r="N22" t="s">
        <v>671</v>
      </c>
      <c r="O22" t="s">
        <v>671</v>
      </c>
    </row>
    <row r="23" spans="1:15">
      <c r="A23">
        <v>901</v>
      </c>
      <c r="B23">
        <v>1</v>
      </c>
      <c r="C23">
        <v>3</v>
      </c>
      <c r="D23">
        <v>22</v>
      </c>
      <c r="E23" t="s">
        <v>552</v>
      </c>
      <c r="F23" t="s">
        <v>528</v>
      </c>
      <c r="G23">
        <v>0</v>
      </c>
      <c r="H23">
        <v>1</v>
      </c>
      <c r="I23" t="s">
        <v>455</v>
      </c>
      <c r="J23" t="s">
        <v>455</v>
      </c>
      <c r="K23" t="s">
        <v>672</v>
      </c>
      <c r="L23">
        <v>5</v>
      </c>
      <c r="M23">
        <v>1</v>
      </c>
      <c r="N23" t="s">
        <v>671</v>
      </c>
      <c r="O23" t="s">
        <v>671</v>
      </c>
    </row>
    <row r="24" spans="1:15">
      <c r="A24">
        <v>901</v>
      </c>
      <c r="B24">
        <v>1</v>
      </c>
      <c r="C24">
        <v>3</v>
      </c>
      <c r="D24">
        <v>23</v>
      </c>
      <c r="E24" t="s">
        <v>553</v>
      </c>
      <c r="F24" t="s">
        <v>528</v>
      </c>
      <c r="G24">
        <v>1</v>
      </c>
      <c r="H24">
        <v>1</v>
      </c>
      <c r="I24" t="s">
        <v>455</v>
      </c>
      <c r="J24" t="s">
        <v>455</v>
      </c>
      <c r="K24" t="s">
        <v>672</v>
      </c>
      <c r="L24">
        <v>1</v>
      </c>
      <c r="M24">
        <v>0</v>
      </c>
      <c r="N24" t="s">
        <v>671</v>
      </c>
      <c r="O24" t="s">
        <v>671</v>
      </c>
    </row>
    <row r="25" spans="1:15">
      <c r="A25">
        <v>901</v>
      </c>
      <c r="B25">
        <v>1</v>
      </c>
      <c r="C25">
        <v>3</v>
      </c>
      <c r="D25">
        <v>24</v>
      </c>
      <c r="E25" t="s">
        <v>562</v>
      </c>
      <c r="F25" t="s">
        <v>527</v>
      </c>
      <c r="G25">
        <v>0</v>
      </c>
      <c r="H25">
        <v>1</v>
      </c>
      <c r="I25" t="s">
        <v>479</v>
      </c>
      <c r="J25" t="s">
        <v>456</v>
      </c>
      <c r="K25" t="s">
        <v>670</v>
      </c>
      <c r="L25">
        <v>1</v>
      </c>
      <c r="M25">
        <v>0</v>
      </c>
      <c r="N25" t="s">
        <v>671</v>
      </c>
      <c r="O25" t="s">
        <v>671</v>
      </c>
    </row>
    <row r="26" spans="1:15">
      <c r="A26">
        <v>901</v>
      </c>
      <c r="B26">
        <v>1</v>
      </c>
      <c r="C26">
        <v>3</v>
      </c>
      <c r="D26">
        <v>25</v>
      </c>
      <c r="E26" t="s">
        <v>544</v>
      </c>
      <c r="F26" t="s">
        <v>527</v>
      </c>
      <c r="G26">
        <v>0</v>
      </c>
      <c r="H26">
        <v>0</v>
      </c>
      <c r="I26" t="s">
        <v>479</v>
      </c>
      <c r="J26" t="s">
        <v>454</v>
      </c>
      <c r="K26" t="s">
        <v>672</v>
      </c>
      <c r="L26">
        <v>1</v>
      </c>
      <c r="M26">
        <v>0</v>
      </c>
      <c r="N26" t="s">
        <v>671</v>
      </c>
      <c r="O26" t="s">
        <v>671</v>
      </c>
    </row>
    <row r="27" spans="1:15">
      <c r="A27">
        <v>901</v>
      </c>
      <c r="B27">
        <v>1</v>
      </c>
      <c r="C27">
        <v>3</v>
      </c>
      <c r="D27">
        <v>26</v>
      </c>
      <c r="E27" t="s">
        <v>551</v>
      </c>
      <c r="F27" t="s">
        <v>527</v>
      </c>
      <c r="G27">
        <v>0</v>
      </c>
      <c r="H27">
        <v>1</v>
      </c>
      <c r="I27" t="s">
        <v>455</v>
      </c>
      <c r="J27" t="s">
        <v>455</v>
      </c>
      <c r="K27" t="s">
        <v>672</v>
      </c>
      <c r="L27">
        <v>4</v>
      </c>
      <c r="M27">
        <v>0</v>
      </c>
      <c r="N27" t="s">
        <v>671</v>
      </c>
      <c r="O27" t="s">
        <v>671</v>
      </c>
    </row>
    <row r="28" spans="1:15">
      <c r="A28">
        <v>901</v>
      </c>
      <c r="B28">
        <v>1</v>
      </c>
      <c r="C28">
        <v>3</v>
      </c>
      <c r="D28">
        <v>27</v>
      </c>
      <c r="E28" t="s">
        <v>558</v>
      </c>
      <c r="F28" t="s">
        <v>528</v>
      </c>
      <c r="G28">
        <v>1</v>
      </c>
      <c r="H28">
        <v>1</v>
      </c>
      <c r="I28" t="s">
        <v>455</v>
      </c>
      <c r="J28" t="s">
        <v>455</v>
      </c>
      <c r="K28" t="s">
        <v>670</v>
      </c>
      <c r="L28">
        <v>5</v>
      </c>
      <c r="M28">
        <v>1</v>
      </c>
      <c r="N28" t="s">
        <v>671</v>
      </c>
      <c r="O28" t="s">
        <v>671</v>
      </c>
    </row>
    <row r="29" spans="1:15">
      <c r="A29">
        <v>901</v>
      </c>
      <c r="B29">
        <v>1</v>
      </c>
      <c r="C29">
        <v>3</v>
      </c>
      <c r="D29">
        <v>28</v>
      </c>
      <c r="E29" t="s">
        <v>554</v>
      </c>
      <c r="F29" t="s">
        <v>528</v>
      </c>
      <c r="G29">
        <v>1</v>
      </c>
      <c r="H29">
        <v>0</v>
      </c>
      <c r="I29" t="s">
        <v>455</v>
      </c>
      <c r="J29" t="s">
        <v>455</v>
      </c>
      <c r="K29" t="s">
        <v>672</v>
      </c>
      <c r="L29">
        <v>1</v>
      </c>
      <c r="M29">
        <v>0</v>
      </c>
      <c r="N29" t="s">
        <v>671</v>
      </c>
      <c r="O29" t="s">
        <v>671</v>
      </c>
    </row>
    <row r="30" spans="1:15">
      <c r="A30">
        <v>901</v>
      </c>
      <c r="B30">
        <v>1</v>
      </c>
      <c r="C30">
        <v>3</v>
      </c>
      <c r="D30">
        <v>29</v>
      </c>
      <c r="E30" t="s">
        <v>554</v>
      </c>
      <c r="F30" t="s">
        <v>527</v>
      </c>
      <c r="G30">
        <v>0</v>
      </c>
      <c r="H30">
        <v>0</v>
      </c>
      <c r="I30" t="s">
        <v>455</v>
      </c>
      <c r="J30" t="s">
        <v>455</v>
      </c>
      <c r="K30" t="s">
        <v>672</v>
      </c>
      <c r="L30">
        <v>1</v>
      </c>
      <c r="M30">
        <v>1</v>
      </c>
      <c r="N30" t="s">
        <v>671</v>
      </c>
      <c r="O30" t="s">
        <v>671</v>
      </c>
    </row>
    <row r="31" spans="1:15">
      <c r="A31">
        <v>901</v>
      </c>
      <c r="B31">
        <v>1</v>
      </c>
      <c r="C31">
        <v>3</v>
      </c>
      <c r="D31">
        <v>30</v>
      </c>
      <c r="E31" t="s">
        <v>550</v>
      </c>
      <c r="F31" t="s">
        <v>528</v>
      </c>
      <c r="G31">
        <v>0</v>
      </c>
      <c r="H31">
        <v>1</v>
      </c>
      <c r="I31" t="s">
        <v>479</v>
      </c>
      <c r="J31" t="s">
        <v>454</v>
      </c>
      <c r="K31" t="s">
        <v>670</v>
      </c>
      <c r="L31">
        <v>1</v>
      </c>
      <c r="M31">
        <v>1</v>
      </c>
      <c r="N31" t="s">
        <v>671</v>
      </c>
      <c r="O31" t="s">
        <v>671</v>
      </c>
    </row>
    <row r="32" spans="1:15">
      <c r="A32">
        <v>901</v>
      </c>
      <c r="B32">
        <v>1</v>
      </c>
      <c r="C32">
        <v>3</v>
      </c>
      <c r="D32">
        <v>31</v>
      </c>
      <c r="E32" t="s">
        <v>561</v>
      </c>
      <c r="F32" t="s">
        <v>528</v>
      </c>
      <c r="G32">
        <v>0</v>
      </c>
      <c r="H32">
        <v>1</v>
      </c>
      <c r="I32" t="s">
        <v>479</v>
      </c>
      <c r="J32" t="s">
        <v>456</v>
      </c>
      <c r="K32" t="s">
        <v>670</v>
      </c>
      <c r="L32">
        <v>1</v>
      </c>
      <c r="M32">
        <v>1</v>
      </c>
      <c r="N32" t="s">
        <v>671</v>
      </c>
      <c r="O32" t="s">
        <v>671</v>
      </c>
    </row>
    <row r="33" spans="1:15">
      <c r="A33">
        <v>901</v>
      </c>
      <c r="B33">
        <v>1</v>
      </c>
      <c r="C33">
        <v>3</v>
      </c>
      <c r="D33">
        <v>32</v>
      </c>
      <c r="E33" t="s">
        <v>566</v>
      </c>
      <c r="F33" t="s">
        <v>527</v>
      </c>
      <c r="G33">
        <v>0</v>
      </c>
      <c r="I33" t="s">
        <v>479</v>
      </c>
      <c r="J33" t="s">
        <v>457</v>
      </c>
      <c r="K33" t="s">
        <v>672</v>
      </c>
      <c r="N33" t="s">
        <v>671</v>
      </c>
      <c r="O33" t="s">
        <v>671</v>
      </c>
    </row>
    <row r="34" spans="1:15">
      <c r="A34">
        <v>901</v>
      </c>
      <c r="B34">
        <v>1</v>
      </c>
      <c r="C34">
        <v>3</v>
      </c>
      <c r="D34">
        <v>33</v>
      </c>
      <c r="E34" t="s">
        <v>555</v>
      </c>
      <c r="F34" t="s">
        <v>528</v>
      </c>
      <c r="G34">
        <v>0</v>
      </c>
      <c r="H34">
        <v>0</v>
      </c>
      <c r="I34" t="s">
        <v>455</v>
      </c>
      <c r="J34" t="s">
        <v>455</v>
      </c>
      <c r="K34" t="s">
        <v>672</v>
      </c>
      <c r="L34">
        <v>1</v>
      </c>
      <c r="M34">
        <v>0</v>
      </c>
      <c r="N34" t="s">
        <v>671</v>
      </c>
      <c r="O34" t="s">
        <v>671</v>
      </c>
    </row>
    <row r="35" spans="1:15">
      <c r="A35">
        <v>901</v>
      </c>
      <c r="B35">
        <v>1</v>
      </c>
      <c r="C35">
        <v>3</v>
      </c>
      <c r="D35">
        <v>34</v>
      </c>
      <c r="E35" t="s">
        <v>559</v>
      </c>
      <c r="F35" t="s">
        <v>528</v>
      </c>
      <c r="G35">
        <v>0</v>
      </c>
      <c r="H35">
        <v>0</v>
      </c>
      <c r="I35" t="s">
        <v>479</v>
      </c>
      <c r="J35" t="s">
        <v>456</v>
      </c>
      <c r="K35" t="s">
        <v>670</v>
      </c>
      <c r="L35">
        <v>1</v>
      </c>
      <c r="M35">
        <v>1</v>
      </c>
      <c r="N35" t="s">
        <v>671</v>
      </c>
      <c r="O35" t="s">
        <v>671</v>
      </c>
    </row>
    <row r="36" spans="1:15">
      <c r="A36">
        <v>901</v>
      </c>
      <c r="B36">
        <v>1</v>
      </c>
      <c r="C36">
        <v>3</v>
      </c>
      <c r="D36">
        <v>35</v>
      </c>
      <c r="E36" t="s">
        <v>558</v>
      </c>
      <c r="F36" t="s">
        <v>527</v>
      </c>
      <c r="G36">
        <v>0</v>
      </c>
      <c r="H36">
        <v>1</v>
      </c>
      <c r="I36" t="s">
        <v>455</v>
      </c>
      <c r="J36" t="s">
        <v>455</v>
      </c>
      <c r="K36" t="s">
        <v>670</v>
      </c>
      <c r="L36">
        <v>1</v>
      </c>
      <c r="M36">
        <v>1</v>
      </c>
      <c r="N36" t="s">
        <v>671</v>
      </c>
      <c r="O36" t="s">
        <v>671</v>
      </c>
    </row>
    <row r="37" spans="1:15">
      <c r="A37">
        <v>901</v>
      </c>
      <c r="B37">
        <v>1</v>
      </c>
      <c r="C37">
        <v>3</v>
      </c>
      <c r="D37">
        <v>36</v>
      </c>
      <c r="E37" t="s">
        <v>565</v>
      </c>
      <c r="F37" t="s">
        <v>528</v>
      </c>
      <c r="G37">
        <v>1</v>
      </c>
      <c r="H37">
        <v>1</v>
      </c>
      <c r="I37" t="s">
        <v>479</v>
      </c>
      <c r="J37" t="s">
        <v>457</v>
      </c>
      <c r="K37" t="s">
        <v>672</v>
      </c>
      <c r="L37">
        <v>1</v>
      </c>
      <c r="M37">
        <v>1</v>
      </c>
      <c r="N37" t="s">
        <v>671</v>
      </c>
      <c r="O37" t="s">
        <v>671</v>
      </c>
    </row>
    <row r="38" spans="1:15">
      <c r="A38">
        <v>901</v>
      </c>
      <c r="B38">
        <v>1</v>
      </c>
      <c r="C38">
        <v>3</v>
      </c>
      <c r="D38">
        <v>37</v>
      </c>
      <c r="E38" t="s">
        <v>553</v>
      </c>
      <c r="F38" t="s">
        <v>527</v>
      </c>
      <c r="G38">
        <v>0</v>
      </c>
      <c r="H38">
        <v>1</v>
      </c>
      <c r="I38" t="s">
        <v>455</v>
      </c>
      <c r="J38" t="s">
        <v>455</v>
      </c>
      <c r="K38" t="s">
        <v>672</v>
      </c>
      <c r="L38">
        <v>1</v>
      </c>
      <c r="M38">
        <v>1</v>
      </c>
      <c r="N38" t="s">
        <v>671</v>
      </c>
      <c r="O38" t="s">
        <v>671</v>
      </c>
    </row>
    <row r="39" spans="1:15">
      <c r="A39">
        <v>901</v>
      </c>
      <c r="B39">
        <v>1</v>
      </c>
      <c r="C39">
        <v>3</v>
      </c>
      <c r="D39">
        <v>38</v>
      </c>
      <c r="E39" t="s">
        <v>557</v>
      </c>
      <c r="F39" t="s">
        <v>528</v>
      </c>
      <c r="G39">
        <v>0</v>
      </c>
      <c r="H39">
        <v>0</v>
      </c>
      <c r="I39" t="s">
        <v>455</v>
      </c>
      <c r="J39" t="s">
        <v>455</v>
      </c>
      <c r="K39" t="s">
        <v>670</v>
      </c>
      <c r="L39">
        <v>2</v>
      </c>
      <c r="M39">
        <v>0</v>
      </c>
      <c r="N39" t="s">
        <v>671</v>
      </c>
      <c r="O39" t="s">
        <v>671</v>
      </c>
    </row>
    <row r="40" spans="1:15">
      <c r="A40">
        <v>901</v>
      </c>
      <c r="B40">
        <v>1</v>
      </c>
      <c r="C40">
        <v>3</v>
      </c>
      <c r="D40">
        <v>39</v>
      </c>
      <c r="E40" t="s">
        <v>548</v>
      </c>
      <c r="F40" t="s">
        <v>528</v>
      </c>
      <c r="G40">
        <v>0</v>
      </c>
      <c r="H40">
        <v>1</v>
      </c>
      <c r="I40" t="s">
        <v>479</v>
      </c>
      <c r="J40" t="s">
        <v>454</v>
      </c>
      <c r="K40" t="s">
        <v>670</v>
      </c>
      <c r="L40">
        <v>5</v>
      </c>
      <c r="M40">
        <v>0</v>
      </c>
      <c r="N40" t="s">
        <v>671</v>
      </c>
      <c r="O40" t="s">
        <v>671</v>
      </c>
    </row>
    <row r="41" spans="1:15">
      <c r="A41">
        <v>901</v>
      </c>
      <c r="B41">
        <v>1</v>
      </c>
      <c r="C41">
        <v>3</v>
      </c>
      <c r="D41">
        <v>40</v>
      </c>
      <c r="E41" t="s">
        <v>545</v>
      </c>
      <c r="F41" t="s">
        <v>528</v>
      </c>
      <c r="G41">
        <v>1</v>
      </c>
      <c r="H41">
        <v>0</v>
      </c>
      <c r="I41" t="s">
        <v>479</v>
      </c>
      <c r="J41" t="s">
        <v>454</v>
      </c>
      <c r="K41" t="s">
        <v>672</v>
      </c>
      <c r="L41">
        <v>1</v>
      </c>
      <c r="M41">
        <v>1</v>
      </c>
      <c r="N41" t="s">
        <v>671</v>
      </c>
      <c r="O41" t="s">
        <v>671</v>
      </c>
    </row>
    <row r="42" spans="1:15">
      <c r="A42">
        <v>901</v>
      </c>
      <c r="B42">
        <v>1</v>
      </c>
      <c r="C42">
        <v>3</v>
      </c>
      <c r="D42">
        <v>41</v>
      </c>
      <c r="E42" t="s">
        <v>549</v>
      </c>
      <c r="F42" t="s">
        <v>527</v>
      </c>
      <c r="G42">
        <v>0</v>
      </c>
      <c r="H42">
        <v>0</v>
      </c>
      <c r="I42" t="s">
        <v>479</v>
      </c>
      <c r="J42" t="s">
        <v>454</v>
      </c>
      <c r="K42" t="s">
        <v>670</v>
      </c>
      <c r="L42">
        <v>1</v>
      </c>
      <c r="M42">
        <v>0</v>
      </c>
      <c r="N42" t="s">
        <v>671</v>
      </c>
      <c r="O42" t="s">
        <v>671</v>
      </c>
    </row>
    <row r="43" spans="1:15">
      <c r="A43">
        <v>901</v>
      </c>
      <c r="B43">
        <v>1</v>
      </c>
      <c r="C43">
        <v>3</v>
      </c>
      <c r="D43">
        <v>42</v>
      </c>
      <c r="E43" t="s">
        <v>560</v>
      </c>
      <c r="F43" t="s">
        <v>528</v>
      </c>
      <c r="G43">
        <v>0</v>
      </c>
      <c r="H43">
        <v>1</v>
      </c>
      <c r="I43" t="s">
        <v>479</v>
      </c>
      <c r="J43" t="s">
        <v>456</v>
      </c>
      <c r="K43" t="s">
        <v>670</v>
      </c>
      <c r="L43">
        <v>5</v>
      </c>
      <c r="M43">
        <v>0</v>
      </c>
      <c r="N43" t="s">
        <v>671</v>
      </c>
      <c r="O43" t="s">
        <v>671</v>
      </c>
    </row>
    <row r="44" spans="1:15">
      <c r="A44">
        <v>901</v>
      </c>
      <c r="B44">
        <v>1</v>
      </c>
      <c r="C44">
        <v>3</v>
      </c>
      <c r="D44">
        <v>43</v>
      </c>
      <c r="E44" t="s">
        <v>565</v>
      </c>
      <c r="F44" t="s">
        <v>527</v>
      </c>
      <c r="G44">
        <v>0</v>
      </c>
      <c r="H44">
        <v>1</v>
      </c>
      <c r="I44" t="s">
        <v>479</v>
      </c>
      <c r="J44" t="s">
        <v>457</v>
      </c>
      <c r="K44" t="s">
        <v>672</v>
      </c>
      <c r="L44">
        <v>5</v>
      </c>
      <c r="M44">
        <v>1</v>
      </c>
      <c r="N44" t="s">
        <v>671</v>
      </c>
      <c r="O44" t="s">
        <v>671</v>
      </c>
    </row>
    <row r="45" spans="1:15">
      <c r="A45">
        <v>901</v>
      </c>
      <c r="B45">
        <v>1</v>
      </c>
      <c r="C45">
        <v>3</v>
      </c>
      <c r="D45">
        <v>44</v>
      </c>
      <c r="E45" t="s">
        <v>545</v>
      </c>
      <c r="F45" t="s">
        <v>527</v>
      </c>
      <c r="G45">
        <v>0</v>
      </c>
      <c r="H45">
        <v>0</v>
      </c>
      <c r="I45" t="s">
        <v>479</v>
      </c>
      <c r="J45" t="s">
        <v>454</v>
      </c>
      <c r="K45" t="s">
        <v>672</v>
      </c>
      <c r="L45">
        <v>1</v>
      </c>
      <c r="M45">
        <v>0</v>
      </c>
      <c r="N45" t="s">
        <v>671</v>
      </c>
      <c r="O45" t="s">
        <v>671</v>
      </c>
    </row>
    <row r="46" spans="1:15">
      <c r="A46">
        <v>902</v>
      </c>
      <c r="B46">
        <v>1</v>
      </c>
      <c r="C46">
        <v>3</v>
      </c>
      <c r="D46">
        <v>1</v>
      </c>
      <c r="E46" t="s">
        <v>560</v>
      </c>
      <c r="F46" t="s">
        <v>527</v>
      </c>
      <c r="G46">
        <v>1</v>
      </c>
      <c r="H46">
        <v>1</v>
      </c>
      <c r="I46" t="s">
        <v>479</v>
      </c>
      <c r="J46" t="s">
        <v>456</v>
      </c>
      <c r="K46" t="s">
        <v>670</v>
      </c>
      <c r="L46">
        <v>5</v>
      </c>
      <c r="M46">
        <v>1</v>
      </c>
      <c r="N46" t="s">
        <v>671</v>
      </c>
      <c r="O46" t="s">
        <v>671</v>
      </c>
    </row>
    <row r="47" spans="1:15">
      <c r="A47">
        <v>902</v>
      </c>
      <c r="B47">
        <v>1</v>
      </c>
      <c r="C47">
        <v>3</v>
      </c>
      <c r="D47">
        <v>2</v>
      </c>
      <c r="E47" t="s">
        <v>559</v>
      </c>
      <c r="F47" t="s">
        <v>527</v>
      </c>
      <c r="G47">
        <v>1</v>
      </c>
      <c r="H47">
        <v>0</v>
      </c>
      <c r="I47" t="s">
        <v>479</v>
      </c>
      <c r="J47" t="s">
        <v>456</v>
      </c>
      <c r="K47" t="s">
        <v>670</v>
      </c>
      <c r="L47">
        <v>3</v>
      </c>
      <c r="M47">
        <v>0</v>
      </c>
      <c r="N47" t="s">
        <v>671</v>
      </c>
      <c r="O47" t="s">
        <v>671</v>
      </c>
    </row>
    <row r="48" spans="1:15">
      <c r="A48">
        <v>902</v>
      </c>
      <c r="B48">
        <v>1</v>
      </c>
      <c r="C48">
        <v>3</v>
      </c>
      <c r="D48">
        <v>3</v>
      </c>
      <c r="E48" t="s">
        <v>552</v>
      </c>
      <c r="F48" t="s">
        <v>528</v>
      </c>
      <c r="G48">
        <v>1</v>
      </c>
      <c r="H48">
        <v>1</v>
      </c>
      <c r="I48" t="s">
        <v>455</v>
      </c>
      <c r="J48" t="s">
        <v>455</v>
      </c>
      <c r="K48" t="s">
        <v>672</v>
      </c>
      <c r="L48">
        <v>5</v>
      </c>
      <c r="M48">
        <v>1</v>
      </c>
      <c r="N48" t="s">
        <v>671</v>
      </c>
      <c r="O48" t="s">
        <v>671</v>
      </c>
    </row>
    <row r="49" spans="1:15">
      <c r="A49">
        <v>902</v>
      </c>
      <c r="B49">
        <v>1</v>
      </c>
      <c r="C49">
        <v>3</v>
      </c>
      <c r="D49">
        <v>4</v>
      </c>
      <c r="E49" t="s">
        <v>559</v>
      </c>
      <c r="F49" t="s">
        <v>528</v>
      </c>
      <c r="G49">
        <v>0</v>
      </c>
      <c r="H49">
        <v>0</v>
      </c>
      <c r="I49" t="s">
        <v>479</v>
      </c>
      <c r="J49" t="s">
        <v>456</v>
      </c>
      <c r="K49" t="s">
        <v>670</v>
      </c>
      <c r="L49">
        <v>3</v>
      </c>
      <c r="M49">
        <v>0</v>
      </c>
      <c r="N49" t="s">
        <v>671</v>
      </c>
      <c r="O49" t="s">
        <v>671</v>
      </c>
    </row>
    <row r="50" spans="1:15">
      <c r="A50">
        <v>902</v>
      </c>
      <c r="B50">
        <v>1</v>
      </c>
      <c r="C50">
        <v>3</v>
      </c>
      <c r="D50">
        <v>5</v>
      </c>
      <c r="E50" t="s">
        <v>557</v>
      </c>
      <c r="F50" t="s">
        <v>528</v>
      </c>
      <c r="G50">
        <v>1</v>
      </c>
      <c r="H50">
        <v>0</v>
      </c>
      <c r="I50" t="s">
        <v>455</v>
      </c>
      <c r="J50" t="s">
        <v>455</v>
      </c>
      <c r="K50" t="s">
        <v>670</v>
      </c>
      <c r="L50">
        <v>5</v>
      </c>
      <c r="M50">
        <v>1</v>
      </c>
      <c r="N50" t="s">
        <v>671</v>
      </c>
      <c r="O50" t="s">
        <v>671</v>
      </c>
    </row>
    <row r="51" spans="1:15">
      <c r="A51">
        <v>902</v>
      </c>
      <c r="B51">
        <v>1</v>
      </c>
      <c r="C51">
        <v>3</v>
      </c>
      <c r="D51">
        <v>6</v>
      </c>
      <c r="E51" t="s">
        <v>562</v>
      </c>
      <c r="F51" t="s">
        <v>527</v>
      </c>
      <c r="G51">
        <v>1</v>
      </c>
      <c r="H51">
        <v>1</v>
      </c>
      <c r="I51" t="s">
        <v>479</v>
      </c>
      <c r="J51" t="s">
        <v>456</v>
      </c>
      <c r="K51" t="s">
        <v>670</v>
      </c>
      <c r="L51">
        <v>4</v>
      </c>
      <c r="M51">
        <v>1</v>
      </c>
      <c r="N51" t="s">
        <v>671</v>
      </c>
      <c r="O51" t="s">
        <v>671</v>
      </c>
    </row>
    <row r="52" spans="1:15">
      <c r="A52">
        <v>902</v>
      </c>
      <c r="B52">
        <v>1</v>
      </c>
      <c r="C52">
        <v>3</v>
      </c>
      <c r="D52">
        <v>7</v>
      </c>
      <c r="E52" t="s">
        <v>557</v>
      </c>
      <c r="F52" t="s">
        <v>527</v>
      </c>
      <c r="G52">
        <v>0</v>
      </c>
      <c r="H52">
        <v>0</v>
      </c>
      <c r="I52" t="s">
        <v>455</v>
      </c>
      <c r="J52" t="s">
        <v>455</v>
      </c>
      <c r="K52" t="s">
        <v>670</v>
      </c>
      <c r="L52">
        <v>5</v>
      </c>
      <c r="M52">
        <v>0</v>
      </c>
      <c r="N52" t="s">
        <v>671</v>
      </c>
      <c r="O52" t="s">
        <v>671</v>
      </c>
    </row>
    <row r="53" spans="1:15">
      <c r="A53">
        <v>902</v>
      </c>
      <c r="B53">
        <v>1</v>
      </c>
      <c r="C53">
        <v>3</v>
      </c>
      <c r="D53">
        <v>8</v>
      </c>
      <c r="E53" t="s">
        <v>550</v>
      </c>
      <c r="F53" t="s">
        <v>528</v>
      </c>
      <c r="G53">
        <v>1</v>
      </c>
      <c r="H53">
        <v>1</v>
      </c>
      <c r="I53" t="s">
        <v>479</v>
      </c>
      <c r="J53" t="s">
        <v>454</v>
      </c>
      <c r="K53" t="s">
        <v>670</v>
      </c>
      <c r="L53">
        <v>1</v>
      </c>
      <c r="M53">
        <v>1</v>
      </c>
      <c r="N53" t="s">
        <v>671</v>
      </c>
      <c r="O53" t="s">
        <v>671</v>
      </c>
    </row>
    <row r="54" spans="1:15">
      <c r="A54">
        <v>902</v>
      </c>
      <c r="B54">
        <v>1</v>
      </c>
      <c r="C54">
        <v>3</v>
      </c>
      <c r="D54">
        <v>9</v>
      </c>
      <c r="E54" t="s">
        <v>562</v>
      </c>
      <c r="F54" t="s">
        <v>528</v>
      </c>
      <c r="G54">
        <v>0</v>
      </c>
      <c r="H54">
        <v>1</v>
      </c>
      <c r="I54" t="s">
        <v>479</v>
      </c>
      <c r="J54" t="s">
        <v>456</v>
      </c>
      <c r="K54" t="s">
        <v>670</v>
      </c>
      <c r="L54">
        <v>2</v>
      </c>
      <c r="M54">
        <v>1</v>
      </c>
      <c r="N54" t="s">
        <v>671</v>
      </c>
      <c r="O54" t="s">
        <v>671</v>
      </c>
    </row>
    <row r="55" spans="1:15">
      <c r="A55">
        <v>902</v>
      </c>
      <c r="B55">
        <v>1</v>
      </c>
      <c r="C55">
        <v>3</v>
      </c>
      <c r="D55">
        <v>10</v>
      </c>
      <c r="E55" t="s">
        <v>561</v>
      </c>
      <c r="F55" t="s">
        <v>527</v>
      </c>
      <c r="G55">
        <v>1</v>
      </c>
      <c r="H55">
        <v>1</v>
      </c>
      <c r="I55" t="s">
        <v>479</v>
      </c>
      <c r="J55" t="s">
        <v>456</v>
      </c>
      <c r="K55" t="s">
        <v>670</v>
      </c>
      <c r="L55">
        <v>4</v>
      </c>
      <c r="M55">
        <v>1</v>
      </c>
      <c r="N55" t="s">
        <v>671</v>
      </c>
      <c r="O55" t="s">
        <v>671</v>
      </c>
    </row>
    <row r="56" spans="1:15">
      <c r="A56">
        <v>902</v>
      </c>
      <c r="B56">
        <v>1</v>
      </c>
      <c r="C56">
        <v>3</v>
      </c>
      <c r="D56">
        <v>11</v>
      </c>
      <c r="E56" t="s">
        <v>564</v>
      </c>
      <c r="F56" t="s">
        <v>527</v>
      </c>
      <c r="G56">
        <v>1</v>
      </c>
      <c r="H56">
        <v>0</v>
      </c>
      <c r="I56" t="s">
        <v>479</v>
      </c>
      <c r="J56" t="s">
        <v>457</v>
      </c>
      <c r="K56" t="s">
        <v>672</v>
      </c>
      <c r="L56">
        <v>4</v>
      </c>
      <c r="M56">
        <v>1</v>
      </c>
      <c r="N56" t="s">
        <v>671</v>
      </c>
      <c r="O56" t="s">
        <v>671</v>
      </c>
    </row>
    <row r="57" spans="1:15">
      <c r="A57">
        <v>902</v>
      </c>
      <c r="B57">
        <v>1</v>
      </c>
      <c r="C57">
        <v>3</v>
      </c>
      <c r="D57">
        <v>12</v>
      </c>
      <c r="E57" t="s">
        <v>551</v>
      </c>
      <c r="F57" t="s">
        <v>528</v>
      </c>
      <c r="G57">
        <v>1</v>
      </c>
      <c r="H57">
        <v>1</v>
      </c>
      <c r="I57" t="s">
        <v>455</v>
      </c>
      <c r="J57" t="s">
        <v>455</v>
      </c>
      <c r="K57" t="s">
        <v>672</v>
      </c>
      <c r="L57">
        <v>5</v>
      </c>
      <c r="M57">
        <v>1</v>
      </c>
      <c r="N57" t="s">
        <v>671</v>
      </c>
      <c r="O57" t="s">
        <v>671</v>
      </c>
    </row>
    <row r="58" spans="1:15">
      <c r="A58">
        <v>902</v>
      </c>
      <c r="B58">
        <v>1</v>
      </c>
      <c r="C58">
        <v>3</v>
      </c>
      <c r="D58">
        <v>13</v>
      </c>
      <c r="E58" t="s">
        <v>548</v>
      </c>
      <c r="F58" t="s">
        <v>528</v>
      </c>
      <c r="G58">
        <v>1</v>
      </c>
      <c r="H58">
        <v>1</v>
      </c>
      <c r="I58" t="s">
        <v>479</v>
      </c>
      <c r="J58" t="s">
        <v>454</v>
      </c>
      <c r="K58" t="s">
        <v>670</v>
      </c>
      <c r="L58">
        <v>5</v>
      </c>
      <c r="M58">
        <v>0</v>
      </c>
      <c r="N58" t="s">
        <v>671</v>
      </c>
      <c r="O58" t="s">
        <v>671</v>
      </c>
    </row>
    <row r="59" spans="1:15">
      <c r="A59">
        <v>902</v>
      </c>
      <c r="B59">
        <v>1</v>
      </c>
      <c r="C59">
        <v>3</v>
      </c>
      <c r="D59">
        <v>14</v>
      </c>
      <c r="E59" t="s">
        <v>549</v>
      </c>
      <c r="F59" t="s">
        <v>527</v>
      </c>
      <c r="G59">
        <v>1</v>
      </c>
      <c r="H59">
        <v>0</v>
      </c>
      <c r="I59" t="s">
        <v>479</v>
      </c>
      <c r="J59" t="s">
        <v>454</v>
      </c>
      <c r="K59" t="s">
        <v>670</v>
      </c>
      <c r="L59">
        <v>4</v>
      </c>
      <c r="M59">
        <v>1</v>
      </c>
      <c r="N59" t="s">
        <v>671</v>
      </c>
      <c r="O59" t="s">
        <v>671</v>
      </c>
    </row>
    <row r="60" spans="1:15">
      <c r="A60">
        <v>902</v>
      </c>
      <c r="B60">
        <v>1</v>
      </c>
      <c r="C60">
        <v>3</v>
      </c>
      <c r="D60">
        <v>15</v>
      </c>
      <c r="E60" t="s">
        <v>561</v>
      </c>
      <c r="F60" t="s">
        <v>528</v>
      </c>
      <c r="G60">
        <v>0</v>
      </c>
      <c r="H60">
        <v>1</v>
      </c>
      <c r="I60" t="s">
        <v>479</v>
      </c>
      <c r="J60" t="s">
        <v>456</v>
      </c>
      <c r="K60" t="s">
        <v>670</v>
      </c>
      <c r="L60">
        <v>1</v>
      </c>
      <c r="M60">
        <v>1</v>
      </c>
      <c r="N60" t="s">
        <v>671</v>
      </c>
      <c r="O60" t="s">
        <v>671</v>
      </c>
    </row>
    <row r="61" spans="1:15">
      <c r="A61">
        <v>902</v>
      </c>
      <c r="B61">
        <v>1</v>
      </c>
      <c r="C61">
        <v>3</v>
      </c>
      <c r="D61">
        <v>16</v>
      </c>
      <c r="E61" t="s">
        <v>544</v>
      </c>
      <c r="F61" t="s">
        <v>528</v>
      </c>
      <c r="G61">
        <v>1</v>
      </c>
      <c r="H61">
        <v>0</v>
      </c>
      <c r="I61" t="s">
        <v>479</v>
      </c>
      <c r="J61" t="s">
        <v>454</v>
      </c>
      <c r="K61" t="s">
        <v>672</v>
      </c>
      <c r="L61">
        <v>5</v>
      </c>
      <c r="M61">
        <v>0</v>
      </c>
      <c r="N61" t="s">
        <v>671</v>
      </c>
      <c r="O61" t="s">
        <v>671</v>
      </c>
    </row>
    <row r="62" spans="1:15">
      <c r="A62">
        <v>902</v>
      </c>
      <c r="B62">
        <v>1</v>
      </c>
      <c r="C62">
        <v>3</v>
      </c>
      <c r="D62">
        <v>17</v>
      </c>
      <c r="E62" t="s">
        <v>553</v>
      </c>
      <c r="F62" t="s">
        <v>527</v>
      </c>
      <c r="G62">
        <v>1</v>
      </c>
      <c r="H62">
        <v>1</v>
      </c>
      <c r="I62" t="s">
        <v>455</v>
      </c>
      <c r="J62" t="s">
        <v>455</v>
      </c>
      <c r="K62" t="s">
        <v>672</v>
      </c>
      <c r="L62">
        <v>2</v>
      </c>
      <c r="M62">
        <v>1</v>
      </c>
      <c r="N62" t="s">
        <v>671</v>
      </c>
      <c r="O62" t="s">
        <v>671</v>
      </c>
    </row>
    <row r="63" spans="1:15">
      <c r="A63">
        <v>902</v>
      </c>
      <c r="B63">
        <v>1</v>
      </c>
      <c r="C63">
        <v>3</v>
      </c>
      <c r="D63">
        <v>18</v>
      </c>
      <c r="E63" t="s">
        <v>560</v>
      </c>
      <c r="F63" t="s">
        <v>528</v>
      </c>
      <c r="G63">
        <v>0</v>
      </c>
      <c r="H63">
        <v>1</v>
      </c>
      <c r="I63" t="s">
        <v>479</v>
      </c>
      <c r="J63" t="s">
        <v>456</v>
      </c>
      <c r="K63" t="s">
        <v>670</v>
      </c>
      <c r="L63">
        <v>4</v>
      </c>
      <c r="M63">
        <v>0</v>
      </c>
      <c r="N63" t="s">
        <v>671</v>
      </c>
      <c r="O63" t="s">
        <v>671</v>
      </c>
    </row>
    <row r="64" spans="1:15">
      <c r="A64">
        <v>902</v>
      </c>
      <c r="B64">
        <v>1</v>
      </c>
      <c r="C64">
        <v>3</v>
      </c>
      <c r="D64">
        <v>19</v>
      </c>
      <c r="E64" t="s">
        <v>558</v>
      </c>
      <c r="F64" t="s">
        <v>527</v>
      </c>
      <c r="G64">
        <v>1</v>
      </c>
      <c r="H64">
        <v>1</v>
      </c>
      <c r="I64" t="s">
        <v>455</v>
      </c>
      <c r="J64" t="s">
        <v>455</v>
      </c>
      <c r="K64" t="s">
        <v>670</v>
      </c>
      <c r="L64">
        <v>1</v>
      </c>
      <c r="M64">
        <v>1</v>
      </c>
      <c r="N64" t="s">
        <v>671</v>
      </c>
      <c r="O64" t="s">
        <v>671</v>
      </c>
    </row>
    <row r="65" spans="1:15">
      <c r="A65">
        <v>902</v>
      </c>
      <c r="B65">
        <v>1</v>
      </c>
      <c r="C65">
        <v>3</v>
      </c>
      <c r="D65">
        <v>20</v>
      </c>
      <c r="E65" t="s">
        <v>563</v>
      </c>
      <c r="F65" t="s">
        <v>528</v>
      </c>
      <c r="G65">
        <v>1</v>
      </c>
      <c r="H65">
        <v>1</v>
      </c>
      <c r="I65" t="s">
        <v>479</v>
      </c>
      <c r="J65" t="s">
        <v>457</v>
      </c>
      <c r="K65" t="s">
        <v>672</v>
      </c>
      <c r="L65">
        <v>1</v>
      </c>
      <c r="M65">
        <v>1</v>
      </c>
      <c r="N65" t="s">
        <v>671</v>
      </c>
      <c r="O65" t="s">
        <v>671</v>
      </c>
    </row>
    <row r="66" spans="1:15">
      <c r="A66">
        <v>902</v>
      </c>
      <c r="B66">
        <v>1</v>
      </c>
      <c r="C66">
        <v>3</v>
      </c>
      <c r="D66">
        <v>21</v>
      </c>
      <c r="E66" t="s">
        <v>544</v>
      </c>
      <c r="F66" t="s">
        <v>527</v>
      </c>
      <c r="G66">
        <v>0</v>
      </c>
      <c r="H66">
        <v>0</v>
      </c>
      <c r="I66" t="s">
        <v>479</v>
      </c>
      <c r="J66" t="s">
        <v>454</v>
      </c>
      <c r="K66" t="s">
        <v>672</v>
      </c>
      <c r="L66">
        <v>5</v>
      </c>
      <c r="M66">
        <v>1</v>
      </c>
      <c r="N66" t="s">
        <v>671</v>
      </c>
      <c r="O66" t="s">
        <v>671</v>
      </c>
    </row>
    <row r="67" spans="1:15">
      <c r="A67">
        <v>902</v>
      </c>
      <c r="B67">
        <v>1</v>
      </c>
      <c r="C67">
        <v>3</v>
      </c>
      <c r="D67">
        <v>22</v>
      </c>
      <c r="E67" t="s">
        <v>564</v>
      </c>
      <c r="F67" t="s">
        <v>528</v>
      </c>
      <c r="G67">
        <v>0</v>
      </c>
      <c r="H67">
        <v>0</v>
      </c>
      <c r="I67" t="s">
        <v>479</v>
      </c>
      <c r="J67" t="s">
        <v>457</v>
      </c>
      <c r="K67" t="s">
        <v>672</v>
      </c>
      <c r="L67">
        <v>1</v>
      </c>
      <c r="M67">
        <v>1</v>
      </c>
      <c r="N67" t="s">
        <v>671</v>
      </c>
      <c r="O67" t="s">
        <v>671</v>
      </c>
    </row>
    <row r="68" spans="1:15">
      <c r="A68">
        <v>902</v>
      </c>
      <c r="B68">
        <v>1</v>
      </c>
      <c r="C68">
        <v>3</v>
      </c>
      <c r="D68">
        <v>23</v>
      </c>
      <c r="E68" t="s">
        <v>558</v>
      </c>
      <c r="F68" t="s">
        <v>528</v>
      </c>
      <c r="G68">
        <v>0</v>
      </c>
      <c r="H68">
        <v>1</v>
      </c>
      <c r="I68" t="s">
        <v>455</v>
      </c>
      <c r="J68" t="s">
        <v>455</v>
      </c>
      <c r="K68" t="s">
        <v>670</v>
      </c>
      <c r="L68">
        <v>5</v>
      </c>
      <c r="M68">
        <v>1</v>
      </c>
      <c r="N68" t="s">
        <v>671</v>
      </c>
      <c r="O68" t="s">
        <v>671</v>
      </c>
    </row>
    <row r="69" spans="1:15">
      <c r="A69">
        <v>902</v>
      </c>
      <c r="B69">
        <v>1</v>
      </c>
      <c r="C69">
        <v>3</v>
      </c>
      <c r="D69">
        <v>24</v>
      </c>
      <c r="E69" t="s">
        <v>563</v>
      </c>
      <c r="F69" t="s">
        <v>527</v>
      </c>
      <c r="G69">
        <v>0</v>
      </c>
      <c r="H69">
        <v>1</v>
      </c>
      <c r="I69" t="s">
        <v>479</v>
      </c>
      <c r="J69" t="s">
        <v>457</v>
      </c>
      <c r="K69" t="s">
        <v>672</v>
      </c>
      <c r="L69">
        <v>5</v>
      </c>
      <c r="M69">
        <v>1</v>
      </c>
      <c r="N69" t="s">
        <v>671</v>
      </c>
      <c r="O69" t="s">
        <v>671</v>
      </c>
    </row>
    <row r="70" spans="1:15">
      <c r="A70">
        <v>902</v>
      </c>
      <c r="B70">
        <v>1</v>
      </c>
      <c r="C70">
        <v>3</v>
      </c>
      <c r="D70">
        <v>25</v>
      </c>
      <c r="E70" t="s">
        <v>550</v>
      </c>
      <c r="F70" t="s">
        <v>527</v>
      </c>
      <c r="G70">
        <v>0</v>
      </c>
      <c r="H70">
        <v>1</v>
      </c>
      <c r="I70" t="s">
        <v>479</v>
      </c>
      <c r="J70" t="s">
        <v>454</v>
      </c>
      <c r="K70" t="s">
        <v>670</v>
      </c>
      <c r="L70">
        <v>5</v>
      </c>
      <c r="M70">
        <v>1</v>
      </c>
      <c r="N70" t="s">
        <v>671</v>
      </c>
      <c r="O70" t="s">
        <v>671</v>
      </c>
    </row>
    <row r="71" spans="1:15">
      <c r="A71">
        <v>902</v>
      </c>
      <c r="B71">
        <v>1</v>
      </c>
      <c r="C71">
        <v>3</v>
      </c>
      <c r="D71">
        <v>26</v>
      </c>
      <c r="E71" t="s">
        <v>555</v>
      </c>
      <c r="F71" t="s">
        <v>527</v>
      </c>
      <c r="G71">
        <v>1</v>
      </c>
      <c r="H71">
        <v>0</v>
      </c>
      <c r="I71" t="s">
        <v>455</v>
      </c>
      <c r="J71" t="s">
        <v>455</v>
      </c>
      <c r="K71" t="s">
        <v>672</v>
      </c>
      <c r="L71">
        <v>1</v>
      </c>
      <c r="M71">
        <v>1</v>
      </c>
      <c r="N71" t="s">
        <v>671</v>
      </c>
      <c r="O71" t="s">
        <v>671</v>
      </c>
    </row>
    <row r="72" spans="1:15">
      <c r="A72">
        <v>902</v>
      </c>
      <c r="B72">
        <v>1</v>
      </c>
      <c r="C72">
        <v>3</v>
      </c>
      <c r="D72">
        <v>27</v>
      </c>
      <c r="E72" t="s">
        <v>547</v>
      </c>
      <c r="F72" t="s">
        <v>527</v>
      </c>
      <c r="G72">
        <v>1</v>
      </c>
      <c r="H72">
        <v>1</v>
      </c>
      <c r="I72" t="s">
        <v>479</v>
      </c>
      <c r="J72" t="s">
        <v>454</v>
      </c>
      <c r="K72" t="s">
        <v>672</v>
      </c>
      <c r="L72">
        <v>5</v>
      </c>
      <c r="M72">
        <v>1</v>
      </c>
      <c r="N72" t="s">
        <v>671</v>
      </c>
      <c r="O72" t="s">
        <v>671</v>
      </c>
    </row>
    <row r="73" spans="1:15">
      <c r="A73">
        <v>902</v>
      </c>
      <c r="B73">
        <v>1</v>
      </c>
      <c r="C73">
        <v>3</v>
      </c>
      <c r="D73">
        <v>28</v>
      </c>
      <c r="E73" t="s">
        <v>554</v>
      </c>
      <c r="F73" t="s">
        <v>528</v>
      </c>
      <c r="G73">
        <v>1</v>
      </c>
      <c r="H73">
        <v>0</v>
      </c>
      <c r="I73" t="s">
        <v>455</v>
      </c>
      <c r="J73" t="s">
        <v>455</v>
      </c>
      <c r="K73" t="s">
        <v>672</v>
      </c>
      <c r="L73">
        <v>4</v>
      </c>
      <c r="M73">
        <v>1</v>
      </c>
      <c r="N73" t="s">
        <v>671</v>
      </c>
      <c r="O73" t="s">
        <v>671</v>
      </c>
    </row>
    <row r="74" spans="1:15">
      <c r="A74">
        <v>902</v>
      </c>
      <c r="B74">
        <v>1</v>
      </c>
      <c r="C74">
        <v>3</v>
      </c>
      <c r="D74">
        <v>29</v>
      </c>
      <c r="E74" t="s">
        <v>545</v>
      </c>
      <c r="F74" t="s">
        <v>527</v>
      </c>
      <c r="G74">
        <v>1</v>
      </c>
      <c r="H74">
        <v>0</v>
      </c>
      <c r="I74" t="s">
        <v>479</v>
      </c>
      <c r="J74" t="s">
        <v>454</v>
      </c>
      <c r="K74" t="s">
        <v>672</v>
      </c>
      <c r="L74">
        <v>5</v>
      </c>
      <c r="M74">
        <v>1</v>
      </c>
      <c r="N74" t="s">
        <v>671</v>
      </c>
      <c r="O74" t="s">
        <v>671</v>
      </c>
    </row>
    <row r="75" spans="1:15">
      <c r="A75">
        <v>902</v>
      </c>
      <c r="B75">
        <v>1</v>
      </c>
      <c r="C75">
        <v>3</v>
      </c>
      <c r="D75">
        <v>30</v>
      </c>
      <c r="E75" t="s">
        <v>554</v>
      </c>
      <c r="F75" t="s">
        <v>527</v>
      </c>
      <c r="G75">
        <v>0</v>
      </c>
      <c r="H75">
        <v>0</v>
      </c>
      <c r="I75" t="s">
        <v>455</v>
      </c>
      <c r="J75" t="s">
        <v>455</v>
      </c>
      <c r="K75" t="s">
        <v>672</v>
      </c>
      <c r="L75">
        <v>5</v>
      </c>
      <c r="M75">
        <v>0</v>
      </c>
      <c r="N75" t="s">
        <v>671</v>
      </c>
      <c r="O75" t="s">
        <v>671</v>
      </c>
    </row>
    <row r="76" spans="1:15">
      <c r="A76">
        <v>902</v>
      </c>
      <c r="B76">
        <v>1</v>
      </c>
      <c r="C76">
        <v>3</v>
      </c>
      <c r="D76">
        <v>31</v>
      </c>
      <c r="E76" t="s">
        <v>565</v>
      </c>
      <c r="F76" t="s">
        <v>528</v>
      </c>
      <c r="G76">
        <v>1</v>
      </c>
      <c r="H76">
        <v>1</v>
      </c>
      <c r="I76" t="s">
        <v>479</v>
      </c>
      <c r="J76" t="s">
        <v>457</v>
      </c>
      <c r="K76" t="s">
        <v>672</v>
      </c>
      <c r="L76">
        <v>1</v>
      </c>
      <c r="M76">
        <v>1</v>
      </c>
      <c r="N76" t="s">
        <v>671</v>
      </c>
      <c r="O76" t="s">
        <v>671</v>
      </c>
    </row>
    <row r="77" spans="1:15">
      <c r="A77">
        <v>902</v>
      </c>
      <c r="B77">
        <v>1</v>
      </c>
      <c r="C77">
        <v>3</v>
      </c>
      <c r="D77">
        <v>32</v>
      </c>
      <c r="E77" t="s">
        <v>553</v>
      </c>
      <c r="F77" t="s">
        <v>528</v>
      </c>
      <c r="G77">
        <v>0</v>
      </c>
      <c r="H77">
        <v>1</v>
      </c>
      <c r="I77" t="s">
        <v>455</v>
      </c>
      <c r="J77" t="s">
        <v>455</v>
      </c>
      <c r="K77" t="s">
        <v>672</v>
      </c>
      <c r="L77">
        <v>5</v>
      </c>
      <c r="M77">
        <v>1</v>
      </c>
      <c r="N77" t="s">
        <v>671</v>
      </c>
      <c r="O77" t="s">
        <v>671</v>
      </c>
    </row>
    <row r="78" spans="1:15">
      <c r="A78">
        <v>902</v>
      </c>
      <c r="B78">
        <v>1</v>
      </c>
      <c r="C78">
        <v>3</v>
      </c>
      <c r="D78">
        <v>33</v>
      </c>
      <c r="E78" t="s">
        <v>555</v>
      </c>
      <c r="F78" t="s">
        <v>528</v>
      </c>
      <c r="G78">
        <v>0</v>
      </c>
      <c r="H78">
        <v>1</v>
      </c>
      <c r="I78" t="s">
        <v>455</v>
      </c>
      <c r="J78" t="s">
        <v>455</v>
      </c>
      <c r="K78" t="s">
        <v>672</v>
      </c>
      <c r="L78">
        <v>5</v>
      </c>
      <c r="M78">
        <v>1</v>
      </c>
      <c r="N78" t="s">
        <v>671</v>
      </c>
      <c r="O78" t="s">
        <v>671</v>
      </c>
    </row>
    <row r="79" spans="1:15">
      <c r="A79">
        <v>902</v>
      </c>
      <c r="B79">
        <v>1</v>
      </c>
      <c r="C79">
        <v>3</v>
      </c>
      <c r="D79">
        <v>34</v>
      </c>
      <c r="E79" t="s">
        <v>547</v>
      </c>
      <c r="F79" t="s">
        <v>528</v>
      </c>
      <c r="G79">
        <v>0</v>
      </c>
      <c r="H79">
        <v>1</v>
      </c>
      <c r="I79" t="s">
        <v>479</v>
      </c>
      <c r="J79" t="s">
        <v>454</v>
      </c>
      <c r="K79" t="s">
        <v>672</v>
      </c>
      <c r="L79">
        <v>1</v>
      </c>
      <c r="M79">
        <v>1</v>
      </c>
      <c r="N79" t="s">
        <v>671</v>
      </c>
      <c r="O79" t="s">
        <v>671</v>
      </c>
    </row>
    <row r="80" spans="1:15">
      <c r="A80">
        <v>902</v>
      </c>
      <c r="B80">
        <v>1</v>
      </c>
      <c r="C80">
        <v>3</v>
      </c>
      <c r="D80">
        <v>35</v>
      </c>
      <c r="E80" t="s">
        <v>549</v>
      </c>
      <c r="F80" t="s">
        <v>528</v>
      </c>
      <c r="G80">
        <v>0</v>
      </c>
      <c r="H80">
        <v>0</v>
      </c>
      <c r="I80" t="s">
        <v>479</v>
      </c>
      <c r="J80" t="s">
        <v>454</v>
      </c>
      <c r="K80" t="s">
        <v>670</v>
      </c>
      <c r="L80">
        <v>5</v>
      </c>
      <c r="M80">
        <v>0</v>
      </c>
      <c r="N80" t="s">
        <v>671</v>
      </c>
      <c r="O80" t="s">
        <v>671</v>
      </c>
    </row>
    <row r="81" spans="1:15">
      <c r="A81">
        <v>902</v>
      </c>
      <c r="B81">
        <v>1</v>
      </c>
      <c r="C81">
        <v>3</v>
      </c>
      <c r="D81">
        <v>36</v>
      </c>
      <c r="E81" t="s">
        <v>548</v>
      </c>
      <c r="F81" t="s">
        <v>527</v>
      </c>
      <c r="G81">
        <v>0</v>
      </c>
      <c r="H81">
        <v>1</v>
      </c>
      <c r="I81" t="s">
        <v>479</v>
      </c>
      <c r="J81" t="s">
        <v>454</v>
      </c>
      <c r="K81" t="s">
        <v>670</v>
      </c>
      <c r="L81">
        <v>5</v>
      </c>
      <c r="M81">
        <v>1</v>
      </c>
      <c r="N81" t="s">
        <v>671</v>
      </c>
      <c r="O81" t="s">
        <v>671</v>
      </c>
    </row>
    <row r="82" spans="1:15">
      <c r="A82">
        <v>902</v>
      </c>
      <c r="B82">
        <v>1</v>
      </c>
      <c r="C82">
        <v>3</v>
      </c>
      <c r="D82">
        <v>37</v>
      </c>
      <c r="E82" t="s">
        <v>556</v>
      </c>
      <c r="F82" t="s">
        <v>528</v>
      </c>
      <c r="G82">
        <v>1</v>
      </c>
      <c r="H82">
        <v>0</v>
      </c>
      <c r="I82" t="s">
        <v>455</v>
      </c>
      <c r="J82" t="s">
        <v>455</v>
      </c>
      <c r="K82" t="s">
        <v>670</v>
      </c>
      <c r="L82">
        <v>5</v>
      </c>
      <c r="M82">
        <v>1</v>
      </c>
      <c r="N82" t="s">
        <v>671</v>
      </c>
      <c r="O82" t="s">
        <v>671</v>
      </c>
    </row>
    <row r="83" spans="1:15">
      <c r="A83">
        <v>902</v>
      </c>
      <c r="B83">
        <v>1</v>
      </c>
      <c r="C83">
        <v>3</v>
      </c>
      <c r="D83">
        <v>38</v>
      </c>
      <c r="E83" t="s">
        <v>545</v>
      </c>
      <c r="F83" t="s">
        <v>528</v>
      </c>
      <c r="G83">
        <v>0</v>
      </c>
      <c r="H83">
        <v>0</v>
      </c>
      <c r="I83" t="s">
        <v>479</v>
      </c>
      <c r="J83" t="s">
        <v>454</v>
      </c>
      <c r="K83" t="s">
        <v>672</v>
      </c>
      <c r="L83">
        <v>1</v>
      </c>
      <c r="M83">
        <v>0</v>
      </c>
      <c r="N83" t="s">
        <v>671</v>
      </c>
      <c r="O83" t="s">
        <v>671</v>
      </c>
    </row>
    <row r="84" spans="1:15">
      <c r="A84">
        <v>902</v>
      </c>
      <c r="B84">
        <v>1</v>
      </c>
      <c r="C84">
        <v>3</v>
      </c>
      <c r="D84">
        <v>39</v>
      </c>
      <c r="E84" t="s">
        <v>566</v>
      </c>
      <c r="F84" t="s">
        <v>528</v>
      </c>
      <c r="G84">
        <v>1</v>
      </c>
      <c r="H84">
        <v>0</v>
      </c>
      <c r="I84" t="s">
        <v>479</v>
      </c>
      <c r="J84" t="s">
        <v>457</v>
      </c>
      <c r="K84" t="s">
        <v>672</v>
      </c>
      <c r="N84" t="s">
        <v>671</v>
      </c>
      <c r="O84" t="s">
        <v>671</v>
      </c>
    </row>
    <row r="85" spans="1:15">
      <c r="A85">
        <v>902</v>
      </c>
      <c r="B85">
        <v>1</v>
      </c>
      <c r="C85">
        <v>3</v>
      </c>
      <c r="D85">
        <v>40</v>
      </c>
      <c r="E85" t="s">
        <v>552</v>
      </c>
      <c r="F85" t="s">
        <v>527</v>
      </c>
      <c r="G85">
        <v>0</v>
      </c>
      <c r="H85">
        <v>1</v>
      </c>
      <c r="I85" t="s">
        <v>455</v>
      </c>
      <c r="J85" t="s">
        <v>455</v>
      </c>
      <c r="K85" t="s">
        <v>672</v>
      </c>
      <c r="L85">
        <v>1</v>
      </c>
      <c r="M85">
        <v>1</v>
      </c>
      <c r="N85" t="s">
        <v>671</v>
      </c>
      <c r="O85" t="s">
        <v>671</v>
      </c>
    </row>
    <row r="86" spans="1:15">
      <c r="A86">
        <v>902</v>
      </c>
      <c r="B86">
        <v>1</v>
      </c>
      <c r="C86">
        <v>3</v>
      </c>
      <c r="D86">
        <v>41</v>
      </c>
      <c r="E86" t="s">
        <v>551</v>
      </c>
      <c r="F86" t="s">
        <v>527</v>
      </c>
      <c r="G86">
        <v>0</v>
      </c>
      <c r="H86">
        <v>1</v>
      </c>
      <c r="I86" t="s">
        <v>455</v>
      </c>
      <c r="J86" t="s">
        <v>455</v>
      </c>
      <c r="K86" t="s">
        <v>672</v>
      </c>
      <c r="L86">
        <v>1</v>
      </c>
      <c r="M86">
        <v>1</v>
      </c>
      <c r="N86" t="s">
        <v>671</v>
      </c>
      <c r="O86" t="s">
        <v>671</v>
      </c>
    </row>
    <row r="87" spans="1:15">
      <c r="A87">
        <v>902</v>
      </c>
      <c r="B87">
        <v>1</v>
      </c>
      <c r="C87">
        <v>3</v>
      </c>
      <c r="D87">
        <v>42</v>
      </c>
      <c r="E87" t="s">
        <v>566</v>
      </c>
      <c r="F87" t="s">
        <v>527</v>
      </c>
      <c r="G87">
        <v>0</v>
      </c>
      <c r="H87">
        <v>0</v>
      </c>
      <c r="I87" t="s">
        <v>479</v>
      </c>
      <c r="J87" t="s">
        <v>457</v>
      </c>
      <c r="K87" t="s">
        <v>672</v>
      </c>
      <c r="N87" t="s">
        <v>671</v>
      </c>
      <c r="O87" t="s">
        <v>671</v>
      </c>
    </row>
    <row r="88" spans="1:15">
      <c r="A88">
        <v>902</v>
      </c>
      <c r="B88">
        <v>1</v>
      </c>
      <c r="C88">
        <v>3</v>
      </c>
      <c r="D88">
        <v>43</v>
      </c>
      <c r="E88" t="s">
        <v>565</v>
      </c>
      <c r="F88" t="s">
        <v>527</v>
      </c>
      <c r="G88">
        <v>0</v>
      </c>
      <c r="H88">
        <v>1</v>
      </c>
      <c r="I88" t="s">
        <v>479</v>
      </c>
      <c r="J88" t="s">
        <v>457</v>
      </c>
      <c r="K88" t="s">
        <v>672</v>
      </c>
      <c r="L88">
        <v>5</v>
      </c>
      <c r="M88">
        <v>1</v>
      </c>
      <c r="N88" t="s">
        <v>671</v>
      </c>
      <c r="O88" t="s">
        <v>671</v>
      </c>
    </row>
    <row r="89" spans="1:15">
      <c r="A89">
        <v>902</v>
      </c>
      <c r="B89">
        <v>1</v>
      </c>
      <c r="C89">
        <v>3</v>
      </c>
      <c r="D89">
        <v>44</v>
      </c>
      <c r="E89" t="s">
        <v>556</v>
      </c>
      <c r="F89" t="s">
        <v>527</v>
      </c>
      <c r="G89">
        <v>0</v>
      </c>
      <c r="H89">
        <v>1</v>
      </c>
      <c r="I89" t="s">
        <v>455</v>
      </c>
      <c r="J89" t="s">
        <v>455</v>
      </c>
      <c r="K89" t="s">
        <v>670</v>
      </c>
      <c r="L89">
        <v>5</v>
      </c>
      <c r="M89">
        <v>0</v>
      </c>
      <c r="N89" t="s">
        <v>671</v>
      </c>
      <c r="O89" t="s">
        <v>671</v>
      </c>
    </row>
    <row r="90" spans="1:15">
      <c r="A90">
        <v>903</v>
      </c>
      <c r="B90">
        <v>2</v>
      </c>
      <c r="C90">
        <v>3</v>
      </c>
      <c r="D90">
        <v>1</v>
      </c>
      <c r="E90" t="s">
        <v>566</v>
      </c>
      <c r="F90" t="s">
        <v>527</v>
      </c>
      <c r="G90">
        <v>1</v>
      </c>
      <c r="I90" t="s">
        <v>479</v>
      </c>
      <c r="J90" t="s">
        <v>457</v>
      </c>
      <c r="K90" t="s">
        <v>672</v>
      </c>
      <c r="N90" t="s">
        <v>671</v>
      </c>
      <c r="O90" t="s">
        <v>671</v>
      </c>
    </row>
    <row r="91" spans="1:15">
      <c r="A91">
        <v>903</v>
      </c>
      <c r="B91">
        <v>2</v>
      </c>
      <c r="C91">
        <v>3</v>
      </c>
      <c r="D91">
        <v>2</v>
      </c>
      <c r="E91" t="s">
        <v>560</v>
      </c>
      <c r="F91" t="s">
        <v>527</v>
      </c>
      <c r="G91">
        <v>1</v>
      </c>
      <c r="H91">
        <v>1</v>
      </c>
      <c r="I91" t="s">
        <v>479</v>
      </c>
      <c r="J91" t="s">
        <v>456</v>
      </c>
      <c r="K91" t="s">
        <v>670</v>
      </c>
      <c r="L91">
        <v>5</v>
      </c>
      <c r="M91">
        <v>1</v>
      </c>
      <c r="N91" t="s">
        <v>671</v>
      </c>
      <c r="O91" t="s">
        <v>671</v>
      </c>
    </row>
    <row r="92" spans="1:15">
      <c r="A92">
        <v>903</v>
      </c>
      <c r="B92">
        <v>2</v>
      </c>
      <c r="C92">
        <v>3</v>
      </c>
      <c r="D92">
        <v>3</v>
      </c>
      <c r="E92" t="s">
        <v>550</v>
      </c>
      <c r="F92" t="s">
        <v>528</v>
      </c>
      <c r="G92">
        <v>1</v>
      </c>
      <c r="H92">
        <v>1</v>
      </c>
      <c r="I92" t="s">
        <v>479</v>
      </c>
      <c r="J92" t="s">
        <v>454</v>
      </c>
      <c r="K92" t="s">
        <v>670</v>
      </c>
      <c r="L92">
        <v>4</v>
      </c>
      <c r="M92">
        <v>0</v>
      </c>
      <c r="N92" t="s">
        <v>671</v>
      </c>
      <c r="O92" t="s">
        <v>671</v>
      </c>
    </row>
    <row r="93" spans="1:15">
      <c r="A93">
        <v>903</v>
      </c>
      <c r="B93">
        <v>2</v>
      </c>
      <c r="C93">
        <v>3</v>
      </c>
      <c r="D93">
        <v>4</v>
      </c>
      <c r="E93" t="s">
        <v>561</v>
      </c>
      <c r="F93" t="s">
        <v>528</v>
      </c>
      <c r="G93">
        <v>1</v>
      </c>
      <c r="H93">
        <v>1</v>
      </c>
      <c r="I93" t="s">
        <v>479</v>
      </c>
      <c r="J93" t="s">
        <v>456</v>
      </c>
      <c r="K93" t="s">
        <v>670</v>
      </c>
      <c r="L93">
        <v>1</v>
      </c>
      <c r="M93">
        <v>1</v>
      </c>
      <c r="N93" t="s">
        <v>671</v>
      </c>
      <c r="O93" t="s">
        <v>671</v>
      </c>
    </row>
    <row r="94" spans="1:15">
      <c r="A94">
        <v>903</v>
      </c>
      <c r="B94">
        <v>2</v>
      </c>
      <c r="C94">
        <v>3</v>
      </c>
      <c r="D94">
        <v>5</v>
      </c>
      <c r="E94" t="s">
        <v>548</v>
      </c>
      <c r="F94" t="s">
        <v>528</v>
      </c>
      <c r="G94">
        <v>1</v>
      </c>
      <c r="H94">
        <v>1</v>
      </c>
      <c r="I94" t="s">
        <v>479</v>
      </c>
      <c r="J94" t="s">
        <v>454</v>
      </c>
      <c r="K94" t="s">
        <v>670</v>
      </c>
      <c r="L94">
        <v>5</v>
      </c>
      <c r="M94">
        <v>0</v>
      </c>
      <c r="N94" t="s">
        <v>671</v>
      </c>
      <c r="O94" t="s">
        <v>671</v>
      </c>
    </row>
    <row r="95" spans="1:15">
      <c r="A95">
        <v>903</v>
      </c>
      <c r="B95">
        <v>2</v>
      </c>
      <c r="C95">
        <v>3</v>
      </c>
      <c r="D95">
        <v>6</v>
      </c>
      <c r="E95" t="s">
        <v>552</v>
      </c>
      <c r="F95" t="s">
        <v>527</v>
      </c>
      <c r="G95">
        <v>1</v>
      </c>
      <c r="H95">
        <v>1</v>
      </c>
      <c r="I95" t="s">
        <v>455</v>
      </c>
      <c r="J95" t="s">
        <v>455</v>
      </c>
      <c r="K95" t="s">
        <v>672</v>
      </c>
      <c r="L95">
        <v>5</v>
      </c>
      <c r="M95">
        <v>0</v>
      </c>
      <c r="N95" t="s">
        <v>671</v>
      </c>
      <c r="O95" t="s">
        <v>671</v>
      </c>
    </row>
    <row r="96" spans="1:15">
      <c r="A96">
        <v>903</v>
      </c>
      <c r="B96">
        <v>2</v>
      </c>
      <c r="C96">
        <v>3</v>
      </c>
      <c r="D96">
        <v>7</v>
      </c>
      <c r="E96" t="s">
        <v>565</v>
      </c>
      <c r="F96" t="s">
        <v>527</v>
      </c>
      <c r="G96">
        <v>1</v>
      </c>
      <c r="H96">
        <v>1</v>
      </c>
      <c r="I96" t="s">
        <v>479</v>
      </c>
      <c r="J96" t="s">
        <v>457</v>
      </c>
      <c r="K96" t="s">
        <v>672</v>
      </c>
      <c r="L96">
        <v>5</v>
      </c>
      <c r="M96">
        <v>1</v>
      </c>
      <c r="N96" t="s">
        <v>671</v>
      </c>
      <c r="O96" t="s">
        <v>671</v>
      </c>
    </row>
    <row r="97" spans="1:15">
      <c r="A97">
        <v>903</v>
      </c>
      <c r="B97">
        <v>2</v>
      </c>
      <c r="C97">
        <v>3</v>
      </c>
      <c r="D97">
        <v>8</v>
      </c>
      <c r="E97" t="s">
        <v>564</v>
      </c>
      <c r="F97" t="s">
        <v>527</v>
      </c>
      <c r="G97">
        <v>1</v>
      </c>
      <c r="H97">
        <v>0</v>
      </c>
      <c r="I97" t="s">
        <v>479</v>
      </c>
      <c r="J97" t="s">
        <v>457</v>
      </c>
      <c r="K97" t="s">
        <v>672</v>
      </c>
      <c r="L97">
        <v>4</v>
      </c>
      <c r="M97">
        <v>1</v>
      </c>
      <c r="N97" t="s">
        <v>671</v>
      </c>
      <c r="O97" t="s">
        <v>671</v>
      </c>
    </row>
    <row r="98" spans="1:15">
      <c r="A98">
        <v>903</v>
      </c>
      <c r="B98">
        <v>2</v>
      </c>
      <c r="C98">
        <v>3</v>
      </c>
      <c r="D98">
        <v>9</v>
      </c>
      <c r="E98" t="s">
        <v>558</v>
      </c>
      <c r="F98" t="s">
        <v>527</v>
      </c>
      <c r="G98">
        <v>1</v>
      </c>
      <c r="H98">
        <v>1</v>
      </c>
      <c r="I98" t="s">
        <v>455</v>
      </c>
      <c r="J98" t="s">
        <v>455</v>
      </c>
      <c r="K98" t="s">
        <v>670</v>
      </c>
      <c r="L98">
        <v>1</v>
      </c>
      <c r="M98">
        <v>1</v>
      </c>
      <c r="N98" t="s">
        <v>671</v>
      </c>
      <c r="O98" t="s">
        <v>671</v>
      </c>
    </row>
    <row r="99" spans="1:15">
      <c r="A99">
        <v>903</v>
      </c>
      <c r="B99">
        <v>2</v>
      </c>
      <c r="C99">
        <v>3</v>
      </c>
      <c r="D99">
        <v>10</v>
      </c>
      <c r="E99" t="s">
        <v>544</v>
      </c>
      <c r="F99" t="s">
        <v>527</v>
      </c>
      <c r="G99">
        <v>1</v>
      </c>
      <c r="H99">
        <v>0</v>
      </c>
      <c r="I99" t="s">
        <v>479</v>
      </c>
      <c r="J99" t="s">
        <v>454</v>
      </c>
      <c r="K99" t="s">
        <v>672</v>
      </c>
      <c r="L99">
        <v>4</v>
      </c>
      <c r="M99">
        <v>1</v>
      </c>
      <c r="N99" t="s">
        <v>671</v>
      </c>
      <c r="O99" t="s">
        <v>671</v>
      </c>
    </row>
    <row r="100" spans="1:15">
      <c r="A100">
        <v>903</v>
      </c>
      <c r="B100">
        <v>2</v>
      </c>
      <c r="C100">
        <v>3</v>
      </c>
      <c r="D100">
        <v>11</v>
      </c>
      <c r="E100" t="s">
        <v>562</v>
      </c>
      <c r="F100" t="s">
        <v>528</v>
      </c>
      <c r="G100">
        <v>1</v>
      </c>
      <c r="H100">
        <v>1</v>
      </c>
      <c r="I100" t="s">
        <v>479</v>
      </c>
      <c r="J100" t="s">
        <v>456</v>
      </c>
      <c r="K100" t="s">
        <v>670</v>
      </c>
      <c r="L100">
        <v>2</v>
      </c>
      <c r="M100">
        <v>1</v>
      </c>
      <c r="N100" t="s">
        <v>671</v>
      </c>
      <c r="O100" t="s">
        <v>671</v>
      </c>
    </row>
    <row r="101" spans="1:15">
      <c r="A101">
        <v>903</v>
      </c>
      <c r="B101">
        <v>2</v>
      </c>
      <c r="C101">
        <v>3</v>
      </c>
      <c r="D101">
        <v>12</v>
      </c>
      <c r="E101" t="s">
        <v>565</v>
      </c>
      <c r="F101" t="s">
        <v>528</v>
      </c>
      <c r="G101">
        <v>0</v>
      </c>
      <c r="H101">
        <v>1</v>
      </c>
      <c r="I101" t="s">
        <v>479</v>
      </c>
      <c r="J101" t="s">
        <v>457</v>
      </c>
      <c r="K101" t="s">
        <v>672</v>
      </c>
      <c r="L101">
        <v>1</v>
      </c>
      <c r="M101">
        <v>1</v>
      </c>
      <c r="N101" t="s">
        <v>671</v>
      </c>
      <c r="O101" t="s">
        <v>671</v>
      </c>
    </row>
    <row r="102" spans="1:15">
      <c r="A102">
        <v>903</v>
      </c>
      <c r="B102">
        <v>2</v>
      </c>
      <c r="C102">
        <v>3</v>
      </c>
      <c r="D102">
        <v>13</v>
      </c>
      <c r="E102" t="s">
        <v>559</v>
      </c>
      <c r="F102" t="s">
        <v>527</v>
      </c>
      <c r="G102">
        <v>1</v>
      </c>
      <c r="H102">
        <v>0</v>
      </c>
      <c r="I102" t="s">
        <v>479</v>
      </c>
      <c r="J102" t="s">
        <v>456</v>
      </c>
      <c r="K102" t="s">
        <v>670</v>
      </c>
      <c r="L102">
        <v>1</v>
      </c>
      <c r="M102">
        <v>0</v>
      </c>
      <c r="N102" t="s">
        <v>671</v>
      </c>
      <c r="O102" t="s">
        <v>671</v>
      </c>
    </row>
    <row r="103" spans="1:15">
      <c r="A103">
        <v>903</v>
      </c>
      <c r="B103">
        <v>2</v>
      </c>
      <c r="C103">
        <v>3</v>
      </c>
      <c r="D103">
        <v>14</v>
      </c>
      <c r="E103" t="s">
        <v>551</v>
      </c>
      <c r="F103" t="s">
        <v>528</v>
      </c>
      <c r="G103">
        <v>1</v>
      </c>
      <c r="H103">
        <v>1</v>
      </c>
      <c r="I103" t="s">
        <v>455</v>
      </c>
      <c r="J103" t="s">
        <v>455</v>
      </c>
      <c r="K103" t="s">
        <v>672</v>
      </c>
      <c r="L103">
        <v>2</v>
      </c>
      <c r="M103">
        <v>0</v>
      </c>
      <c r="N103" t="s">
        <v>671</v>
      </c>
      <c r="O103" t="s">
        <v>671</v>
      </c>
    </row>
    <row r="104" spans="1:15">
      <c r="A104">
        <v>903</v>
      </c>
      <c r="B104">
        <v>2</v>
      </c>
      <c r="C104">
        <v>3</v>
      </c>
      <c r="D104">
        <v>15</v>
      </c>
      <c r="E104" t="s">
        <v>563</v>
      </c>
      <c r="F104" t="s">
        <v>528</v>
      </c>
      <c r="G104">
        <v>1</v>
      </c>
      <c r="H104">
        <v>1</v>
      </c>
      <c r="I104" t="s">
        <v>479</v>
      </c>
      <c r="J104" t="s">
        <v>457</v>
      </c>
      <c r="K104" t="s">
        <v>672</v>
      </c>
      <c r="L104">
        <v>1</v>
      </c>
      <c r="M104">
        <v>1</v>
      </c>
      <c r="N104" t="s">
        <v>671</v>
      </c>
      <c r="O104" t="s">
        <v>671</v>
      </c>
    </row>
    <row r="105" spans="1:15">
      <c r="A105">
        <v>903</v>
      </c>
      <c r="B105">
        <v>2</v>
      </c>
      <c r="C105">
        <v>3</v>
      </c>
      <c r="D105">
        <v>16</v>
      </c>
      <c r="E105" t="s">
        <v>564</v>
      </c>
      <c r="F105" t="s">
        <v>528</v>
      </c>
      <c r="G105">
        <v>0</v>
      </c>
      <c r="H105">
        <v>0</v>
      </c>
      <c r="I105" t="s">
        <v>479</v>
      </c>
      <c r="J105" t="s">
        <v>457</v>
      </c>
      <c r="K105" t="s">
        <v>672</v>
      </c>
      <c r="L105">
        <v>1</v>
      </c>
      <c r="M105">
        <v>1</v>
      </c>
      <c r="N105" t="s">
        <v>671</v>
      </c>
      <c r="O105" t="s">
        <v>671</v>
      </c>
    </row>
    <row r="106" spans="1:15">
      <c r="A106">
        <v>903</v>
      </c>
      <c r="B106">
        <v>2</v>
      </c>
      <c r="C106">
        <v>3</v>
      </c>
      <c r="D106">
        <v>17</v>
      </c>
      <c r="E106" t="s">
        <v>557</v>
      </c>
      <c r="F106" t="s">
        <v>527</v>
      </c>
      <c r="G106">
        <v>1</v>
      </c>
      <c r="H106">
        <v>0</v>
      </c>
      <c r="I106" t="s">
        <v>455</v>
      </c>
      <c r="J106" t="s">
        <v>455</v>
      </c>
      <c r="K106" t="s">
        <v>670</v>
      </c>
      <c r="L106">
        <v>5</v>
      </c>
      <c r="M106">
        <v>0</v>
      </c>
      <c r="N106" t="s">
        <v>671</v>
      </c>
      <c r="O106" t="s">
        <v>671</v>
      </c>
    </row>
    <row r="107" spans="1:15">
      <c r="A107">
        <v>903</v>
      </c>
      <c r="B107">
        <v>2</v>
      </c>
      <c r="C107">
        <v>3</v>
      </c>
      <c r="D107">
        <v>18</v>
      </c>
      <c r="E107" t="s">
        <v>550</v>
      </c>
      <c r="F107" t="s">
        <v>527</v>
      </c>
      <c r="G107">
        <v>0</v>
      </c>
      <c r="H107">
        <v>1</v>
      </c>
      <c r="I107" t="s">
        <v>479</v>
      </c>
      <c r="J107" t="s">
        <v>454</v>
      </c>
      <c r="K107" t="s">
        <v>670</v>
      </c>
      <c r="L107">
        <v>5</v>
      </c>
      <c r="M107">
        <v>1</v>
      </c>
      <c r="N107" t="s">
        <v>671</v>
      </c>
      <c r="O107" t="s">
        <v>671</v>
      </c>
    </row>
    <row r="108" spans="1:15">
      <c r="A108">
        <v>903</v>
      </c>
      <c r="B108">
        <v>2</v>
      </c>
      <c r="C108">
        <v>3</v>
      </c>
      <c r="D108">
        <v>19</v>
      </c>
      <c r="E108" t="s">
        <v>559</v>
      </c>
      <c r="F108" t="s">
        <v>528</v>
      </c>
      <c r="G108">
        <v>0</v>
      </c>
      <c r="H108">
        <v>0</v>
      </c>
      <c r="I108" t="s">
        <v>479</v>
      </c>
      <c r="J108" t="s">
        <v>456</v>
      </c>
      <c r="K108" t="s">
        <v>670</v>
      </c>
      <c r="L108">
        <v>5</v>
      </c>
      <c r="M108">
        <v>0</v>
      </c>
      <c r="N108" t="s">
        <v>671</v>
      </c>
      <c r="O108" t="s">
        <v>671</v>
      </c>
    </row>
    <row r="109" spans="1:15">
      <c r="A109">
        <v>903</v>
      </c>
      <c r="B109">
        <v>2</v>
      </c>
      <c r="C109">
        <v>3</v>
      </c>
      <c r="D109">
        <v>20</v>
      </c>
      <c r="E109" t="s">
        <v>552</v>
      </c>
      <c r="F109" t="s">
        <v>528</v>
      </c>
      <c r="G109">
        <v>0</v>
      </c>
      <c r="H109">
        <v>1</v>
      </c>
      <c r="I109" t="s">
        <v>455</v>
      </c>
      <c r="J109" t="s">
        <v>455</v>
      </c>
      <c r="K109" t="s">
        <v>672</v>
      </c>
      <c r="L109">
        <v>5</v>
      </c>
      <c r="M109">
        <v>1</v>
      </c>
      <c r="N109" t="s">
        <v>671</v>
      </c>
      <c r="O109" t="s">
        <v>671</v>
      </c>
    </row>
    <row r="110" spans="1:15">
      <c r="A110">
        <v>903</v>
      </c>
      <c r="B110">
        <v>2</v>
      </c>
      <c r="C110">
        <v>3</v>
      </c>
      <c r="D110">
        <v>21</v>
      </c>
      <c r="E110" t="s">
        <v>555</v>
      </c>
      <c r="F110" t="s">
        <v>528</v>
      </c>
      <c r="G110">
        <v>1</v>
      </c>
      <c r="H110">
        <v>0</v>
      </c>
      <c r="I110" t="s">
        <v>455</v>
      </c>
      <c r="J110" t="s">
        <v>455</v>
      </c>
      <c r="K110" t="s">
        <v>672</v>
      </c>
      <c r="L110">
        <v>4</v>
      </c>
      <c r="M110">
        <v>1</v>
      </c>
      <c r="N110" t="s">
        <v>671</v>
      </c>
      <c r="O110" t="s">
        <v>671</v>
      </c>
    </row>
    <row r="111" spans="1:15">
      <c r="A111">
        <v>903</v>
      </c>
      <c r="B111">
        <v>2</v>
      </c>
      <c r="C111">
        <v>3</v>
      </c>
      <c r="D111">
        <v>22</v>
      </c>
      <c r="E111" t="s">
        <v>553</v>
      </c>
      <c r="F111" t="s">
        <v>527</v>
      </c>
      <c r="G111">
        <v>1</v>
      </c>
      <c r="H111">
        <v>1</v>
      </c>
      <c r="I111" t="s">
        <v>455</v>
      </c>
      <c r="J111" t="s">
        <v>455</v>
      </c>
      <c r="K111" t="s">
        <v>672</v>
      </c>
      <c r="L111">
        <v>1</v>
      </c>
      <c r="M111">
        <v>1</v>
      </c>
      <c r="N111" t="s">
        <v>671</v>
      </c>
      <c r="O111" t="s">
        <v>671</v>
      </c>
    </row>
    <row r="112" spans="1:15">
      <c r="A112">
        <v>903</v>
      </c>
      <c r="B112">
        <v>2</v>
      </c>
      <c r="C112">
        <v>3</v>
      </c>
      <c r="D112">
        <v>23</v>
      </c>
      <c r="E112" t="s">
        <v>545</v>
      </c>
      <c r="F112" t="s">
        <v>527</v>
      </c>
      <c r="G112">
        <v>1</v>
      </c>
      <c r="H112">
        <v>0</v>
      </c>
      <c r="I112" t="s">
        <v>479</v>
      </c>
      <c r="J112" t="s">
        <v>454</v>
      </c>
      <c r="K112" t="s">
        <v>672</v>
      </c>
      <c r="L112">
        <v>5</v>
      </c>
      <c r="M112">
        <v>1</v>
      </c>
      <c r="N112" t="s">
        <v>671</v>
      </c>
      <c r="O112" t="s">
        <v>671</v>
      </c>
    </row>
    <row r="113" spans="1:15">
      <c r="A113">
        <v>903</v>
      </c>
      <c r="B113">
        <v>2</v>
      </c>
      <c r="C113">
        <v>3</v>
      </c>
      <c r="D113">
        <v>24</v>
      </c>
      <c r="E113" t="s">
        <v>547</v>
      </c>
      <c r="F113" t="s">
        <v>528</v>
      </c>
      <c r="G113">
        <v>1</v>
      </c>
      <c r="H113">
        <v>1</v>
      </c>
      <c r="I113" t="s">
        <v>479</v>
      </c>
      <c r="J113" t="s">
        <v>454</v>
      </c>
      <c r="K113" t="s">
        <v>672</v>
      </c>
      <c r="L113">
        <v>1</v>
      </c>
      <c r="M113">
        <v>1</v>
      </c>
      <c r="N113" t="s">
        <v>671</v>
      </c>
      <c r="O113" t="s">
        <v>671</v>
      </c>
    </row>
    <row r="114" spans="1:15">
      <c r="A114">
        <v>903</v>
      </c>
      <c r="B114">
        <v>2</v>
      </c>
      <c r="C114">
        <v>3</v>
      </c>
      <c r="D114">
        <v>25</v>
      </c>
      <c r="E114" t="s">
        <v>556</v>
      </c>
      <c r="F114" t="s">
        <v>528</v>
      </c>
      <c r="G114">
        <v>1</v>
      </c>
      <c r="H114">
        <v>1</v>
      </c>
      <c r="I114" t="s">
        <v>455</v>
      </c>
      <c r="J114" t="s">
        <v>455</v>
      </c>
      <c r="K114" t="s">
        <v>670</v>
      </c>
      <c r="L114">
        <v>5</v>
      </c>
      <c r="M114">
        <v>1</v>
      </c>
      <c r="N114" t="s">
        <v>671</v>
      </c>
      <c r="O114" t="s">
        <v>671</v>
      </c>
    </row>
    <row r="115" spans="1:15">
      <c r="A115">
        <v>903</v>
      </c>
      <c r="B115">
        <v>2</v>
      </c>
      <c r="C115">
        <v>3</v>
      </c>
      <c r="D115">
        <v>26</v>
      </c>
      <c r="E115" t="s">
        <v>557</v>
      </c>
      <c r="F115" t="s">
        <v>528</v>
      </c>
      <c r="G115">
        <v>0</v>
      </c>
      <c r="H115">
        <v>0</v>
      </c>
      <c r="I115" t="s">
        <v>455</v>
      </c>
      <c r="J115" t="s">
        <v>455</v>
      </c>
      <c r="K115" t="s">
        <v>670</v>
      </c>
      <c r="L115">
        <v>5</v>
      </c>
      <c r="M115">
        <v>1</v>
      </c>
      <c r="N115" t="s">
        <v>671</v>
      </c>
      <c r="O115" t="s">
        <v>671</v>
      </c>
    </row>
    <row r="116" spans="1:15">
      <c r="A116">
        <v>903</v>
      </c>
      <c r="B116">
        <v>2</v>
      </c>
      <c r="C116">
        <v>3</v>
      </c>
      <c r="D116">
        <v>27</v>
      </c>
      <c r="E116" t="s">
        <v>554</v>
      </c>
      <c r="F116" t="s">
        <v>528</v>
      </c>
      <c r="G116">
        <v>1</v>
      </c>
      <c r="H116">
        <v>0</v>
      </c>
      <c r="I116" t="s">
        <v>455</v>
      </c>
      <c r="J116" t="s">
        <v>455</v>
      </c>
      <c r="K116" t="s">
        <v>672</v>
      </c>
      <c r="L116">
        <v>5</v>
      </c>
      <c r="M116">
        <v>1</v>
      </c>
      <c r="N116" t="s">
        <v>671</v>
      </c>
      <c r="O116" t="s">
        <v>671</v>
      </c>
    </row>
    <row r="117" spans="1:15">
      <c r="A117">
        <v>903</v>
      </c>
      <c r="B117">
        <v>2</v>
      </c>
      <c r="C117">
        <v>3</v>
      </c>
      <c r="D117">
        <v>28</v>
      </c>
      <c r="E117" t="s">
        <v>549</v>
      </c>
      <c r="F117" t="s">
        <v>528</v>
      </c>
      <c r="G117">
        <v>1</v>
      </c>
      <c r="H117">
        <v>0</v>
      </c>
      <c r="I117" t="s">
        <v>479</v>
      </c>
      <c r="J117" t="s">
        <v>454</v>
      </c>
      <c r="K117" t="s">
        <v>670</v>
      </c>
      <c r="L117">
        <v>4</v>
      </c>
      <c r="M117">
        <v>0</v>
      </c>
      <c r="N117" t="s">
        <v>671</v>
      </c>
      <c r="O117" t="s">
        <v>671</v>
      </c>
    </row>
    <row r="118" spans="1:15">
      <c r="A118">
        <v>903</v>
      </c>
      <c r="B118">
        <v>2</v>
      </c>
      <c r="C118">
        <v>3</v>
      </c>
      <c r="D118">
        <v>29</v>
      </c>
      <c r="E118" t="s">
        <v>566</v>
      </c>
      <c r="F118" t="s">
        <v>528</v>
      </c>
      <c r="G118">
        <v>0</v>
      </c>
      <c r="I118" t="s">
        <v>479</v>
      </c>
      <c r="J118" t="s">
        <v>457</v>
      </c>
      <c r="K118" t="s">
        <v>672</v>
      </c>
      <c r="N118" t="s">
        <v>671</v>
      </c>
      <c r="O118" t="s">
        <v>671</v>
      </c>
    </row>
    <row r="119" spans="1:15">
      <c r="A119">
        <v>903</v>
      </c>
      <c r="B119">
        <v>2</v>
      </c>
      <c r="C119">
        <v>3</v>
      </c>
      <c r="D119">
        <v>30</v>
      </c>
      <c r="E119" t="s">
        <v>551</v>
      </c>
      <c r="F119" t="s">
        <v>527</v>
      </c>
      <c r="G119">
        <v>0</v>
      </c>
      <c r="H119">
        <v>1</v>
      </c>
      <c r="I119" t="s">
        <v>455</v>
      </c>
      <c r="J119" t="s">
        <v>455</v>
      </c>
      <c r="K119" t="s">
        <v>672</v>
      </c>
      <c r="L119">
        <v>5</v>
      </c>
      <c r="M119">
        <v>0</v>
      </c>
      <c r="N119" t="s">
        <v>671</v>
      </c>
      <c r="O119" t="s">
        <v>671</v>
      </c>
    </row>
    <row r="120" spans="1:15">
      <c r="A120">
        <v>903</v>
      </c>
      <c r="B120">
        <v>2</v>
      </c>
      <c r="C120">
        <v>3</v>
      </c>
      <c r="D120">
        <v>31</v>
      </c>
      <c r="E120" t="s">
        <v>555</v>
      </c>
      <c r="F120" t="s">
        <v>527</v>
      </c>
      <c r="G120">
        <v>0</v>
      </c>
      <c r="H120">
        <v>0</v>
      </c>
      <c r="I120" t="s">
        <v>455</v>
      </c>
      <c r="J120" t="s">
        <v>455</v>
      </c>
      <c r="K120" t="s">
        <v>672</v>
      </c>
      <c r="L120">
        <v>1</v>
      </c>
      <c r="M120">
        <v>1</v>
      </c>
      <c r="N120" t="s">
        <v>671</v>
      </c>
      <c r="O120" t="s">
        <v>671</v>
      </c>
    </row>
    <row r="121" spans="1:15">
      <c r="A121">
        <v>903</v>
      </c>
      <c r="B121">
        <v>2</v>
      </c>
      <c r="C121">
        <v>3</v>
      </c>
      <c r="D121">
        <v>32</v>
      </c>
      <c r="E121" t="s">
        <v>554</v>
      </c>
      <c r="F121" t="s">
        <v>527</v>
      </c>
      <c r="G121">
        <v>0</v>
      </c>
      <c r="H121">
        <v>0</v>
      </c>
      <c r="I121" t="s">
        <v>455</v>
      </c>
      <c r="J121" t="s">
        <v>455</v>
      </c>
      <c r="K121" t="s">
        <v>672</v>
      </c>
      <c r="L121">
        <v>5</v>
      </c>
      <c r="M121">
        <v>1</v>
      </c>
      <c r="N121" t="s">
        <v>671</v>
      </c>
      <c r="O121" t="s">
        <v>671</v>
      </c>
    </row>
    <row r="122" spans="1:15">
      <c r="A122">
        <v>903</v>
      </c>
      <c r="B122">
        <v>2</v>
      </c>
      <c r="C122">
        <v>3</v>
      </c>
      <c r="D122">
        <v>33</v>
      </c>
      <c r="E122" t="s">
        <v>549</v>
      </c>
      <c r="F122" t="s">
        <v>527</v>
      </c>
      <c r="G122">
        <v>0</v>
      </c>
      <c r="H122">
        <v>0</v>
      </c>
      <c r="I122" t="s">
        <v>479</v>
      </c>
      <c r="J122" t="s">
        <v>454</v>
      </c>
      <c r="K122" t="s">
        <v>670</v>
      </c>
      <c r="L122">
        <v>4</v>
      </c>
      <c r="M122">
        <v>1</v>
      </c>
      <c r="N122" t="s">
        <v>671</v>
      </c>
      <c r="O122" t="s">
        <v>671</v>
      </c>
    </row>
    <row r="123" spans="1:15">
      <c r="A123">
        <v>903</v>
      </c>
      <c r="B123">
        <v>2</v>
      </c>
      <c r="C123">
        <v>3</v>
      </c>
      <c r="D123">
        <v>34</v>
      </c>
      <c r="E123" t="s">
        <v>558</v>
      </c>
      <c r="F123" t="s">
        <v>528</v>
      </c>
      <c r="G123">
        <v>0</v>
      </c>
      <c r="H123">
        <v>1</v>
      </c>
      <c r="I123" t="s">
        <v>455</v>
      </c>
      <c r="J123" t="s">
        <v>455</v>
      </c>
      <c r="K123" t="s">
        <v>670</v>
      </c>
      <c r="L123">
        <v>5</v>
      </c>
      <c r="M123">
        <v>1</v>
      </c>
      <c r="N123" t="s">
        <v>671</v>
      </c>
      <c r="O123" t="s">
        <v>671</v>
      </c>
    </row>
    <row r="124" spans="1:15">
      <c r="A124">
        <v>903</v>
      </c>
      <c r="B124">
        <v>2</v>
      </c>
      <c r="C124">
        <v>3</v>
      </c>
      <c r="D124">
        <v>35</v>
      </c>
      <c r="E124" t="s">
        <v>547</v>
      </c>
      <c r="F124" t="s">
        <v>527</v>
      </c>
      <c r="G124">
        <v>0</v>
      </c>
      <c r="H124">
        <v>1</v>
      </c>
      <c r="I124" t="s">
        <v>479</v>
      </c>
      <c r="J124" t="s">
        <v>454</v>
      </c>
      <c r="K124" t="s">
        <v>672</v>
      </c>
      <c r="L124">
        <v>5</v>
      </c>
      <c r="M124">
        <v>1</v>
      </c>
      <c r="N124" t="s">
        <v>671</v>
      </c>
      <c r="O124" t="s">
        <v>671</v>
      </c>
    </row>
    <row r="125" spans="1:15">
      <c r="A125">
        <v>903</v>
      </c>
      <c r="B125">
        <v>2</v>
      </c>
      <c r="C125">
        <v>3</v>
      </c>
      <c r="D125">
        <v>36</v>
      </c>
      <c r="E125" t="s">
        <v>553</v>
      </c>
      <c r="F125" t="s">
        <v>528</v>
      </c>
      <c r="G125">
        <v>0</v>
      </c>
      <c r="H125">
        <v>1</v>
      </c>
      <c r="I125" t="s">
        <v>455</v>
      </c>
      <c r="J125" t="s">
        <v>455</v>
      </c>
      <c r="K125" t="s">
        <v>672</v>
      </c>
      <c r="L125">
        <v>5</v>
      </c>
      <c r="M125">
        <v>1</v>
      </c>
      <c r="N125" t="s">
        <v>671</v>
      </c>
      <c r="O125" t="s">
        <v>671</v>
      </c>
    </row>
    <row r="126" spans="1:15">
      <c r="A126">
        <v>903</v>
      </c>
      <c r="B126">
        <v>2</v>
      </c>
      <c r="C126">
        <v>3</v>
      </c>
      <c r="D126">
        <v>37</v>
      </c>
      <c r="E126" t="s">
        <v>563</v>
      </c>
      <c r="F126" t="s">
        <v>527</v>
      </c>
      <c r="G126">
        <v>0</v>
      </c>
      <c r="H126">
        <v>1</v>
      </c>
      <c r="I126" t="s">
        <v>479</v>
      </c>
      <c r="J126" t="s">
        <v>457</v>
      </c>
      <c r="K126" t="s">
        <v>672</v>
      </c>
      <c r="L126">
        <v>5</v>
      </c>
      <c r="M126">
        <v>1</v>
      </c>
      <c r="N126" t="s">
        <v>671</v>
      </c>
      <c r="O126" t="s">
        <v>671</v>
      </c>
    </row>
    <row r="127" spans="1:15">
      <c r="A127">
        <v>903</v>
      </c>
      <c r="B127">
        <v>2</v>
      </c>
      <c r="C127">
        <v>3</v>
      </c>
      <c r="D127">
        <v>38</v>
      </c>
      <c r="E127" t="s">
        <v>545</v>
      </c>
      <c r="F127" t="s">
        <v>528</v>
      </c>
      <c r="G127">
        <v>0</v>
      </c>
      <c r="H127">
        <v>0</v>
      </c>
      <c r="I127" t="s">
        <v>479</v>
      </c>
      <c r="J127" t="s">
        <v>454</v>
      </c>
      <c r="K127" t="s">
        <v>672</v>
      </c>
      <c r="L127">
        <v>1</v>
      </c>
      <c r="M127">
        <v>1</v>
      </c>
      <c r="N127" t="s">
        <v>671</v>
      </c>
      <c r="O127" t="s">
        <v>671</v>
      </c>
    </row>
    <row r="128" spans="1:15">
      <c r="A128">
        <v>903</v>
      </c>
      <c r="B128">
        <v>2</v>
      </c>
      <c r="C128">
        <v>3</v>
      </c>
      <c r="D128">
        <v>39</v>
      </c>
      <c r="E128" t="s">
        <v>561</v>
      </c>
      <c r="F128" t="s">
        <v>527</v>
      </c>
      <c r="G128">
        <v>0</v>
      </c>
      <c r="H128">
        <v>1</v>
      </c>
      <c r="I128" t="s">
        <v>479</v>
      </c>
      <c r="J128" t="s">
        <v>456</v>
      </c>
      <c r="K128" t="s">
        <v>670</v>
      </c>
      <c r="L128">
        <v>5</v>
      </c>
      <c r="M128">
        <v>1</v>
      </c>
      <c r="N128" t="s">
        <v>671</v>
      </c>
      <c r="O128" t="s">
        <v>671</v>
      </c>
    </row>
    <row r="129" spans="1:15">
      <c r="A129">
        <v>903</v>
      </c>
      <c r="B129">
        <v>2</v>
      </c>
      <c r="C129">
        <v>3</v>
      </c>
      <c r="D129">
        <v>40</v>
      </c>
      <c r="E129" t="s">
        <v>560</v>
      </c>
      <c r="F129" t="s">
        <v>528</v>
      </c>
      <c r="G129">
        <v>0</v>
      </c>
      <c r="H129">
        <v>1</v>
      </c>
      <c r="I129" t="s">
        <v>479</v>
      </c>
      <c r="J129" t="s">
        <v>456</v>
      </c>
      <c r="K129" t="s">
        <v>670</v>
      </c>
      <c r="L129">
        <v>4</v>
      </c>
      <c r="M129">
        <v>0</v>
      </c>
      <c r="N129" t="s">
        <v>671</v>
      </c>
      <c r="O129" t="s">
        <v>671</v>
      </c>
    </row>
    <row r="130" spans="1:15">
      <c r="A130">
        <v>903</v>
      </c>
      <c r="B130">
        <v>2</v>
      </c>
      <c r="C130">
        <v>3</v>
      </c>
      <c r="D130">
        <v>41</v>
      </c>
      <c r="E130" t="s">
        <v>544</v>
      </c>
      <c r="F130" t="s">
        <v>528</v>
      </c>
      <c r="G130">
        <v>0</v>
      </c>
      <c r="H130">
        <v>0</v>
      </c>
      <c r="I130" t="s">
        <v>479</v>
      </c>
      <c r="J130" t="s">
        <v>454</v>
      </c>
      <c r="K130" t="s">
        <v>672</v>
      </c>
      <c r="L130">
        <v>2</v>
      </c>
      <c r="M130">
        <v>1</v>
      </c>
      <c r="N130" t="s">
        <v>671</v>
      </c>
      <c r="O130" t="s">
        <v>671</v>
      </c>
    </row>
    <row r="131" spans="1:15">
      <c r="A131">
        <v>903</v>
      </c>
      <c r="B131">
        <v>2</v>
      </c>
      <c r="C131">
        <v>3</v>
      </c>
      <c r="D131">
        <v>42</v>
      </c>
      <c r="E131" t="s">
        <v>556</v>
      </c>
      <c r="F131" t="s">
        <v>527</v>
      </c>
      <c r="G131">
        <v>0</v>
      </c>
      <c r="H131">
        <v>1</v>
      </c>
      <c r="I131" t="s">
        <v>455</v>
      </c>
      <c r="J131" t="s">
        <v>455</v>
      </c>
      <c r="K131" t="s">
        <v>670</v>
      </c>
      <c r="L131">
        <v>5</v>
      </c>
      <c r="M131">
        <v>0</v>
      </c>
      <c r="N131" t="s">
        <v>671</v>
      </c>
      <c r="O131" t="s">
        <v>671</v>
      </c>
    </row>
    <row r="132" spans="1:15">
      <c r="A132">
        <v>903</v>
      </c>
      <c r="B132">
        <v>2</v>
      </c>
      <c r="C132">
        <v>3</v>
      </c>
      <c r="D132">
        <v>43</v>
      </c>
      <c r="E132" t="s">
        <v>562</v>
      </c>
      <c r="F132" t="s">
        <v>527</v>
      </c>
      <c r="G132">
        <v>0</v>
      </c>
      <c r="H132">
        <v>1</v>
      </c>
      <c r="I132" t="s">
        <v>479</v>
      </c>
      <c r="J132" t="s">
        <v>456</v>
      </c>
      <c r="K132" t="s">
        <v>670</v>
      </c>
      <c r="L132">
        <v>5</v>
      </c>
      <c r="M132">
        <v>1</v>
      </c>
      <c r="N132" t="s">
        <v>671</v>
      </c>
      <c r="O132" t="s">
        <v>671</v>
      </c>
    </row>
    <row r="133" spans="1:15">
      <c r="A133">
        <v>903</v>
      </c>
      <c r="B133">
        <v>2</v>
      </c>
      <c r="C133">
        <v>3</v>
      </c>
      <c r="D133">
        <v>44</v>
      </c>
      <c r="E133" t="s">
        <v>548</v>
      </c>
      <c r="F133" t="s">
        <v>527</v>
      </c>
      <c r="G133">
        <v>0</v>
      </c>
      <c r="H133">
        <v>1</v>
      </c>
      <c r="I133" t="s">
        <v>479</v>
      </c>
      <c r="J133" t="s">
        <v>454</v>
      </c>
      <c r="K133" t="s">
        <v>670</v>
      </c>
      <c r="L133">
        <v>4</v>
      </c>
      <c r="M133">
        <v>1</v>
      </c>
      <c r="N133" t="s">
        <v>671</v>
      </c>
      <c r="O133" t="s">
        <v>671</v>
      </c>
    </row>
    <row r="134" spans="1:15">
      <c r="A134">
        <v>904</v>
      </c>
      <c r="B134">
        <v>1</v>
      </c>
      <c r="C134">
        <v>3</v>
      </c>
      <c r="D134">
        <v>1</v>
      </c>
      <c r="E134" t="s">
        <v>548</v>
      </c>
      <c r="F134" t="s">
        <v>527</v>
      </c>
      <c r="G134">
        <v>1</v>
      </c>
      <c r="H134">
        <v>1</v>
      </c>
      <c r="I134" t="s">
        <v>479</v>
      </c>
      <c r="J134" t="s">
        <v>454</v>
      </c>
      <c r="K134" t="s">
        <v>670</v>
      </c>
      <c r="L134">
        <v>1</v>
      </c>
      <c r="M134">
        <v>0</v>
      </c>
      <c r="N134" t="s">
        <v>671</v>
      </c>
      <c r="O134" t="s">
        <v>671</v>
      </c>
    </row>
    <row r="135" spans="1:15">
      <c r="A135">
        <v>904</v>
      </c>
      <c r="B135">
        <v>1</v>
      </c>
      <c r="C135">
        <v>3</v>
      </c>
      <c r="D135">
        <v>2</v>
      </c>
      <c r="E135" t="s">
        <v>557</v>
      </c>
      <c r="F135" t="s">
        <v>527</v>
      </c>
      <c r="G135">
        <v>1</v>
      </c>
      <c r="H135">
        <v>0</v>
      </c>
      <c r="I135" t="s">
        <v>455</v>
      </c>
      <c r="J135" t="s">
        <v>455</v>
      </c>
      <c r="K135" t="s">
        <v>670</v>
      </c>
      <c r="L135">
        <v>5</v>
      </c>
      <c r="M135">
        <v>0</v>
      </c>
      <c r="N135" t="s">
        <v>671</v>
      </c>
      <c r="O135" t="s">
        <v>671</v>
      </c>
    </row>
    <row r="136" spans="1:15">
      <c r="A136">
        <v>904</v>
      </c>
      <c r="B136">
        <v>1</v>
      </c>
      <c r="C136">
        <v>3</v>
      </c>
      <c r="D136">
        <v>3</v>
      </c>
      <c r="E136" t="s">
        <v>554</v>
      </c>
      <c r="F136" t="s">
        <v>528</v>
      </c>
      <c r="G136">
        <v>1</v>
      </c>
      <c r="H136">
        <v>0</v>
      </c>
      <c r="I136" t="s">
        <v>455</v>
      </c>
      <c r="J136" t="s">
        <v>455</v>
      </c>
      <c r="K136" t="s">
        <v>672</v>
      </c>
      <c r="L136">
        <v>3</v>
      </c>
      <c r="M136">
        <v>0</v>
      </c>
      <c r="N136" t="s">
        <v>671</v>
      </c>
      <c r="O136" t="s">
        <v>671</v>
      </c>
    </row>
    <row r="137" spans="1:15">
      <c r="A137">
        <v>904</v>
      </c>
      <c r="B137">
        <v>1</v>
      </c>
      <c r="C137">
        <v>3</v>
      </c>
      <c r="D137">
        <v>4</v>
      </c>
      <c r="E137" t="s">
        <v>558</v>
      </c>
      <c r="F137" t="s">
        <v>528</v>
      </c>
      <c r="G137">
        <v>1</v>
      </c>
      <c r="H137">
        <v>1</v>
      </c>
      <c r="I137" t="s">
        <v>455</v>
      </c>
      <c r="J137" t="s">
        <v>455</v>
      </c>
      <c r="K137" t="s">
        <v>670</v>
      </c>
      <c r="L137">
        <v>4</v>
      </c>
      <c r="M137">
        <v>1</v>
      </c>
      <c r="N137" t="s">
        <v>671</v>
      </c>
      <c r="O137" t="s">
        <v>671</v>
      </c>
    </row>
    <row r="138" spans="1:15">
      <c r="A138">
        <v>904</v>
      </c>
      <c r="B138">
        <v>1</v>
      </c>
      <c r="C138">
        <v>3</v>
      </c>
      <c r="D138">
        <v>5</v>
      </c>
      <c r="E138" t="s">
        <v>545</v>
      </c>
      <c r="F138" t="s">
        <v>527</v>
      </c>
      <c r="G138">
        <v>1</v>
      </c>
      <c r="H138">
        <v>0</v>
      </c>
      <c r="I138" t="s">
        <v>479</v>
      </c>
      <c r="J138" t="s">
        <v>454</v>
      </c>
      <c r="K138" t="s">
        <v>672</v>
      </c>
      <c r="L138">
        <v>1</v>
      </c>
      <c r="M138">
        <v>0</v>
      </c>
      <c r="N138" t="s">
        <v>671</v>
      </c>
      <c r="O138" t="s">
        <v>671</v>
      </c>
    </row>
    <row r="139" spans="1:15">
      <c r="A139">
        <v>904</v>
      </c>
      <c r="B139">
        <v>1</v>
      </c>
      <c r="C139">
        <v>3</v>
      </c>
      <c r="D139">
        <v>6</v>
      </c>
      <c r="E139" t="s">
        <v>550</v>
      </c>
      <c r="F139" t="s">
        <v>527</v>
      </c>
      <c r="G139">
        <v>1</v>
      </c>
      <c r="H139">
        <v>1</v>
      </c>
      <c r="I139" t="s">
        <v>479</v>
      </c>
      <c r="J139" t="s">
        <v>454</v>
      </c>
      <c r="K139" t="s">
        <v>670</v>
      </c>
      <c r="L139">
        <v>1</v>
      </c>
      <c r="M139">
        <v>0</v>
      </c>
      <c r="N139" t="s">
        <v>671</v>
      </c>
      <c r="O139" t="s">
        <v>671</v>
      </c>
    </row>
    <row r="140" spans="1:15">
      <c r="A140">
        <v>904</v>
      </c>
      <c r="B140">
        <v>1</v>
      </c>
      <c r="C140">
        <v>3</v>
      </c>
      <c r="D140">
        <v>7</v>
      </c>
      <c r="E140" t="s">
        <v>561</v>
      </c>
      <c r="F140" t="s">
        <v>527</v>
      </c>
      <c r="G140">
        <v>1</v>
      </c>
      <c r="H140">
        <v>1</v>
      </c>
      <c r="I140" t="s">
        <v>479</v>
      </c>
      <c r="J140" t="s">
        <v>456</v>
      </c>
      <c r="K140" t="s">
        <v>670</v>
      </c>
      <c r="L140">
        <v>2</v>
      </c>
      <c r="M140">
        <v>0</v>
      </c>
      <c r="N140" t="s">
        <v>671</v>
      </c>
      <c r="O140" t="s">
        <v>671</v>
      </c>
    </row>
    <row r="141" spans="1:15">
      <c r="A141">
        <v>904</v>
      </c>
      <c r="B141">
        <v>1</v>
      </c>
      <c r="C141">
        <v>3</v>
      </c>
      <c r="D141">
        <v>8</v>
      </c>
      <c r="E141" t="s">
        <v>565</v>
      </c>
      <c r="F141" t="s">
        <v>527</v>
      </c>
      <c r="G141">
        <v>1</v>
      </c>
      <c r="H141">
        <v>1</v>
      </c>
      <c r="I141" t="s">
        <v>479</v>
      </c>
      <c r="J141" t="s">
        <v>457</v>
      </c>
      <c r="K141" t="s">
        <v>672</v>
      </c>
      <c r="L141">
        <v>5</v>
      </c>
      <c r="M141">
        <v>1</v>
      </c>
      <c r="N141" t="s">
        <v>671</v>
      </c>
      <c r="O141" t="s">
        <v>671</v>
      </c>
    </row>
    <row r="142" spans="1:15">
      <c r="A142">
        <v>904</v>
      </c>
      <c r="B142">
        <v>1</v>
      </c>
      <c r="C142">
        <v>3</v>
      </c>
      <c r="D142">
        <v>9</v>
      </c>
      <c r="E142" t="s">
        <v>563</v>
      </c>
      <c r="F142" t="s">
        <v>528</v>
      </c>
      <c r="G142">
        <v>1</v>
      </c>
      <c r="H142">
        <v>1</v>
      </c>
      <c r="I142" t="s">
        <v>479</v>
      </c>
      <c r="J142" t="s">
        <v>457</v>
      </c>
      <c r="K142" t="s">
        <v>672</v>
      </c>
      <c r="L142">
        <v>2</v>
      </c>
      <c r="M142">
        <v>1</v>
      </c>
      <c r="N142" t="s">
        <v>671</v>
      </c>
      <c r="O142" t="s">
        <v>671</v>
      </c>
    </row>
    <row r="143" spans="1:15">
      <c r="A143">
        <v>904</v>
      </c>
      <c r="B143">
        <v>1</v>
      </c>
      <c r="C143">
        <v>3</v>
      </c>
      <c r="D143">
        <v>10</v>
      </c>
      <c r="E143" t="s">
        <v>556</v>
      </c>
      <c r="F143" t="s">
        <v>527</v>
      </c>
      <c r="G143">
        <v>1</v>
      </c>
      <c r="H143">
        <v>1</v>
      </c>
      <c r="I143" t="s">
        <v>455</v>
      </c>
      <c r="J143" t="s">
        <v>455</v>
      </c>
      <c r="K143" t="s">
        <v>670</v>
      </c>
      <c r="L143">
        <v>2</v>
      </c>
      <c r="M143">
        <v>1</v>
      </c>
      <c r="N143" t="s">
        <v>671</v>
      </c>
      <c r="O143" t="s">
        <v>671</v>
      </c>
    </row>
    <row r="144" spans="1:15">
      <c r="A144">
        <v>904</v>
      </c>
      <c r="B144">
        <v>1</v>
      </c>
      <c r="C144">
        <v>3</v>
      </c>
      <c r="D144">
        <v>11</v>
      </c>
      <c r="E144" t="s">
        <v>566</v>
      </c>
      <c r="F144" t="s">
        <v>528</v>
      </c>
      <c r="I144" t="s">
        <v>479</v>
      </c>
      <c r="J144" t="s">
        <v>457</v>
      </c>
      <c r="K144" t="s">
        <v>672</v>
      </c>
      <c r="N144" t="s">
        <v>671</v>
      </c>
      <c r="O144" t="s">
        <v>671</v>
      </c>
    </row>
    <row r="145" spans="1:15">
      <c r="A145">
        <v>904</v>
      </c>
      <c r="B145">
        <v>1</v>
      </c>
      <c r="C145">
        <v>3</v>
      </c>
      <c r="D145">
        <v>12</v>
      </c>
      <c r="E145" t="s">
        <v>559</v>
      </c>
      <c r="F145" t="s">
        <v>528</v>
      </c>
      <c r="G145">
        <v>1</v>
      </c>
      <c r="H145">
        <v>0</v>
      </c>
      <c r="I145" t="s">
        <v>479</v>
      </c>
      <c r="J145" t="s">
        <v>456</v>
      </c>
      <c r="K145" t="s">
        <v>670</v>
      </c>
      <c r="L145">
        <v>1</v>
      </c>
      <c r="M145">
        <v>1</v>
      </c>
      <c r="N145" t="s">
        <v>671</v>
      </c>
      <c r="O145" t="s">
        <v>671</v>
      </c>
    </row>
    <row r="146" spans="1:15">
      <c r="A146">
        <v>904</v>
      </c>
      <c r="B146">
        <v>1</v>
      </c>
      <c r="C146">
        <v>3</v>
      </c>
      <c r="D146">
        <v>13</v>
      </c>
      <c r="E146" t="s">
        <v>555</v>
      </c>
      <c r="F146" t="s">
        <v>527</v>
      </c>
      <c r="G146">
        <v>1</v>
      </c>
      <c r="H146">
        <v>0</v>
      </c>
      <c r="I146" t="s">
        <v>455</v>
      </c>
      <c r="J146" t="s">
        <v>455</v>
      </c>
      <c r="K146" t="s">
        <v>672</v>
      </c>
      <c r="L146">
        <v>3</v>
      </c>
      <c r="M146">
        <v>0</v>
      </c>
      <c r="N146" t="s">
        <v>671</v>
      </c>
      <c r="O146" t="s">
        <v>671</v>
      </c>
    </row>
    <row r="147" spans="1:15">
      <c r="A147">
        <v>904</v>
      </c>
      <c r="B147">
        <v>1</v>
      </c>
      <c r="C147">
        <v>3</v>
      </c>
      <c r="D147">
        <v>14</v>
      </c>
      <c r="E147" t="s">
        <v>548</v>
      </c>
      <c r="F147" t="s">
        <v>528</v>
      </c>
      <c r="G147">
        <v>0</v>
      </c>
      <c r="H147">
        <v>1</v>
      </c>
      <c r="I147" t="s">
        <v>479</v>
      </c>
      <c r="J147" t="s">
        <v>454</v>
      </c>
      <c r="K147" t="s">
        <v>670</v>
      </c>
      <c r="L147">
        <v>1</v>
      </c>
      <c r="M147">
        <v>1</v>
      </c>
      <c r="N147" t="s">
        <v>671</v>
      </c>
      <c r="O147" t="s">
        <v>671</v>
      </c>
    </row>
    <row r="148" spans="1:15">
      <c r="A148">
        <v>904</v>
      </c>
      <c r="B148">
        <v>1</v>
      </c>
      <c r="C148">
        <v>3</v>
      </c>
      <c r="D148">
        <v>15</v>
      </c>
      <c r="E148" t="s">
        <v>553</v>
      </c>
      <c r="F148" t="s">
        <v>527</v>
      </c>
      <c r="G148">
        <v>1</v>
      </c>
      <c r="H148">
        <v>1</v>
      </c>
      <c r="I148" t="s">
        <v>455</v>
      </c>
      <c r="J148" t="s">
        <v>455</v>
      </c>
      <c r="K148" t="s">
        <v>672</v>
      </c>
      <c r="L148">
        <v>1</v>
      </c>
      <c r="M148">
        <v>1</v>
      </c>
      <c r="N148" t="s">
        <v>671</v>
      </c>
      <c r="O148" t="s">
        <v>671</v>
      </c>
    </row>
    <row r="149" spans="1:15">
      <c r="A149">
        <v>904</v>
      </c>
      <c r="B149">
        <v>1</v>
      </c>
      <c r="C149">
        <v>3</v>
      </c>
      <c r="D149">
        <v>16</v>
      </c>
      <c r="E149" t="s">
        <v>556</v>
      </c>
      <c r="F149" t="s">
        <v>528</v>
      </c>
      <c r="G149">
        <v>0</v>
      </c>
      <c r="H149">
        <v>1</v>
      </c>
      <c r="I149" t="s">
        <v>455</v>
      </c>
      <c r="J149" t="s">
        <v>455</v>
      </c>
      <c r="K149" t="s">
        <v>670</v>
      </c>
      <c r="L149">
        <v>5</v>
      </c>
      <c r="M149">
        <v>1</v>
      </c>
      <c r="N149" t="s">
        <v>671</v>
      </c>
      <c r="O149" t="s">
        <v>671</v>
      </c>
    </row>
    <row r="150" spans="1:15">
      <c r="A150">
        <v>904</v>
      </c>
      <c r="B150">
        <v>1</v>
      </c>
      <c r="C150">
        <v>3</v>
      </c>
      <c r="D150">
        <v>17</v>
      </c>
      <c r="E150" t="s">
        <v>549</v>
      </c>
      <c r="F150" t="s">
        <v>528</v>
      </c>
      <c r="G150">
        <v>1</v>
      </c>
      <c r="H150">
        <v>0</v>
      </c>
      <c r="I150" t="s">
        <v>479</v>
      </c>
      <c r="J150" t="s">
        <v>454</v>
      </c>
      <c r="K150" t="s">
        <v>670</v>
      </c>
      <c r="L150">
        <v>1</v>
      </c>
      <c r="M150">
        <v>1</v>
      </c>
      <c r="N150" t="s">
        <v>671</v>
      </c>
      <c r="O150" t="s">
        <v>671</v>
      </c>
    </row>
    <row r="151" spans="1:15">
      <c r="A151">
        <v>904</v>
      </c>
      <c r="B151">
        <v>1</v>
      </c>
      <c r="C151">
        <v>3</v>
      </c>
      <c r="D151">
        <v>18</v>
      </c>
      <c r="E151" t="s">
        <v>547</v>
      </c>
      <c r="F151" t="s">
        <v>527</v>
      </c>
      <c r="G151">
        <v>1</v>
      </c>
      <c r="H151">
        <v>1</v>
      </c>
      <c r="I151" t="s">
        <v>479</v>
      </c>
      <c r="J151" t="s">
        <v>454</v>
      </c>
      <c r="K151" t="s">
        <v>672</v>
      </c>
      <c r="L151">
        <v>3</v>
      </c>
      <c r="M151">
        <v>0</v>
      </c>
      <c r="N151" t="s">
        <v>671</v>
      </c>
      <c r="O151" t="s">
        <v>671</v>
      </c>
    </row>
    <row r="152" spans="1:15">
      <c r="A152">
        <v>904</v>
      </c>
      <c r="B152">
        <v>1</v>
      </c>
      <c r="C152">
        <v>3</v>
      </c>
      <c r="D152">
        <v>19</v>
      </c>
      <c r="E152" t="s">
        <v>560</v>
      </c>
      <c r="F152" t="s">
        <v>528</v>
      </c>
      <c r="G152">
        <v>1</v>
      </c>
      <c r="H152">
        <v>1</v>
      </c>
      <c r="I152" t="s">
        <v>479</v>
      </c>
      <c r="J152" t="s">
        <v>456</v>
      </c>
      <c r="K152" t="s">
        <v>670</v>
      </c>
      <c r="L152">
        <v>4</v>
      </c>
      <c r="M152">
        <v>0</v>
      </c>
      <c r="N152" t="s">
        <v>671</v>
      </c>
      <c r="O152" t="s">
        <v>671</v>
      </c>
    </row>
    <row r="153" spans="1:15">
      <c r="A153">
        <v>904</v>
      </c>
      <c r="B153">
        <v>1</v>
      </c>
      <c r="C153">
        <v>3</v>
      </c>
      <c r="D153">
        <v>20</v>
      </c>
      <c r="E153" t="s">
        <v>562</v>
      </c>
      <c r="F153" t="s">
        <v>527</v>
      </c>
      <c r="G153">
        <v>1</v>
      </c>
      <c r="H153">
        <v>1</v>
      </c>
      <c r="I153" t="s">
        <v>479</v>
      </c>
      <c r="J153" t="s">
        <v>456</v>
      </c>
      <c r="K153" t="s">
        <v>670</v>
      </c>
      <c r="L153">
        <v>3</v>
      </c>
      <c r="M153">
        <v>0</v>
      </c>
      <c r="N153" t="s">
        <v>671</v>
      </c>
      <c r="O153" t="s">
        <v>671</v>
      </c>
    </row>
    <row r="154" spans="1:15">
      <c r="A154">
        <v>904</v>
      </c>
      <c r="B154">
        <v>1</v>
      </c>
      <c r="C154">
        <v>3</v>
      </c>
      <c r="D154">
        <v>21</v>
      </c>
      <c r="E154" t="s">
        <v>551</v>
      </c>
      <c r="F154" t="s">
        <v>527</v>
      </c>
      <c r="G154">
        <v>1</v>
      </c>
      <c r="H154">
        <v>1</v>
      </c>
      <c r="I154" t="s">
        <v>455</v>
      </c>
      <c r="J154" t="s">
        <v>455</v>
      </c>
      <c r="K154" t="s">
        <v>672</v>
      </c>
      <c r="L154">
        <v>5</v>
      </c>
      <c r="M154">
        <v>0</v>
      </c>
      <c r="N154" t="s">
        <v>671</v>
      </c>
      <c r="O154" t="s">
        <v>671</v>
      </c>
    </row>
    <row r="155" spans="1:15">
      <c r="A155">
        <v>904</v>
      </c>
      <c r="B155">
        <v>1</v>
      </c>
      <c r="C155">
        <v>3</v>
      </c>
      <c r="D155">
        <v>22</v>
      </c>
      <c r="E155" t="s">
        <v>551</v>
      </c>
      <c r="F155" t="s">
        <v>528</v>
      </c>
      <c r="G155">
        <v>0</v>
      </c>
      <c r="H155">
        <v>1</v>
      </c>
      <c r="I155" t="s">
        <v>455</v>
      </c>
      <c r="J155" t="s">
        <v>455</v>
      </c>
      <c r="K155" t="s">
        <v>672</v>
      </c>
      <c r="L155">
        <v>2</v>
      </c>
      <c r="M155">
        <v>0</v>
      </c>
      <c r="N155" t="s">
        <v>671</v>
      </c>
      <c r="O155" t="s">
        <v>671</v>
      </c>
    </row>
    <row r="156" spans="1:15">
      <c r="A156">
        <v>904</v>
      </c>
      <c r="B156">
        <v>1</v>
      </c>
      <c r="C156">
        <v>3</v>
      </c>
      <c r="D156">
        <v>23</v>
      </c>
      <c r="E156" t="s">
        <v>565</v>
      </c>
      <c r="F156" t="s">
        <v>528</v>
      </c>
      <c r="G156">
        <v>0</v>
      </c>
      <c r="H156">
        <v>1</v>
      </c>
      <c r="I156" t="s">
        <v>479</v>
      </c>
      <c r="J156" t="s">
        <v>457</v>
      </c>
      <c r="K156" t="s">
        <v>672</v>
      </c>
      <c r="L156">
        <v>1</v>
      </c>
      <c r="M156">
        <v>1</v>
      </c>
      <c r="N156" t="s">
        <v>671</v>
      </c>
      <c r="O156" t="s">
        <v>671</v>
      </c>
    </row>
    <row r="157" spans="1:15">
      <c r="A157">
        <v>904</v>
      </c>
      <c r="B157">
        <v>1</v>
      </c>
      <c r="C157">
        <v>3</v>
      </c>
      <c r="D157">
        <v>24</v>
      </c>
      <c r="E157" t="s">
        <v>545</v>
      </c>
      <c r="F157" t="s">
        <v>528</v>
      </c>
      <c r="G157">
        <v>0</v>
      </c>
      <c r="H157">
        <v>0</v>
      </c>
      <c r="I157" t="s">
        <v>479</v>
      </c>
      <c r="J157" t="s">
        <v>454</v>
      </c>
      <c r="K157" t="s">
        <v>672</v>
      </c>
      <c r="L157">
        <v>1</v>
      </c>
      <c r="M157">
        <v>1</v>
      </c>
      <c r="N157" t="s">
        <v>671</v>
      </c>
      <c r="O157" t="s">
        <v>671</v>
      </c>
    </row>
    <row r="158" spans="1:15">
      <c r="A158">
        <v>904</v>
      </c>
      <c r="B158">
        <v>1</v>
      </c>
      <c r="C158">
        <v>3</v>
      </c>
      <c r="D158">
        <v>25</v>
      </c>
      <c r="E158" t="s">
        <v>559</v>
      </c>
      <c r="F158" t="s">
        <v>527</v>
      </c>
      <c r="G158">
        <v>0</v>
      </c>
      <c r="H158">
        <v>0</v>
      </c>
      <c r="I158" t="s">
        <v>479</v>
      </c>
      <c r="J158" t="s">
        <v>456</v>
      </c>
      <c r="K158" t="s">
        <v>670</v>
      </c>
      <c r="L158">
        <v>1</v>
      </c>
      <c r="M158">
        <v>0</v>
      </c>
      <c r="N158" t="s">
        <v>671</v>
      </c>
      <c r="O158" t="s">
        <v>671</v>
      </c>
    </row>
    <row r="159" spans="1:15">
      <c r="A159">
        <v>904</v>
      </c>
      <c r="B159">
        <v>1</v>
      </c>
      <c r="C159">
        <v>3</v>
      </c>
      <c r="D159">
        <v>26</v>
      </c>
      <c r="E159" t="s">
        <v>549</v>
      </c>
      <c r="F159" t="s">
        <v>527</v>
      </c>
      <c r="G159">
        <v>0</v>
      </c>
      <c r="H159">
        <v>0</v>
      </c>
      <c r="I159" t="s">
        <v>479</v>
      </c>
      <c r="J159" t="s">
        <v>454</v>
      </c>
      <c r="K159" t="s">
        <v>670</v>
      </c>
      <c r="L159">
        <v>1</v>
      </c>
      <c r="M159">
        <v>0</v>
      </c>
      <c r="N159" t="s">
        <v>671</v>
      </c>
      <c r="O159" t="s">
        <v>671</v>
      </c>
    </row>
    <row r="160" spans="1:15">
      <c r="A160">
        <v>904</v>
      </c>
      <c r="B160">
        <v>1</v>
      </c>
      <c r="C160">
        <v>3</v>
      </c>
      <c r="D160">
        <v>27</v>
      </c>
      <c r="E160" t="s">
        <v>554</v>
      </c>
      <c r="F160" t="s">
        <v>527</v>
      </c>
      <c r="G160">
        <v>0</v>
      </c>
      <c r="H160">
        <v>0</v>
      </c>
      <c r="I160" t="s">
        <v>455</v>
      </c>
      <c r="J160" t="s">
        <v>455</v>
      </c>
      <c r="K160" t="s">
        <v>672</v>
      </c>
      <c r="L160">
        <v>3</v>
      </c>
      <c r="M160">
        <v>0</v>
      </c>
      <c r="N160" t="s">
        <v>671</v>
      </c>
      <c r="O160" t="s">
        <v>671</v>
      </c>
    </row>
    <row r="161" spans="1:15">
      <c r="A161">
        <v>904</v>
      </c>
      <c r="B161">
        <v>1</v>
      </c>
      <c r="C161">
        <v>3</v>
      </c>
      <c r="D161">
        <v>28</v>
      </c>
      <c r="E161" t="s">
        <v>557</v>
      </c>
      <c r="F161" t="s">
        <v>528</v>
      </c>
      <c r="G161">
        <v>0</v>
      </c>
      <c r="H161">
        <v>0</v>
      </c>
      <c r="I161" t="s">
        <v>455</v>
      </c>
      <c r="J161" t="s">
        <v>455</v>
      </c>
      <c r="K161" t="s">
        <v>670</v>
      </c>
      <c r="L161">
        <v>1</v>
      </c>
      <c r="M161">
        <v>0</v>
      </c>
      <c r="N161" t="s">
        <v>671</v>
      </c>
      <c r="O161" t="s">
        <v>671</v>
      </c>
    </row>
    <row r="162" spans="1:15">
      <c r="A162">
        <v>904</v>
      </c>
      <c r="B162">
        <v>1</v>
      </c>
      <c r="C162">
        <v>3</v>
      </c>
      <c r="D162">
        <v>29</v>
      </c>
      <c r="E162" t="s">
        <v>555</v>
      </c>
      <c r="F162" t="s">
        <v>528</v>
      </c>
      <c r="G162">
        <v>0</v>
      </c>
      <c r="H162">
        <v>0</v>
      </c>
      <c r="I162" t="s">
        <v>455</v>
      </c>
      <c r="J162" t="s">
        <v>455</v>
      </c>
      <c r="K162" t="s">
        <v>672</v>
      </c>
      <c r="L162">
        <v>3</v>
      </c>
      <c r="M162">
        <v>0</v>
      </c>
      <c r="N162" t="s">
        <v>671</v>
      </c>
      <c r="O162" t="s">
        <v>671</v>
      </c>
    </row>
    <row r="163" spans="1:15">
      <c r="A163">
        <v>904</v>
      </c>
      <c r="B163">
        <v>1</v>
      </c>
      <c r="C163">
        <v>3</v>
      </c>
      <c r="D163">
        <v>30</v>
      </c>
      <c r="E163" t="s">
        <v>544</v>
      </c>
      <c r="F163" t="s">
        <v>527</v>
      </c>
      <c r="G163">
        <v>1</v>
      </c>
      <c r="H163">
        <v>0</v>
      </c>
      <c r="I163" t="s">
        <v>479</v>
      </c>
      <c r="J163" t="s">
        <v>454</v>
      </c>
      <c r="K163" t="s">
        <v>672</v>
      </c>
      <c r="L163">
        <v>3</v>
      </c>
      <c r="M163">
        <v>0</v>
      </c>
      <c r="N163" t="s">
        <v>671</v>
      </c>
      <c r="O163" t="s">
        <v>671</v>
      </c>
    </row>
    <row r="164" spans="1:15">
      <c r="A164">
        <v>904</v>
      </c>
      <c r="B164">
        <v>1</v>
      </c>
      <c r="C164">
        <v>3</v>
      </c>
      <c r="D164">
        <v>31</v>
      </c>
      <c r="E164" t="s">
        <v>558</v>
      </c>
      <c r="F164" t="s">
        <v>527</v>
      </c>
      <c r="G164">
        <v>0</v>
      </c>
      <c r="H164">
        <v>1</v>
      </c>
      <c r="I164" t="s">
        <v>455</v>
      </c>
      <c r="J164" t="s">
        <v>455</v>
      </c>
      <c r="K164" t="s">
        <v>670</v>
      </c>
      <c r="L164">
        <v>1</v>
      </c>
      <c r="M164">
        <v>1</v>
      </c>
      <c r="N164" t="s">
        <v>671</v>
      </c>
      <c r="O164" t="s">
        <v>671</v>
      </c>
    </row>
    <row r="165" spans="1:15">
      <c r="A165">
        <v>904</v>
      </c>
      <c r="B165">
        <v>1</v>
      </c>
      <c r="C165">
        <v>3</v>
      </c>
      <c r="D165">
        <v>32</v>
      </c>
      <c r="E165" t="s">
        <v>544</v>
      </c>
      <c r="F165" t="s">
        <v>528</v>
      </c>
      <c r="G165">
        <v>0</v>
      </c>
      <c r="H165">
        <v>0</v>
      </c>
      <c r="I165" t="s">
        <v>479</v>
      </c>
      <c r="J165" t="s">
        <v>454</v>
      </c>
      <c r="K165" t="s">
        <v>672</v>
      </c>
      <c r="L165">
        <v>3</v>
      </c>
      <c r="M165">
        <v>0</v>
      </c>
      <c r="N165" t="s">
        <v>671</v>
      </c>
      <c r="O165" t="s">
        <v>671</v>
      </c>
    </row>
    <row r="166" spans="1:15">
      <c r="A166">
        <v>904</v>
      </c>
      <c r="B166">
        <v>1</v>
      </c>
      <c r="C166">
        <v>3</v>
      </c>
      <c r="D166">
        <v>33</v>
      </c>
      <c r="E166" t="s">
        <v>564</v>
      </c>
      <c r="F166" t="s">
        <v>527</v>
      </c>
      <c r="G166">
        <v>1</v>
      </c>
      <c r="H166">
        <v>0</v>
      </c>
      <c r="I166" t="s">
        <v>479</v>
      </c>
      <c r="J166" t="s">
        <v>457</v>
      </c>
      <c r="K166" t="s">
        <v>672</v>
      </c>
      <c r="L166">
        <v>3</v>
      </c>
      <c r="M166">
        <v>0</v>
      </c>
      <c r="N166" t="s">
        <v>671</v>
      </c>
      <c r="O166" t="s">
        <v>671</v>
      </c>
    </row>
    <row r="167" spans="1:15">
      <c r="A167">
        <v>904</v>
      </c>
      <c r="B167">
        <v>1</v>
      </c>
      <c r="C167">
        <v>3</v>
      </c>
      <c r="D167">
        <v>34</v>
      </c>
      <c r="E167" t="s">
        <v>552</v>
      </c>
      <c r="F167" t="s">
        <v>527</v>
      </c>
      <c r="G167">
        <v>1</v>
      </c>
      <c r="H167">
        <v>1</v>
      </c>
      <c r="I167" t="s">
        <v>455</v>
      </c>
      <c r="J167" t="s">
        <v>455</v>
      </c>
      <c r="K167" t="s">
        <v>672</v>
      </c>
      <c r="L167">
        <v>1</v>
      </c>
      <c r="M167">
        <v>1</v>
      </c>
      <c r="N167" t="s">
        <v>671</v>
      </c>
      <c r="O167" t="s">
        <v>671</v>
      </c>
    </row>
    <row r="168" spans="1:15">
      <c r="A168">
        <v>904</v>
      </c>
      <c r="B168">
        <v>1</v>
      </c>
      <c r="C168">
        <v>3</v>
      </c>
      <c r="D168">
        <v>35</v>
      </c>
      <c r="E168" t="s">
        <v>566</v>
      </c>
      <c r="F168" t="s">
        <v>527</v>
      </c>
      <c r="I168" t="s">
        <v>479</v>
      </c>
      <c r="J168" t="s">
        <v>457</v>
      </c>
      <c r="K168" t="s">
        <v>672</v>
      </c>
      <c r="N168" t="s">
        <v>671</v>
      </c>
      <c r="O168" t="s">
        <v>671</v>
      </c>
    </row>
    <row r="169" spans="1:15">
      <c r="A169">
        <v>904</v>
      </c>
      <c r="B169">
        <v>1</v>
      </c>
      <c r="C169">
        <v>3</v>
      </c>
      <c r="D169">
        <v>36</v>
      </c>
      <c r="E169" t="s">
        <v>552</v>
      </c>
      <c r="F169" t="s">
        <v>528</v>
      </c>
      <c r="G169">
        <v>0</v>
      </c>
      <c r="H169">
        <v>1</v>
      </c>
      <c r="I169" t="s">
        <v>455</v>
      </c>
      <c r="J169" t="s">
        <v>455</v>
      </c>
      <c r="K169" t="s">
        <v>672</v>
      </c>
      <c r="L169">
        <v>5</v>
      </c>
      <c r="M169">
        <v>1</v>
      </c>
      <c r="N169" t="s">
        <v>671</v>
      </c>
      <c r="O169" t="s">
        <v>671</v>
      </c>
    </row>
    <row r="170" spans="1:15">
      <c r="A170">
        <v>904</v>
      </c>
      <c r="B170">
        <v>1</v>
      </c>
      <c r="C170">
        <v>3</v>
      </c>
      <c r="D170">
        <v>37</v>
      </c>
      <c r="E170" t="s">
        <v>550</v>
      </c>
      <c r="F170" t="s">
        <v>528</v>
      </c>
      <c r="G170">
        <v>0</v>
      </c>
      <c r="H170">
        <v>1</v>
      </c>
      <c r="I170" t="s">
        <v>479</v>
      </c>
      <c r="J170" t="s">
        <v>454</v>
      </c>
      <c r="K170" t="s">
        <v>670</v>
      </c>
      <c r="L170">
        <v>1</v>
      </c>
      <c r="M170">
        <v>1</v>
      </c>
      <c r="N170" t="s">
        <v>671</v>
      </c>
      <c r="O170" t="s">
        <v>671</v>
      </c>
    </row>
    <row r="171" spans="1:15">
      <c r="A171">
        <v>904</v>
      </c>
      <c r="B171">
        <v>1</v>
      </c>
      <c r="C171">
        <v>3</v>
      </c>
      <c r="D171">
        <v>38</v>
      </c>
      <c r="E171" t="s">
        <v>561</v>
      </c>
      <c r="F171" t="s">
        <v>528</v>
      </c>
      <c r="G171">
        <v>0</v>
      </c>
      <c r="H171">
        <v>1</v>
      </c>
      <c r="I171" t="s">
        <v>479</v>
      </c>
      <c r="J171" t="s">
        <v>456</v>
      </c>
      <c r="K171" t="s">
        <v>670</v>
      </c>
      <c r="L171">
        <v>1</v>
      </c>
      <c r="M171">
        <v>1</v>
      </c>
      <c r="N171" t="s">
        <v>671</v>
      </c>
      <c r="O171" t="s">
        <v>671</v>
      </c>
    </row>
    <row r="172" spans="1:15">
      <c r="A172">
        <v>904</v>
      </c>
      <c r="B172">
        <v>1</v>
      </c>
      <c r="C172">
        <v>3</v>
      </c>
      <c r="D172">
        <v>39</v>
      </c>
      <c r="E172" t="s">
        <v>563</v>
      </c>
      <c r="F172" t="s">
        <v>527</v>
      </c>
      <c r="G172">
        <v>0</v>
      </c>
      <c r="H172">
        <v>1</v>
      </c>
      <c r="I172" t="s">
        <v>479</v>
      </c>
      <c r="J172" t="s">
        <v>457</v>
      </c>
      <c r="K172" t="s">
        <v>672</v>
      </c>
      <c r="L172">
        <v>5</v>
      </c>
      <c r="M172">
        <v>1</v>
      </c>
      <c r="N172" t="s">
        <v>671</v>
      </c>
      <c r="O172" t="s">
        <v>671</v>
      </c>
    </row>
    <row r="173" spans="1:15">
      <c r="A173">
        <v>904</v>
      </c>
      <c r="B173">
        <v>1</v>
      </c>
      <c r="C173">
        <v>3</v>
      </c>
      <c r="D173">
        <v>40</v>
      </c>
      <c r="E173" t="s">
        <v>564</v>
      </c>
      <c r="F173" t="s">
        <v>528</v>
      </c>
      <c r="G173">
        <v>0</v>
      </c>
      <c r="H173">
        <v>0</v>
      </c>
      <c r="I173" t="s">
        <v>479</v>
      </c>
      <c r="J173" t="s">
        <v>457</v>
      </c>
      <c r="K173" t="s">
        <v>672</v>
      </c>
      <c r="L173">
        <v>1</v>
      </c>
      <c r="M173">
        <v>1</v>
      </c>
      <c r="N173" t="s">
        <v>671</v>
      </c>
      <c r="O173" t="s">
        <v>671</v>
      </c>
    </row>
    <row r="174" spans="1:15">
      <c r="A174">
        <v>904</v>
      </c>
      <c r="B174">
        <v>1</v>
      </c>
      <c r="C174">
        <v>3</v>
      </c>
      <c r="D174">
        <v>41</v>
      </c>
      <c r="E174" t="s">
        <v>560</v>
      </c>
      <c r="F174" t="s">
        <v>527</v>
      </c>
      <c r="G174">
        <v>0</v>
      </c>
      <c r="H174">
        <v>1</v>
      </c>
      <c r="I174" t="s">
        <v>479</v>
      </c>
      <c r="J174" t="s">
        <v>456</v>
      </c>
      <c r="K174" t="s">
        <v>670</v>
      </c>
      <c r="L174">
        <v>5</v>
      </c>
      <c r="M174">
        <v>1</v>
      </c>
      <c r="N174" t="s">
        <v>671</v>
      </c>
      <c r="O174" t="s">
        <v>671</v>
      </c>
    </row>
    <row r="175" spans="1:15">
      <c r="A175">
        <v>904</v>
      </c>
      <c r="B175">
        <v>1</v>
      </c>
      <c r="C175">
        <v>3</v>
      </c>
      <c r="D175">
        <v>42</v>
      </c>
      <c r="E175" t="s">
        <v>553</v>
      </c>
      <c r="F175" t="s">
        <v>528</v>
      </c>
      <c r="G175">
        <v>0</v>
      </c>
      <c r="H175">
        <v>1</v>
      </c>
      <c r="I175" t="s">
        <v>455</v>
      </c>
      <c r="J175" t="s">
        <v>455</v>
      </c>
      <c r="K175" t="s">
        <v>672</v>
      </c>
      <c r="L175">
        <v>4</v>
      </c>
      <c r="M175">
        <v>1</v>
      </c>
      <c r="N175" t="s">
        <v>671</v>
      </c>
      <c r="O175" t="s">
        <v>671</v>
      </c>
    </row>
    <row r="176" spans="1:15">
      <c r="A176">
        <v>904</v>
      </c>
      <c r="B176">
        <v>1</v>
      </c>
      <c r="C176">
        <v>3</v>
      </c>
      <c r="D176">
        <v>43</v>
      </c>
      <c r="E176" t="s">
        <v>547</v>
      </c>
      <c r="F176" t="s">
        <v>528</v>
      </c>
      <c r="G176">
        <v>0</v>
      </c>
      <c r="H176">
        <v>1</v>
      </c>
      <c r="I176" t="s">
        <v>479</v>
      </c>
      <c r="J176" t="s">
        <v>454</v>
      </c>
      <c r="K176" t="s">
        <v>672</v>
      </c>
      <c r="L176">
        <v>1</v>
      </c>
      <c r="M176">
        <v>1</v>
      </c>
      <c r="N176" t="s">
        <v>671</v>
      </c>
      <c r="O176" t="s">
        <v>671</v>
      </c>
    </row>
    <row r="177" spans="1:15">
      <c r="A177">
        <v>904</v>
      </c>
      <c r="B177">
        <v>1</v>
      </c>
      <c r="C177">
        <v>3</v>
      </c>
      <c r="D177">
        <v>44</v>
      </c>
      <c r="E177" t="s">
        <v>562</v>
      </c>
      <c r="F177" t="s">
        <v>528</v>
      </c>
      <c r="G177">
        <v>0</v>
      </c>
      <c r="H177">
        <v>1</v>
      </c>
      <c r="I177" t="s">
        <v>479</v>
      </c>
      <c r="J177" t="s">
        <v>456</v>
      </c>
      <c r="K177" t="s">
        <v>670</v>
      </c>
      <c r="L177">
        <v>3</v>
      </c>
      <c r="M177">
        <v>0</v>
      </c>
      <c r="N177" t="s">
        <v>671</v>
      </c>
      <c r="O177" t="s">
        <v>671</v>
      </c>
    </row>
    <row r="178" spans="1:15">
      <c r="A178">
        <v>905</v>
      </c>
      <c r="B178">
        <v>1</v>
      </c>
      <c r="C178">
        <v>3</v>
      </c>
      <c r="D178">
        <v>1</v>
      </c>
      <c r="E178" t="s">
        <v>557</v>
      </c>
      <c r="F178" t="s">
        <v>528</v>
      </c>
      <c r="G178">
        <v>1</v>
      </c>
      <c r="H178">
        <v>0</v>
      </c>
      <c r="I178" t="s">
        <v>455</v>
      </c>
      <c r="J178" t="s">
        <v>455</v>
      </c>
      <c r="K178" t="s">
        <v>670</v>
      </c>
      <c r="L178">
        <v>5</v>
      </c>
      <c r="M178">
        <v>1</v>
      </c>
      <c r="N178" t="s">
        <v>671</v>
      </c>
      <c r="O178" t="s">
        <v>671</v>
      </c>
    </row>
    <row r="179" spans="1:15">
      <c r="A179">
        <v>905</v>
      </c>
      <c r="B179">
        <v>1</v>
      </c>
      <c r="C179">
        <v>3</v>
      </c>
      <c r="D179">
        <v>2</v>
      </c>
      <c r="E179" t="s">
        <v>544</v>
      </c>
      <c r="F179" t="s">
        <v>528</v>
      </c>
      <c r="G179">
        <v>1</v>
      </c>
      <c r="H179">
        <v>0</v>
      </c>
      <c r="I179" t="s">
        <v>479</v>
      </c>
      <c r="J179" t="s">
        <v>454</v>
      </c>
      <c r="K179" t="s">
        <v>672</v>
      </c>
      <c r="L179">
        <v>3</v>
      </c>
      <c r="M179">
        <v>0</v>
      </c>
      <c r="N179" t="s">
        <v>671</v>
      </c>
      <c r="O179" t="s">
        <v>671</v>
      </c>
    </row>
    <row r="180" spans="1:15">
      <c r="A180">
        <v>905</v>
      </c>
      <c r="B180">
        <v>1</v>
      </c>
      <c r="C180">
        <v>3</v>
      </c>
      <c r="D180">
        <v>3</v>
      </c>
      <c r="E180" t="s">
        <v>559</v>
      </c>
      <c r="F180" t="s">
        <v>527</v>
      </c>
      <c r="G180">
        <v>1</v>
      </c>
      <c r="H180">
        <v>0</v>
      </c>
      <c r="I180" t="s">
        <v>479</v>
      </c>
      <c r="J180" t="s">
        <v>456</v>
      </c>
      <c r="K180" t="s">
        <v>670</v>
      </c>
      <c r="L180">
        <v>5</v>
      </c>
      <c r="M180">
        <v>1</v>
      </c>
      <c r="N180" t="s">
        <v>671</v>
      </c>
      <c r="O180" t="s">
        <v>671</v>
      </c>
    </row>
    <row r="181" spans="1:15">
      <c r="A181">
        <v>905</v>
      </c>
      <c r="B181">
        <v>1</v>
      </c>
      <c r="C181">
        <v>3</v>
      </c>
      <c r="D181">
        <v>4</v>
      </c>
      <c r="E181" t="s">
        <v>555</v>
      </c>
      <c r="F181" t="s">
        <v>527</v>
      </c>
      <c r="G181">
        <v>1</v>
      </c>
      <c r="H181">
        <v>0</v>
      </c>
      <c r="I181" t="s">
        <v>455</v>
      </c>
      <c r="J181" t="s">
        <v>455</v>
      </c>
      <c r="K181" t="s">
        <v>672</v>
      </c>
      <c r="L181">
        <v>1</v>
      </c>
      <c r="M181">
        <v>1</v>
      </c>
      <c r="N181" t="s">
        <v>671</v>
      </c>
      <c r="O181" t="s">
        <v>671</v>
      </c>
    </row>
    <row r="182" spans="1:15">
      <c r="A182">
        <v>905</v>
      </c>
      <c r="B182">
        <v>1</v>
      </c>
      <c r="C182">
        <v>3</v>
      </c>
      <c r="D182">
        <v>5</v>
      </c>
      <c r="E182" t="s">
        <v>564</v>
      </c>
      <c r="F182" t="s">
        <v>528</v>
      </c>
      <c r="G182">
        <v>1</v>
      </c>
      <c r="H182">
        <v>0</v>
      </c>
      <c r="I182" t="s">
        <v>479</v>
      </c>
      <c r="J182" t="s">
        <v>457</v>
      </c>
      <c r="K182" t="s">
        <v>672</v>
      </c>
      <c r="L182">
        <v>2</v>
      </c>
      <c r="M182">
        <v>1</v>
      </c>
      <c r="N182" t="s">
        <v>671</v>
      </c>
      <c r="O182" t="s">
        <v>671</v>
      </c>
    </row>
    <row r="183" spans="1:15">
      <c r="A183">
        <v>905</v>
      </c>
      <c r="B183">
        <v>1</v>
      </c>
      <c r="C183">
        <v>3</v>
      </c>
      <c r="D183">
        <v>6</v>
      </c>
      <c r="E183" t="s">
        <v>557</v>
      </c>
      <c r="F183" t="s">
        <v>527</v>
      </c>
      <c r="G183">
        <v>0</v>
      </c>
      <c r="H183">
        <v>0</v>
      </c>
      <c r="I183" t="s">
        <v>455</v>
      </c>
      <c r="J183" t="s">
        <v>455</v>
      </c>
      <c r="K183" t="s">
        <v>670</v>
      </c>
      <c r="L183">
        <v>1</v>
      </c>
      <c r="M183">
        <v>1</v>
      </c>
      <c r="N183" t="s">
        <v>671</v>
      </c>
      <c r="O183" t="s">
        <v>671</v>
      </c>
    </row>
    <row r="184" spans="1:15">
      <c r="A184">
        <v>905</v>
      </c>
      <c r="B184">
        <v>1</v>
      </c>
      <c r="C184">
        <v>3</v>
      </c>
      <c r="D184">
        <v>7</v>
      </c>
      <c r="E184" t="s">
        <v>554</v>
      </c>
      <c r="F184" t="s">
        <v>528</v>
      </c>
      <c r="G184">
        <v>1</v>
      </c>
      <c r="H184">
        <v>0</v>
      </c>
      <c r="I184" t="s">
        <v>455</v>
      </c>
      <c r="J184" t="s">
        <v>455</v>
      </c>
      <c r="K184" t="s">
        <v>672</v>
      </c>
      <c r="L184">
        <v>5</v>
      </c>
      <c r="M184">
        <v>1</v>
      </c>
      <c r="N184" t="s">
        <v>671</v>
      </c>
      <c r="O184" t="s">
        <v>671</v>
      </c>
    </row>
    <row r="185" spans="1:15">
      <c r="A185">
        <v>905</v>
      </c>
      <c r="B185">
        <v>1</v>
      </c>
      <c r="C185">
        <v>3</v>
      </c>
      <c r="D185">
        <v>8</v>
      </c>
      <c r="E185" t="s">
        <v>558</v>
      </c>
      <c r="F185" t="s">
        <v>528</v>
      </c>
      <c r="G185">
        <v>1</v>
      </c>
      <c r="H185">
        <v>1</v>
      </c>
      <c r="I185" t="s">
        <v>455</v>
      </c>
      <c r="J185" t="s">
        <v>455</v>
      </c>
      <c r="K185" t="s">
        <v>670</v>
      </c>
      <c r="L185">
        <v>5</v>
      </c>
      <c r="M185">
        <v>1</v>
      </c>
      <c r="N185" t="s">
        <v>671</v>
      </c>
      <c r="O185" t="s">
        <v>671</v>
      </c>
    </row>
    <row r="186" spans="1:15">
      <c r="A186">
        <v>905</v>
      </c>
      <c r="B186">
        <v>1</v>
      </c>
      <c r="C186">
        <v>3</v>
      </c>
      <c r="D186">
        <v>9</v>
      </c>
      <c r="E186" t="s">
        <v>545</v>
      </c>
      <c r="F186" t="s">
        <v>527</v>
      </c>
      <c r="G186">
        <v>1</v>
      </c>
      <c r="H186">
        <v>0</v>
      </c>
      <c r="I186" t="s">
        <v>479</v>
      </c>
      <c r="J186" t="s">
        <v>454</v>
      </c>
      <c r="K186" t="s">
        <v>672</v>
      </c>
      <c r="L186">
        <v>5</v>
      </c>
      <c r="M186">
        <v>1</v>
      </c>
      <c r="N186" t="s">
        <v>671</v>
      </c>
      <c r="O186" t="s">
        <v>671</v>
      </c>
    </row>
    <row r="187" spans="1:15">
      <c r="A187">
        <v>905</v>
      </c>
      <c r="B187">
        <v>1</v>
      </c>
      <c r="C187">
        <v>3</v>
      </c>
      <c r="D187">
        <v>10</v>
      </c>
      <c r="E187" t="s">
        <v>547</v>
      </c>
      <c r="F187" t="s">
        <v>527</v>
      </c>
      <c r="G187">
        <v>1</v>
      </c>
      <c r="H187">
        <v>1</v>
      </c>
      <c r="I187" t="s">
        <v>479</v>
      </c>
      <c r="J187" t="s">
        <v>454</v>
      </c>
      <c r="K187" t="s">
        <v>672</v>
      </c>
      <c r="L187">
        <v>5</v>
      </c>
      <c r="M187">
        <v>1</v>
      </c>
      <c r="N187" t="s">
        <v>671</v>
      </c>
      <c r="O187" t="s">
        <v>671</v>
      </c>
    </row>
    <row r="188" spans="1:15">
      <c r="A188">
        <v>905</v>
      </c>
      <c r="B188">
        <v>1</v>
      </c>
      <c r="C188">
        <v>3</v>
      </c>
      <c r="D188">
        <v>11</v>
      </c>
      <c r="E188" t="s">
        <v>548</v>
      </c>
      <c r="F188" t="s">
        <v>528</v>
      </c>
      <c r="G188">
        <v>1</v>
      </c>
      <c r="H188">
        <v>1</v>
      </c>
      <c r="I188" t="s">
        <v>479</v>
      </c>
      <c r="J188" t="s">
        <v>454</v>
      </c>
      <c r="K188" t="s">
        <v>670</v>
      </c>
      <c r="L188">
        <v>5</v>
      </c>
      <c r="M188">
        <v>0</v>
      </c>
      <c r="N188" t="s">
        <v>671</v>
      </c>
      <c r="O188" t="s">
        <v>671</v>
      </c>
    </row>
    <row r="189" spans="1:15">
      <c r="A189">
        <v>905</v>
      </c>
      <c r="B189">
        <v>1</v>
      </c>
      <c r="C189">
        <v>3</v>
      </c>
      <c r="D189">
        <v>12</v>
      </c>
      <c r="E189" t="s">
        <v>561</v>
      </c>
      <c r="F189" t="s">
        <v>528</v>
      </c>
      <c r="G189">
        <v>1</v>
      </c>
      <c r="H189">
        <v>1</v>
      </c>
      <c r="I189" t="s">
        <v>479</v>
      </c>
      <c r="J189" t="s">
        <v>456</v>
      </c>
      <c r="K189" t="s">
        <v>670</v>
      </c>
      <c r="L189">
        <v>1</v>
      </c>
      <c r="M189">
        <v>1</v>
      </c>
      <c r="N189" t="s">
        <v>671</v>
      </c>
      <c r="O189" t="s">
        <v>671</v>
      </c>
    </row>
    <row r="190" spans="1:15">
      <c r="A190">
        <v>905</v>
      </c>
      <c r="B190">
        <v>1</v>
      </c>
      <c r="C190">
        <v>3</v>
      </c>
      <c r="D190">
        <v>13</v>
      </c>
      <c r="E190" t="s">
        <v>556</v>
      </c>
      <c r="F190" t="s">
        <v>527</v>
      </c>
      <c r="G190">
        <v>1</v>
      </c>
      <c r="H190">
        <v>1</v>
      </c>
      <c r="I190" t="s">
        <v>455</v>
      </c>
      <c r="J190" t="s">
        <v>455</v>
      </c>
      <c r="K190" t="s">
        <v>670</v>
      </c>
      <c r="L190">
        <v>5</v>
      </c>
      <c r="M190">
        <v>0</v>
      </c>
      <c r="N190" t="s">
        <v>671</v>
      </c>
      <c r="O190" t="s">
        <v>671</v>
      </c>
    </row>
    <row r="191" spans="1:15">
      <c r="A191">
        <v>905</v>
      </c>
      <c r="B191">
        <v>1</v>
      </c>
      <c r="C191">
        <v>3</v>
      </c>
      <c r="D191">
        <v>14</v>
      </c>
      <c r="E191" t="s">
        <v>565</v>
      </c>
      <c r="F191" t="s">
        <v>527</v>
      </c>
      <c r="G191">
        <v>1</v>
      </c>
      <c r="H191">
        <v>1</v>
      </c>
      <c r="I191" t="s">
        <v>479</v>
      </c>
      <c r="J191" t="s">
        <v>457</v>
      </c>
      <c r="K191" t="s">
        <v>672</v>
      </c>
      <c r="L191">
        <v>5</v>
      </c>
      <c r="M191">
        <v>1</v>
      </c>
      <c r="N191" t="s">
        <v>671</v>
      </c>
      <c r="O191" t="s">
        <v>671</v>
      </c>
    </row>
    <row r="192" spans="1:15">
      <c r="A192">
        <v>905</v>
      </c>
      <c r="B192">
        <v>1</v>
      </c>
      <c r="C192">
        <v>3</v>
      </c>
      <c r="D192">
        <v>15</v>
      </c>
      <c r="E192" t="s">
        <v>563</v>
      </c>
      <c r="F192" t="s">
        <v>528</v>
      </c>
      <c r="G192">
        <v>1</v>
      </c>
      <c r="H192">
        <v>1</v>
      </c>
      <c r="I192" t="s">
        <v>479</v>
      </c>
      <c r="J192" t="s">
        <v>457</v>
      </c>
      <c r="K192" t="s">
        <v>672</v>
      </c>
      <c r="L192">
        <v>1</v>
      </c>
      <c r="M192">
        <v>1</v>
      </c>
      <c r="N192" t="s">
        <v>671</v>
      </c>
      <c r="O192" t="s">
        <v>671</v>
      </c>
    </row>
    <row r="193" spans="1:15">
      <c r="A193">
        <v>905</v>
      </c>
      <c r="B193">
        <v>1</v>
      </c>
      <c r="C193">
        <v>3</v>
      </c>
      <c r="D193">
        <v>16</v>
      </c>
      <c r="E193" t="s">
        <v>565</v>
      </c>
      <c r="F193" t="s">
        <v>528</v>
      </c>
      <c r="G193">
        <v>0</v>
      </c>
      <c r="H193">
        <v>1</v>
      </c>
      <c r="I193" t="s">
        <v>479</v>
      </c>
      <c r="J193" t="s">
        <v>457</v>
      </c>
      <c r="K193" t="s">
        <v>672</v>
      </c>
      <c r="L193">
        <v>1</v>
      </c>
      <c r="M193">
        <v>1</v>
      </c>
      <c r="N193" t="s">
        <v>671</v>
      </c>
      <c r="O193" t="s">
        <v>671</v>
      </c>
    </row>
    <row r="194" spans="1:15">
      <c r="A194">
        <v>905</v>
      </c>
      <c r="B194">
        <v>1</v>
      </c>
      <c r="C194">
        <v>3</v>
      </c>
      <c r="D194">
        <v>17</v>
      </c>
      <c r="E194" t="s">
        <v>553</v>
      </c>
      <c r="F194" t="s">
        <v>528</v>
      </c>
      <c r="G194">
        <v>1</v>
      </c>
      <c r="H194">
        <v>1</v>
      </c>
      <c r="I194" t="s">
        <v>455</v>
      </c>
      <c r="J194" t="s">
        <v>455</v>
      </c>
      <c r="K194" t="s">
        <v>672</v>
      </c>
      <c r="L194">
        <v>1</v>
      </c>
      <c r="M194">
        <v>1</v>
      </c>
      <c r="N194" t="s">
        <v>671</v>
      </c>
      <c r="O194" t="s">
        <v>671</v>
      </c>
    </row>
    <row r="195" spans="1:15">
      <c r="A195">
        <v>905</v>
      </c>
      <c r="B195">
        <v>1</v>
      </c>
      <c r="C195">
        <v>3</v>
      </c>
      <c r="D195">
        <v>18</v>
      </c>
      <c r="E195" t="s">
        <v>560</v>
      </c>
      <c r="F195" t="s">
        <v>527</v>
      </c>
      <c r="G195">
        <v>1</v>
      </c>
      <c r="H195">
        <v>1</v>
      </c>
      <c r="I195" t="s">
        <v>479</v>
      </c>
      <c r="J195" t="s">
        <v>456</v>
      </c>
      <c r="K195" t="s">
        <v>670</v>
      </c>
      <c r="L195">
        <v>5</v>
      </c>
      <c r="M195">
        <v>1</v>
      </c>
      <c r="N195" t="s">
        <v>671</v>
      </c>
      <c r="O195" t="s">
        <v>671</v>
      </c>
    </row>
    <row r="196" spans="1:15">
      <c r="A196">
        <v>905</v>
      </c>
      <c r="B196">
        <v>1</v>
      </c>
      <c r="C196">
        <v>3</v>
      </c>
      <c r="D196">
        <v>19</v>
      </c>
      <c r="E196" t="s">
        <v>549</v>
      </c>
      <c r="F196" t="s">
        <v>528</v>
      </c>
      <c r="G196">
        <v>1</v>
      </c>
      <c r="H196">
        <v>0</v>
      </c>
      <c r="I196" t="s">
        <v>479</v>
      </c>
      <c r="J196" t="s">
        <v>454</v>
      </c>
      <c r="K196" t="s">
        <v>670</v>
      </c>
      <c r="L196">
        <v>5</v>
      </c>
      <c r="M196">
        <v>0</v>
      </c>
      <c r="N196" t="s">
        <v>671</v>
      </c>
      <c r="O196" t="s">
        <v>671</v>
      </c>
    </row>
    <row r="197" spans="1:15">
      <c r="A197">
        <v>905</v>
      </c>
      <c r="B197">
        <v>1</v>
      </c>
      <c r="C197">
        <v>3</v>
      </c>
      <c r="D197">
        <v>20</v>
      </c>
      <c r="E197" t="s">
        <v>564</v>
      </c>
      <c r="F197" t="s">
        <v>527</v>
      </c>
      <c r="G197">
        <v>0</v>
      </c>
      <c r="H197">
        <v>0</v>
      </c>
      <c r="I197" t="s">
        <v>479</v>
      </c>
      <c r="J197" t="s">
        <v>457</v>
      </c>
      <c r="K197" t="s">
        <v>672</v>
      </c>
      <c r="L197">
        <v>5</v>
      </c>
      <c r="M197">
        <v>1</v>
      </c>
      <c r="N197" t="s">
        <v>671</v>
      </c>
      <c r="O197" t="s">
        <v>671</v>
      </c>
    </row>
    <row r="198" spans="1:15">
      <c r="A198">
        <v>905</v>
      </c>
      <c r="B198">
        <v>1</v>
      </c>
      <c r="C198">
        <v>3</v>
      </c>
      <c r="D198">
        <v>21</v>
      </c>
      <c r="E198" t="s">
        <v>550</v>
      </c>
      <c r="F198" t="s">
        <v>527</v>
      </c>
      <c r="G198">
        <v>1</v>
      </c>
      <c r="H198">
        <v>1</v>
      </c>
      <c r="I198" t="s">
        <v>479</v>
      </c>
      <c r="J198" t="s">
        <v>454</v>
      </c>
      <c r="K198" t="s">
        <v>670</v>
      </c>
      <c r="L198">
        <v>4</v>
      </c>
      <c r="M198">
        <v>1</v>
      </c>
      <c r="N198" t="s">
        <v>671</v>
      </c>
      <c r="O198" t="s">
        <v>671</v>
      </c>
    </row>
    <row r="199" spans="1:15">
      <c r="A199">
        <v>905</v>
      </c>
      <c r="B199">
        <v>1</v>
      </c>
      <c r="C199">
        <v>3</v>
      </c>
      <c r="D199">
        <v>22</v>
      </c>
      <c r="E199" t="s">
        <v>544</v>
      </c>
      <c r="F199" t="s">
        <v>527</v>
      </c>
      <c r="G199">
        <v>0</v>
      </c>
      <c r="H199">
        <v>0</v>
      </c>
      <c r="I199" t="s">
        <v>479</v>
      </c>
      <c r="J199" t="s">
        <v>454</v>
      </c>
      <c r="K199" t="s">
        <v>672</v>
      </c>
      <c r="L199">
        <v>5</v>
      </c>
      <c r="M199">
        <v>1</v>
      </c>
      <c r="N199" t="s">
        <v>671</v>
      </c>
      <c r="O199" t="s">
        <v>671</v>
      </c>
    </row>
    <row r="200" spans="1:15">
      <c r="A200">
        <v>905</v>
      </c>
      <c r="B200">
        <v>1</v>
      </c>
      <c r="C200">
        <v>3</v>
      </c>
      <c r="D200">
        <v>23</v>
      </c>
      <c r="E200" t="s">
        <v>561</v>
      </c>
      <c r="F200" t="s">
        <v>527</v>
      </c>
      <c r="G200">
        <v>0</v>
      </c>
      <c r="H200">
        <v>1</v>
      </c>
      <c r="I200" t="s">
        <v>479</v>
      </c>
      <c r="J200" t="s">
        <v>456</v>
      </c>
      <c r="K200" t="s">
        <v>670</v>
      </c>
      <c r="L200">
        <v>5</v>
      </c>
      <c r="M200">
        <v>1</v>
      </c>
      <c r="N200" t="s">
        <v>671</v>
      </c>
      <c r="O200" t="s">
        <v>671</v>
      </c>
    </row>
    <row r="201" spans="1:15">
      <c r="A201">
        <v>905</v>
      </c>
      <c r="B201">
        <v>1</v>
      </c>
      <c r="C201">
        <v>3</v>
      </c>
      <c r="D201">
        <v>24</v>
      </c>
      <c r="E201" t="s">
        <v>555</v>
      </c>
      <c r="F201" t="s">
        <v>528</v>
      </c>
      <c r="G201">
        <v>0</v>
      </c>
      <c r="H201">
        <v>0</v>
      </c>
      <c r="I201" t="s">
        <v>455</v>
      </c>
      <c r="J201" t="s">
        <v>455</v>
      </c>
      <c r="K201" t="s">
        <v>672</v>
      </c>
      <c r="L201">
        <v>5</v>
      </c>
      <c r="M201">
        <v>1</v>
      </c>
      <c r="N201" t="s">
        <v>671</v>
      </c>
      <c r="O201" t="s">
        <v>671</v>
      </c>
    </row>
    <row r="202" spans="1:15">
      <c r="A202">
        <v>905</v>
      </c>
      <c r="B202">
        <v>1</v>
      </c>
      <c r="C202">
        <v>3</v>
      </c>
      <c r="D202">
        <v>25</v>
      </c>
      <c r="E202" t="s">
        <v>548</v>
      </c>
      <c r="F202" t="s">
        <v>527</v>
      </c>
      <c r="G202">
        <v>0</v>
      </c>
      <c r="H202">
        <v>1</v>
      </c>
      <c r="I202" t="s">
        <v>479</v>
      </c>
      <c r="J202" t="s">
        <v>454</v>
      </c>
      <c r="K202" t="s">
        <v>670</v>
      </c>
      <c r="L202">
        <v>5</v>
      </c>
      <c r="M202">
        <v>1</v>
      </c>
      <c r="N202" t="s">
        <v>671</v>
      </c>
      <c r="O202" t="s">
        <v>671</v>
      </c>
    </row>
    <row r="203" spans="1:15">
      <c r="A203">
        <v>905</v>
      </c>
      <c r="B203">
        <v>1</v>
      </c>
      <c r="C203">
        <v>3</v>
      </c>
      <c r="D203">
        <v>26</v>
      </c>
      <c r="E203" t="s">
        <v>566</v>
      </c>
      <c r="F203" t="s">
        <v>527</v>
      </c>
      <c r="I203" t="s">
        <v>479</v>
      </c>
      <c r="J203" t="s">
        <v>457</v>
      </c>
      <c r="K203" t="s">
        <v>672</v>
      </c>
      <c r="N203" t="s">
        <v>671</v>
      </c>
      <c r="O203" t="s">
        <v>671</v>
      </c>
    </row>
    <row r="204" spans="1:15">
      <c r="A204">
        <v>905</v>
      </c>
      <c r="B204">
        <v>1</v>
      </c>
      <c r="C204">
        <v>3</v>
      </c>
      <c r="D204">
        <v>27</v>
      </c>
      <c r="E204" t="s">
        <v>551</v>
      </c>
      <c r="F204" t="s">
        <v>528</v>
      </c>
      <c r="G204">
        <v>1</v>
      </c>
      <c r="H204">
        <v>1</v>
      </c>
      <c r="I204" t="s">
        <v>455</v>
      </c>
      <c r="J204" t="s">
        <v>455</v>
      </c>
      <c r="K204" t="s">
        <v>672</v>
      </c>
      <c r="L204">
        <v>2</v>
      </c>
      <c r="M204">
        <v>0</v>
      </c>
      <c r="N204" t="s">
        <v>671</v>
      </c>
      <c r="O204" t="s">
        <v>671</v>
      </c>
    </row>
    <row r="205" spans="1:15">
      <c r="A205">
        <v>905</v>
      </c>
      <c r="B205">
        <v>1</v>
      </c>
      <c r="C205">
        <v>3</v>
      </c>
      <c r="D205">
        <v>28</v>
      </c>
      <c r="E205" t="s">
        <v>547</v>
      </c>
      <c r="F205" t="s">
        <v>528</v>
      </c>
      <c r="G205">
        <v>0</v>
      </c>
      <c r="H205">
        <v>1</v>
      </c>
      <c r="I205" t="s">
        <v>479</v>
      </c>
      <c r="J205" t="s">
        <v>454</v>
      </c>
      <c r="K205" t="s">
        <v>672</v>
      </c>
      <c r="L205">
        <v>1</v>
      </c>
      <c r="M205">
        <v>1</v>
      </c>
      <c r="N205" t="s">
        <v>671</v>
      </c>
      <c r="O205" t="s">
        <v>671</v>
      </c>
    </row>
    <row r="206" spans="1:15">
      <c r="A206">
        <v>905</v>
      </c>
      <c r="B206">
        <v>1</v>
      </c>
      <c r="C206">
        <v>3</v>
      </c>
      <c r="D206">
        <v>29</v>
      </c>
      <c r="E206" t="s">
        <v>562</v>
      </c>
      <c r="F206" t="s">
        <v>527</v>
      </c>
      <c r="G206">
        <v>1</v>
      </c>
      <c r="H206">
        <v>1</v>
      </c>
      <c r="I206" t="s">
        <v>479</v>
      </c>
      <c r="J206" t="s">
        <v>456</v>
      </c>
      <c r="K206" t="s">
        <v>670</v>
      </c>
      <c r="L206">
        <v>5</v>
      </c>
      <c r="M206">
        <v>1</v>
      </c>
      <c r="N206" t="s">
        <v>671</v>
      </c>
      <c r="O206" t="s">
        <v>671</v>
      </c>
    </row>
    <row r="207" spans="1:15">
      <c r="A207">
        <v>905</v>
      </c>
      <c r="B207">
        <v>1</v>
      </c>
      <c r="C207">
        <v>3</v>
      </c>
      <c r="D207">
        <v>30</v>
      </c>
      <c r="E207" t="s">
        <v>562</v>
      </c>
      <c r="F207" t="s">
        <v>528</v>
      </c>
      <c r="G207">
        <v>0</v>
      </c>
      <c r="H207">
        <v>1</v>
      </c>
      <c r="I207" t="s">
        <v>479</v>
      </c>
      <c r="J207" t="s">
        <v>456</v>
      </c>
      <c r="K207" t="s">
        <v>670</v>
      </c>
      <c r="L207">
        <v>1</v>
      </c>
      <c r="M207">
        <v>1</v>
      </c>
      <c r="N207" t="s">
        <v>671</v>
      </c>
      <c r="O207" t="s">
        <v>671</v>
      </c>
    </row>
    <row r="208" spans="1:15">
      <c r="A208">
        <v>905</v>
      </c>
      <c r="B208">
        <v>1</v>
      </c>
      <c r="C208">
        <v>3</v>
      </c>
      <c r="D208">
        <v>31</v>
      </c>
      <c r="E208" t="s">
        <v>560</v>
      </c>
      <c r="F208" t="s">
        <v>528</v>
      </c>
      <c r="G208">
        <v>0</v>
      </c>
      <c r="H208">
        <v>1</v>
      </c>
      <c r="I208" t="s">
        <v>479</v>
      </c>
      <c r="J208" t="s">
        <v>456</v>
      </c>
      <c r="K208" t="s">
        <v>670</v>
      </c>
      <c r="L208">
        <v>2</v>
      </c>
      <c r="M208">
        <v>1</v>
      </c>
      <c r="N208" t="s">
        <v>671</v>
      </c>
      <c r="O208" t="s">
        <v>671</v>
      </c>
    </row>
    <row r="209" spans="1:15">
      <c r="A209">
        <v>905</v>
      </c>
      <c r="B209">
        <v>1</v>
      </c>
      <c r="C209">
        <v>3</v>
      </c>
      <c r="D209">
        <v>32</v>
      </c>
      <c r="E209" t="s">
        <v>545</v>
      </c>
      <c r="F209" t="s">
        <v>528</v>
      </c>
      <c r="G209">
        <v>0</v>
      </c>
      <c r="H209">
        <v>0</v>
      </c>
      <c r="I209" t="s">
        <v>479</v>
      </c>
      <c r="J209" t="s">
        <v>454</v>
      </c>
      <c r="K209" t="s">
        <v>672</v>
      </c>
      <c r="L209">
        <v>1</v>
      </c>
      <c r="M209">
        <v>1</v>
      </c>
      <c r="N209" t="s">
        <v>671</v>
      </c>
      <c r="O209" t="s">
        <v>671</v>
      </c>
    </row>
    <row r="210" spans="1:15">
      <c r="A210">
        <v>905</v>
      </c>
      <c r="B210">
        <v>1</v>
      </c>
      <c r="C210">
        <v>3</v>
      </c>
      <c r="D210">
        <v>33</v>
      </c>
      <c r="E210" t="s">
        <v>563</v>
      </c>
      <c r="F210" t="s">
        <v>527</v>
      </c>
      <c r="G210">
        <v>0</v>
      </c>
      <c r="H210">
        <v>1</v>
      </c>
      <c r="I210" t="s">
        <v>479</v>
      </c>
      <c r="J210" t="s">
        <v>457</v>
      </c>
      <c r="K210" t="s">
        <v>672</v>
      </c>
      <c r="L210">
        <v>5</v>
      </c>
      <c r="M210">
        <v>1</v>
      </c>
      <c r="N210" t="s">
        <v>671</v>
      </c>
      <c r="O210" t="s">
        <v>671</v>
      </c>
    </row>
    <row r="211" spans="1:15">
      <c r="A211">
        <v>905</v>
      </c>
      <c r="B211">
        <v>1</v>
      </c>
      <c r="C211">
        <v>3</v>
      </c>
      <c r="D211">
        <v>34</v>
      </c>
      <c r="E211" t="s">
        <v>552</v>
      </c>
      <c r="F211" t="s">
        <v>527</v>
      </c>
      <c r="G211">
        <v>1</v>
      </c>
      <c r="H211">
        <v>1</v>
      </c>
      <c r="I211" t="s">
        <v>455</v>
      </c>
      <c r="J211" t="s">
        <v>455</v>
      </c>
      <c r="K211" t="s">
        <v>672</v>
      </c>
      <c r="L211">
        <v>1</v>
      </c>
      <c r="M211">
        <v>1</v>
      </c>
      <c r="N211" t="s">
        <v>671</v>
      </c>
      <c r="O211" t="s">
        <v>671</v>
      </c>
    </row>
    <row r="212" spans="1:15">
      <c r="A212">
        <v>905</v>
      </c>
      <c r="B212">
        <v>1</v>
      </c>
      <c r="C212">
        <v>3</v>
      </c>
      <c r="D212">
        <v>35</v>
      </c>
      <c r="E212" t="s">
        <v>550</v>
      </c>
      <c r="F212" t="s">
        <v>528</v>
      </c>
      <c r="G212">
        <v>0</v>
      </c>
      <c r="H212">
        <v>1</v>
      </c>
      <c r="I212" t="s">
        <v>479</v>
      </c>
      <c r="J212" t="s">
        <v>454</v>
      </c>
      <c r="K212" t="s">
        <v>670</v>
      </c>
      <c r="L212">
        <v>1</v>
      </c>
      <c r="M212">
        <v>1</v>
      </c>
      <c r="N212" t="s">
        <v>671</v>
      </c>
      <c r="O212" t="s">
        <v>671</v>
      </c>
    </row>
    <row r="213" spans="1:15">
      <c r="A213">
        <v>905</v>
      </c>
      <c r="B213">
        <v>1</v>
      </c>
      <c r="C213">
        <v>3</v>
      </c>
      <c r="D213">
        <v>36</v>
      </c>
      <c r="E213" t="s">
        <v>558</v>
      </c>
      <c r="F213" t="s">
        <v>527</v>
      </c>
      <c r="G213">
        <v>0</v>
      </c>
      <c r="H213">
        <v>1</v>
      </c>
      <c r="I213" t="s">
        <v>455</v>
      </c>
      <c r="J213" t="s">
        <v>455</v>
      </c>
      <c r="K213" t="s">
        <v>670</v>
      </c>
      <c r="L213">
        <v>1</v>
      </c>
      <c r="M213">
        <v>1</v>
      </c>
      <c r="N213" t="s">
        <v>671</v>
      </c>
      <c r="O213" t="s">
        <v>671</v>
      </c>
    </row>
    <row r="214" spans="1:15">
      <c r="A214">
        <v>905</v>
      </c>
      <c r="B214">
        <v>1</v>
      </c>
      <c r="C214">
        <v>3</v>
      </c>
      <c r="D214">
        <v>37</v>
      </c>
      <c r="E214" t="s">
        <v>566</v>
      </c>
      <c r="F214" t="s">
        <v>528</v>
      </c>
      <c r="I214" t="s">
        <v>479</v>
      </c>
      <c r="J214" t="s">
        <v>457</v>
      </c>
      <c r="K214" t="s">
        <v>672</v>
      </c>
      <c r="N214" t="s">
        <v>671</v>
      </c>
      <c r="O214" t="s">
        <v>671</v>
      </c>
    </row>
    <row r="215" spans="1:15">
      <c r="A215">
        <v>905</v>
      </c>
      <c r="B215">
        <v>1</v>
      </c>
      <c r="C215">
        <v>3</v>
      </c>
      <c r="D215">
        <v>38</v>
      </c>
      <c r="E215" t="s">
        <v>549</v>
      </c>
      <c r="F215" t="s">
        <v>527</v>
      </c>
      <c r="G215">
        <v>0</v>
      </c>
      <c r="H215">
        <v>0</v>
      </c>
      <c r="I215" t="s">
        <v>479</v>
      </c>
      <c r="J215" t="s">
        <v>454</v>
      </c>
      <c r="K215" t="s">
        <v>670</v>
      </c>
      <c r="L215">
        <v>5</v>
      </c>
      <c r="M215">
        <v>1</v>
      </c>
      <c r="N215" t="s">
        <v>671</v>
      </c>
      <c r="O215" t="s">
        <v>671</v>
      </c>
    </row>
    <row r="216" spans="1:15">
      <c r="A216">
        <v>905</v>
      </c>
      <c r="B216">
        <v>1</v>
      </c>
      <c r="C216">
        <v>3</v>
      </c>
      <c r="D216">
        <v>39</v>
      </c>
      <c r="E216" t="s">
        <v>552</v>
      </c>
      <c r="F216" t="s">
        <v>528</v>
      </c>
      <c r="G216">
        <v>0</v>
      </c>
      <c r="H216">
        <v>1</v>
      </c>
      <c r="I216" t="s">
        <v>455</v>
      </c>
      <c r="J216" t="s">
        <v>455</v>
      </c>
      <c r="K216" t="s">
        <v>672</v>
      </c>
      <c r="L216">
        <v>5</v>
      </c>
      <c r="M216">
        <v>1</v>
      </c>
      <c r="N216" t="s">
        <v>671</v>
      </c>
      <c r="O216" t="s">
        <v>671</v>
      </c>
    </row>
    <row r="217" spans="1:15">
      <c r="A217">
        <v>905</v>
      </c>
      <c r="B217">
        <v>1</v>
      </c>
      <c r="C217">
        <v>3</v>
      </c>
      <c r="D217">
        <v>40</v>
      </c>
      <c r="E217" t="s">
        <v>553</v>
      </c>
      <c r="F217" t="s">
        <v>527</v>
      </c>
      <c r="G217">
        <v>0</v>
      </c>
      <c r="H217">
        <v>1</v>
      </c>
      <c r="I217" t="s">
        <v>455</v>
      </c>
      <c r="J217" t="s">
        <v>455</v>
      </c>
      <c r="K217" t="s">
        <v>672</v>
      </c>
      <c r="L217">
        <v>1</v>
      </c>
      <c r="M217">
        <v>1</v>
      </c>
      <c r="N217" t="s">
        <v>671</v>
      </c>
      <c r="O217" t="s">
        <v>671</v>
      </c>
    </row>
    <row r="218" spans="1:15">
      <c r="A218">
        <v>905</v>
      </c>
      <c r="B218">
        <v>1</v>
      </c>
      <c r="C218">
        <v>3</v>
      </c>
      <c r="D218">
        <v>41</v>
      </c>
      <c r="E218" t="s">
        <v>554</v>
      </c>
      <c r="F218" t="s">
        <v>527</v>
      </c>
      <c r="G218">
        <v>0</v>
      </c>
      <c r="H218">
        <v>0</v>
      </c>
      <c r="I218" t="s">
        <v>455</v>
      </c>
      <c r="J218" t="s">
        <v>455</v>
      </c>
      <c r="K218" t="s">
        <v>672</v>
      </c>
      <c r="L218">
        <v>1</v>
      </c>
      <c r="M218">
        <v>1</v>
      </c>
      <c r="N218" t="s">
        <v>671</v>
      </c>
      <c r="O218" t="s">
        <v>671</v>
      </c>
    </row>
    <row r="219" spans="1:15">
      <c r="A219">
        <v>905</v>
      </c>
      <c r="B219">
        <v>1</v>
      </c>
      <c r="C219">
        <v>3</v>
      </c>
      <c r="D219">
        <v>42</v>
      </c>
      <c r="E219" t="s">
        <v>551</v>
      </c>
      <c r="F219" t="s">
        <v>527</v>
      </c>
      <c r="G219">
        <v>0</v>
      </c>
      <c r="H219">
        <v>1</v>
      </c>
      <c r="I219" t="s">
        <v>455</v>
      </c>
      <c r="J219" t="s">
        <v>455</v>
      </c>
      <c r="K219" t="s">
        <v>672</v>
      </c>
      <c r="L219">
        <v>5</v>
      </c>
      <c r="M219">
        <v>0</v>
      </c>
      <c r="N219" t="s">
        <v>671</v>
      </c>
      <c r="O219" t="s">
        <v>671</v>
      </c>
    </row>
    <row r="220" spans="1:15">
      <c r="A220">
        <v>905</v>
      </c>
      <c r="B220">
        <v>1</v>
      </c>
      <c r="C220">
        <v>3</v>
      </c>
      <c r="D220">
        <v>43</v>
      </c>
      <c r="E220" t="s">
        <v>559</v>
      </c>
      <c r="F220" t="s">
        <v>528</v>
      </c>
      <c r="G220">
        <v>0</v>
      </c>
      <c r="H220">
        <v>0</v>
      </c>
      <c r="I220" t="s">
        <v>479</v>
      </c>
      <c r="J220" t="s">
        <v>456</v>
      </c>
      <c r="K220" t="s">
        <v>670</v>
      </c>
      <c r="L220">
        <v>4</v>
      </c>
      <c r="M220">
        <v>0</v>
      </c>
      <c r="N220" t="s">
        <v>671</v>
      </c>
      <c r="O220" t="s">
        <v>671</v>
      </c>
    </row>
    <row r="221" spans="1:15">
      <c r="A221">
        <v>905</v>
      </c>
      <c r="B221">
        <v>1</v>
      </c>
      <c r="C221">
        <v>3</v>
      </c>
      <c r="D221">
        <v>44</v>
      </c>
      <c r="E221" t="s">
        <v>556</v>
      </c>
      <c r="F221" t="s">
        <v>528</v>
      </c>
      <c r="G221">
        <v>0</v>
      </c>
      <c r="H221">
        <v>1</v>
      </c>
      <c r="I221" t="s">
        <v>455</v>
      </c>
      <c r="J221" t="s">
        <v>455</v>
      </c>
      <c r="K221" t="s">
        <v>670</v>
      </c>
      <c r="L221">
        <v>5</v>
      </c>
      <c r="M221">
        <v>1</v>
      </c>
      <c r="N221" t="s">
        <v>671</v>
      </c>
      <c r="O221" t="s">
        <v>671</v>
      </c>
    </row>
    <row r="222" spans="1:15">
      <c r="A222">
        <v>906</v>
      </c>
      <c r="B222">
        <v>1</v>
      </c>
      <c r="C222">
        <v>3</v>
      </c>
      <c r="D222">
        <v>1</v>
      </c>
      <c r="E222" t="s">
        <v>544</v>
      </c>
      <c r="F222" t="s">
        <v>528</v>
      </c>
      <c r="G222">
        <v>1</v>
      </c>
      <c r="H222">
        <v>0</v>
      </c>
      <c r="I222" t="s">
        <v>479</v>
      </c>
      <c r="J222" t="s">
        <v>454</v>
      </c>
      <c r="K222" t="s">
        <v>672</v>
      </c>
      <c r="L222">
        <v>1</v>
      </c>
      <c r="M222">
        <v>1</v>
      </c>
      <c r="N222" t="s">
        <v>671</v>
      </c>
      <c r="O222" t="s">
        <v>671</v>
      </c>
    </row>
    <row r="223" spans="1:15">
      <c r="A223">
        <v>906</v>
      </c>
      <c r="B223">
        <v>1</v>
      </c>
      <c r="C223">
        <v>3</v>
      </c>
      <c r="D223">
        <v>2</v>
      </c>
      <c r="E223" t="s">
        <v>560</v>
      </c>
      <c r="F223" t="s">
        <v>528</v>
      </c>
      <c r="G223">
        <v>1</v>
      </c>
      <c r="H223">
        <v>1</v>
      </c>
      <c r="I223" t="s">
        <v>479</v>
      </c>
      <c r="J223" t="s">
        <v>456</v>
      </c>
      <c r="K223" t="s">
        <v>670</v>
      </c>
      <c r="L223">
        <v>2</v>
      </c>
      <c r="M223">
        <v>1</v>
      </c>
      <c r="N223" t="s">
        <v>671</v>
      </c>
      <c r="O223" t="s">
        <v>671</v>
      </c>
    </row>
    <row r="224" spans="1:15">
      <c r="A224">
        <v>906</v>
      </c>
      <c r="B224">
        <v>1</v>
      </c>
      <c r="C224">
        <v>3</v>
      </c>
      <c r="D224">
        <v>3</v>
      </c>
      <c r="E224" t="s">
        <v>566</v>
      </c>
      <c r="F224" t="s">
        <v>527</v>
      </c>
      <c r="I224" t="s">
        <v>479</v>
      </c>
      <c r="J224" t="s">
        <v>457</v>
      </c>
      <c r="K224" t="s">
        <v>672</v>
      </c>
      <c r="N224" t="s">
        <v>671</v>
      </c>
      <c r="O224" t="s">
        <v>671</v>
      </c>
    </row>
    <row r="225" spans="1:15">
      <c r="A225">
        <v>906</v>
      </c>
      <c r="B225">
        <v>1</v>
      </c>
      <c r="C225">
        <v>3</v>
      </c>
      <c r="D225">
        <v>4</v>
      </c>
      <c r="E225" t="s">
        <v>554</v>
      </c>
      <c r="F225" t="s">
        <v>527</v>
      </c>
      <c r="G225">
        <v>1</v>
      </c>
      <c r="H225">
        <v>0</v>
      </c>
      <c r="I225" t="s">
        <v>455</v>
      </c>
      <c r="J225" t="s">
        <v>455</v>
      </c>
      <c r="K225" t="s">
        <v>672</v>
      </c>
      <c r="L225">
        <v>2</v>
      </c>
      <c r="M225">
        <v>1</v>
      </c>
      <c r="N225" t="s">
        <v>671</v>
      </c>
      <c r="O225" t="s">
        <v>671</v>
      </c>
    </row>
    <row r="226" spans="1:15">
      <c r="A226">
        <v>906</v>
      </c>
      <c r="B226">
        <v>1</v>
      </c>
      <c r="C226">
        <v>3</v>
      </c>
      <c r="D226">
        <v>5</v>
      </c>
      <c r="E226" t="s">
        <v>556</v>
      </c>
      <c r="F226" t="s">
        <v>528</v>
      </c>
      <c r="G226">
        <v>1</v>
      </c>
      <c r="H226">
        <v>1</v>
      </c>
      <c r="I226" t="s">
        <v>455</v>
      </c>
      <c r="J226" t="s">
        <v>455</v>
      </c>
      <c r="K226" t="s">
        <v>670</v>
      </c>
      <c r="L226">
        <v>5</v>
      </c>
      <c r="M226">
        <v>1</v>
      </c>
      <c r="N226" t="s">
        <v>671</v>
      </c>
      <c r="O226" t="s">
        <v>671</v>
      </c>
    </row>
    <row r="227" spans="1:15">
      <c r="A227">
        <v>906</v>
      </c>
      <c r="B227">
        <v>1</v>
      </c>
      <c r="C227">
        <v>3</v>
      </c>
      <c r="D227">
        <v>6</v>
      </c>
      <c r="E227" t="s">
        <v>557</v>
      </c>
      <c r="F227" t="s">
        <v>527</v>
      </c>
      <c r="G227">
        <v>1</v>
      </c>
      <c r="H227">
        <v>0</v>
      </c>
      <c r="I227" t="s">
        <v>455</v>
      </c>
      <c r="J227" t="s">
        <v>455</v>
      </c>
      <c r="K227" t="s">
        <v>670</v>
      </c>
      <c r="L227">
        <v>3</v>
      </c>
      <c r="M227">
        <v>0</v>
      </c>
      <c r="N227" t="s">
        <v>671</v>
      </c>
      <c r="O227" t="s">
        <v>671</v>
      </c>
    </row>
    <row r="228" spans="1:15">
      <c r="A228">
        <v>906</v>
      </c>
      <c r="B228">
        <v>1</v>
      </c>
      <c r="C228">
        <v>3</v>
      </c>
      <c r="D228">
        <v>7</v>
      </c>
      <c r="E228" t="s">
        <v>544</v>
      </c>
      <c r="F228" t="s">
        <v>527</v>
      </c>
      <c r="G228">
        <v>0</v>
      </c>
      <c r="H228">
        <v>0</v>
      </c>
      <c r="I228" t="s">
        <v>479</v>
      </c>
      <c r="J228" t="s">
        <v>454</v>
      </c>
      <c r="K228" t="s">
        <v>672</v>
      </c>
      <c r="L228">
        <v>2</v>
      </c>
      <c r="M228">
        <v>0</v>
      </c>
      <c r="N228" t="s">
        <v>671</v>
      </c>
      <c r="O228" t="s">
        <v>671</v>
      </c>
    </row>
    <row r="229" spans="1:15">
      <c r="A229">
        <v>906</v>
      </c>
      <c r="B229">
        <v>1</v>
      </c>
      <c r="C229">
        <v>3</v>
      </c>
      <c r="D229">
        <v>8</v>
      </c>
      <c r="E229" t="s">
        <v>548</v>
      </c>
      <c r="F229" t="s">
        <v>528</v>
      </c>
      <c r="G229">
        <v>1</v>
      </c>
      <c r="H229">
        <v>1</v>
      </c>
      <c r="I229" t="s">
        <v>479</v>
      </c>
      <c r="J229" t="s">
        <v>454</v>
      </c>
      <c r="K229" t="s">
        <v>670</v>
      </c>
      <c r="L229">
        <v>2</v>
      </c>
      <c r="M229">
        <v>1</v>
      </c>
      <c r="N229" t="s">
        <v>671</v>
      </c>
      <c r="O229" t="s">
        <v>671</v>
      </c>
    </row>
    <row r="230" spans="1:15">
      <c r="A230">
        <v>906</v>
      </c>
      <c r="B230">
        <v>1</v>
      </c>
      <c r="C230">
        <v>3</v>
      </c>
      <c r="D230">
        <v>9</v>
      </c>
      <c r="E230" t="s">
        <v>556</v>
      </c>
      <c r="F230" t="s">
        <v>527</v>
      </c>
      <c r="G230">
        <v>0</v>
      </c>
      <c r="H230">
        <v>1</v>
      </c>
      <c r="I230" t="s">
        <v>455</v>
      </c>
      <c r="J230" t="s">
        <v>455</v>
      </c>
      <c r="K230" t="s">
        <v>670</v>
      </c>
      <c r="L230">
        <v>5</v>
      </c>
      <c r="M230">
        <v>0</v>
      </c>
      <c r="N230" t="s">
        <v>671</v>
      </c>
      <c r="O230" t="s">
        <v>671</v>
      </c>
    </row>
    <row r="231" spans="1:15">
      <c r="A231">
        <v>906</v>
      </c>
      <c r="B231">
        <v>1</v>
      </c>
      <c r="C231">
        <v>3</v>
      </c>
      <c r="D231">
        <v>10</v>
      </c>
      <c r="E231" t="s">
        <v>565</v>
      </c>
      <c r="F231" t="s">
        <v>527</v>
      </c>
      <c r="G231">
        <v>1</v>
      </c>
      <c r="H231">
        <v>1</v>
      </c>
      <c r="I231" t="s">
        <v>479</v>
      </c>
      <c r="J231" t="s">
        <v>457</v>
      </c>
      <c r="K231" t="s">
        <v>672</v>
      </c>
      <c r="L231">
        <v>2</v>
      </c>
      <c r="M231">
        <v>0</v>
      </c>
      <c r="N231" t="s">
        <v>671</v>
      </c>
      <c r="O231" t="s">
        <v>671</v>
      </c>
    </row>
    <row r="232" spans="1:15">
      <c r="A232">
        <v>906</v>
      </c>
      <c r="B232">
        <v>1</v>
      </c>
      <c r="C232">
        <v>3</v>
      </c>
      <c r="D232">
        <v>11</v>
      </c>
      <c r="E232" t="s">
        <v>550</v>
      </c>
      <c r="F232" t="s">
        <v>528</v>
      </c>
      <c r="G232">
        <v>1</v>
      </c>
      <c r="H232">
        <v>1</v>
      </c>
      <c r="I232" t="s">
        <v>479</v>
      </c>
      <c r="J232" t="s">
        <v>454</v>
      </c>
      <c r="K232" t="s">
        <v>670</v>
      </c>
      <c r="L232">
        <v>2</v>
      </c>
      <c r="M232">
        <v>1</v>
      </c>
      <c r="N232" t="s">
        <v>671</v>
      </c>
      <c r="O232" t="s">
        <v>671</v>
      </c>
    </row>
    <row r="233" spans="1:15">
      <c r="A233">
        <v>906</v>
      </c>
      <c r="B233">
        <v>1</v>
      </c>
      <c r="C233">
        <v>3</v>
      </c>
      <c r="D233">
        <v>12</v>
      </c>
      <c r="E233" t="s">
        <v>554</v>
      </c>
      <c r="F233" t="s">
        <v>528</v>
      </c>
      <c r="G233">
        <v>0</v>
      </c>
      <c r="H233">
        <v>0</v>
      </c>
      <c r="I233" t="s">
        <v>455</v>
      </c>
      <c r="J233" t="s">
        <v>455</v>
      </c>
      <c r="K233" t="s">
        <v>672</v>
      </c>
      <c r="L233">
        <v>2</v>
      </c>
      <c r="M233">
        <v>0</v>
      </c>
      <c r="N233" t="s">
        <v>671</v>
      </c>
      <c r="O233" t="s">
        <v>671</v>
      </c>
    </row>
    <row r="234" spans="1:15">
      <c r="A234">
        <v>906</v>
      </c>
      <c r="B234">
        <v>1</v>
      </c>
      <c r="C234">
        <v>3</v>
      </c>
      <c r="D234">
        <v>13</v>
      </c>
      <c r="E234" t="s">
        <v>545</v>
      </c>
      <c r="F234" t="s">
        <v>527</v>
      </c>
      <c r="G234">
        <v>1</v>
      </c>
      <c r="H234">
        <v>0</v>
      </c>
      <c r="I234" t="s">
        <v>479</v>
      </c>
      <c r="J234" t="s">
        <v>454</v>
      </c>
      <c r="K234" t="s">
        <v>672</v>
      </c>
      <c r="L234">
        <v>1</v>
      </c>
      <c r="M234">
        <v>0</v>
      </c>
      <c r="N234" t="s">
        <v>671</v>
      </c>
      <c r="O234" t="s">
        <v>671</v>
      </c>
    </row>
    <row r="235" spans="1:15">
      <c r="A235">
        <v>906</v>
      </c>
      <c r="B235">
        <v>1</v>
      </c>
      <c r="C235">
        <v>3</v>
      </c>
      <c r="D235">
        <v>14</v>
      </c>
      <c r="E235" t="s">
        <v>562</v>
      </c>
      <c r="F235" t="s">
        <v>527</v>
      </c>
      <c r="G235">
        <v>1</v>
      </c>
      <c r="H235">
        <v>1</v>
      </c>
      <c r="I235" t="s">
        <v>479</v>
      </c>
      <c r="J235" t="s">
        <v>456</v>
      </c>
      <c r="K235" t="s">
        <v>670</v>
      </c>
      <c r="L235">
        <v>2</v>
      </c>
      <c r="M235">
        <v>0</v>
      </c>
      <c r="N235" t="s">
        <v>671</v>
      </c>
      <c r="O235" t="s">
        <v>671</v>
      </c>
    </row>
    <row r="236" spans="1:15">
      <c r="A236">
        <v>906</v>
      </c>
      <c r="B236">
        <v>1</v>
      </c>
      <c r="C236">
        <v>3</v>
      </c>
      <c r="D236">
        <v>15</v>
      </c>
      <c r="E236" t="s">
        <v>551</v>
      </c>
      <c r="F236" t="s">
        <v>527</v>
      </c>
      <c r="G236">
        <v>1</v>
      </c>
      <c r="H236">
        <v>1</v>
      </c>
      <c r="I236" t="s">
        <v>455</v>
      </c>
      <c r="J236" t="s">
        <v>455</v>
      </c>
      <c r="K236" t="s">
        <v>672</v>
      </c>
      <c r="L236">
        <v>2</v>
      </c>
      <c r="M236">
        <v>1</v>
      </c>
      <c r="N236" t="s">
        <v>671</v>
      </c>
      <c r="O236" t="s">
        <v>671</v>
      </c>
    </row>
    <row r="237" spans="1:15">
      <c r="A237">
        <v>906</v>
      </c>
      <c r="B237">
        <v>1</v>
      </c>
      <c r="C237">
        <v>3</v>
      </c>
      <c r="D237">
        <v>16</v>
      </c>
      <c r="E237" t="s">
        <v>553</v>
      </c>
      <c r="F237" t="s">
        <v>528</v>
      </c>
      <c r="G237">
        <v>1</v>
      </c>
      <c r="H237">
        <v>1</v>
      </c>
      <c r="I237" t="s">
        <v>455</v>
      </c>
      <c r="J237" t="s">
        <v>455</v>
      </c>
      <c r="K237" t="s">
        <v>672</v>
      </c>
      <c r="L237">
        <v>1</v>
      </c>
      <c r="M237">
        <v>0</v>
      </c>
      <c r="N237" t="s">
        <v>671</v>
      </c>
      <c r="O237" t="s">
        <v>671</v>
      </c>
    </row>
    <row r="238" spans="1:15">
      <c r="A238">
        <v>906</v>
      </c>
      <c r="B238">
        <v>1</v>
      </c>
      <c r="C238">
        <v>3</v>
      </c>
      <c r="D238">
        <v>17</v>
      </c>
      <c r="E238" t="s">
        <v>559</v>
      </c>
      <c r="F238" t="s">
        <v>527</v>
      </c>
      <c r="G238">
        <v>1</v>
      </c>
      <c r="H238">
        <v>0</v>
      </c>
      <c r="I238" t="s">
        <v>479</v>
      </c>
      <c r="J238" t="s">
        <v>456</v>
      </c>
      <c r="K238" t="s">
        <v>670</v>
      </c>
      <c r="L238">
        <v>1</v>
      </c>
      <c r="M238">
        <v>0</v>
      </c>
      <c r="N238" t="s">
        <v>671</v>
      </c>
      <c r="O238" t="s">
        <v>671</v>
      </c>
    </row>
    <row r="239" spans="1:15">
      <c r="A239">
        <v>906</v>
      </c>
      <c r="B239">
        <v>1</v>
      </c>
      <c r="C239">
        <v>3</v>
      </c>
      <c r="D239">
        <v>18</v>
      </c>
      <c r="E239" t="s">
        <v>560</v>
      </c>
      <c r="F239" t="s">
        <v>527</v>
      </c>
      <c r="G239">
        <v>0</v>
      </c>
      <c r="H239">
        <v>1</v>
      </c>
      <c r="I239" t="s">
        <v>479</v>
      </c>
      <c r="J239" t="s">
        <v>456</v>
      </c>
      <c r="K239" t="s">
        <v>670</v>
      </c>
      <c r="L239">
        <v>2</v>
      </c>
      <c r="M239">
        <v>0</v>
      </c>
      <c r="N239" t="s">
        <v>671</v>
      </c>
      <c r="O239" t="s">
        <v>671</v>
      </c>
    </row>
    <row r="240" spans="1:15">
      <c r="A240">
        <v>906</v>
      </c>
      <c r="B240">
        <v>1</v>
      </c>
      <c r="C240">
        <v>3</v>
      </c>
      <c r="D240">
        <v>19</v>
      </c>
      <c r="E240" t="s">
        <v>564</v>
      </c>
      <c r="F240" t="s">
        <v>527</v>
      </c>
      <c r="G240">
        <v>1</v>
      </c>
      <c r="H240">
        <v>0</v>
      </c>
      <c r="I240" t="s">
        <v>479</v>
      </c>
      <c r="J240" t="s">
        <v>457</v>
      </c>
      <c r="K240" t="s">
        <v>672</v>
      </c>
      <c r="L240">
        <v>1</v>
      </c>
      <c r="M240">
        <v>0</v>
      </c>
      <c r="N240" t="s">
        <v>671</v>
      </c>
      <c r="O240" t="s">
        <v>671</v>
      </c>
    </row>
    <row r="241" spans="1:15">
      <c r="A241">
        <v>906</v>
      </c>
      <c r="B241">
        <v>1</v>
      </c>
      <c r="C241">
        <v>3</v>
      </c>
      <c r="D241">
        <v>20</v>
      </c>
      <c r="E241" t="s">
        <v>558</v>
      </c>
      <c r="F241" t="s">
        <v>528</v>
      </c>
      <c r="G241">
        <v>1</v>
      </c>
      <c r="H241">
        <v>1</v>
      </c>
      <c r="I241" t="s">
        <v>455</v>
      </c>
      <c r="J241" t="s">
        <v>455</v>
      </c>
      <c r="K241" t="s">
        <v>670</v>
      </c>
      <c r="L241">
        <v>1</v>
      </c>
      <c r="M241">
        <v>0</v>
      </c>
      <c r="N241" t="s">
        <v>671</v>
      </c>
      <c r="O241" t="s">
        <v>671</v>
      </c>
    </row>
    <row r="242" spans="1:15">
      <c r="A242">
        <v>906</v>
      </c>
      <c r="B242">
        <v>1</v>
      </c>
      <c r="C242">
        <v>3</v>
      </c>
      <c r="D242">
        <v>21</v>
      </c>
      <c r="E242" t="s">
        <v>555</v>
      </c>
      <c r="F242" t="s">
        <v>527</v>
      </c>
      <c r="G242">
        <v>1</v>
      </c>
      <c r="H242">
        <v>0</v>
      </c>
      <c r="I242" t="s">
        <v>455</v>
      </c>
      <c r="J242" t="s">
        <v>455</v>
      </c>
      <c r="K242" t="s">
        <v>672</v>
      </c>
      <c r="L242">
        <v>1</v>
      </c>
      <c r="M242">
        <v>1</v>
      </c>
      <c r="N242" t="s">
        <v>671</v>
      </c>
      <c r="O242" t="s">
        <v>671</v>
      </c>
    </row>
    <row r="243" spans="1:15">
      <c r="A243">
        <v>906</v>
      </c>
      <c r="B243">
        <v>1</v>
      </c>
      <c r="C243">
        <v>3</v>
      </c>
      <c r="D243">
        <v>22</v>
      </c>
      <c r="E243" t="s">
        <v>555</v>
      </c>
      <c r="F243" t="s">
        <v>528</v>
      </c>
      <c r="G243">
        <v>0</v>
      </c>
      <c r="H243">
        <v>0</v>
      </c>
      <c r="I243" t="s">
        <v>455</v>
      </c>
      <c r="J243" t="s">
        <v>455</v>
      </c>
      <c r="K243" t="s">
        <v>672</v>
      </c>
      <c r="L243">
        <v>1</v>
      </c>
      <c r="M243">
        <v>0</v>
      </c>
      <c r="N243" t="s">
        <v>671</v>
      </c>
      <c r="O243" t="s">
        <v>671</v>
      </c>
    </row>
    <row r="244" spans="1:15">
      <c r="A244">
        <v>906</v>
      </c>
      <c r="B244">
        <v>1</v>
      </c>
      <c r="C244">
        <v>3</v>
      </c>
      <c r="D244">
        <v>23</v>
      </c>
      <c r="E244" t="s">
        <v>551</v>
      </c>
      <c r="F244" t="s">
        <v>528</v>
      </c>
      <c r="G244">
        <v>0</v>
      </c>
      <c r="H244">
        <v>1</v>
      </c>
      <c r="I244" t="s">
        <v>455</v>
      </c>
      <c r="J244" t="s">
        <v>455</v>
      </c>
      <c r="K244" t="s">
        <v>672</v>
      </c>
      <c r="L244">
        <v>2</v>
      </c>
      <c r="M244">
        <v>0</v>
      </c>
      <c r="N244" t="s">
        <v>671</v>
      </c>
      <c r="O244" t="s">
        <v>671</v>
      </c>
    </row>
    <row r="245" spans="1:15">
      <c r="A245">
        <v>906</v>
      </c>
      <c r="B245">
        <v>1</v>
      </c>
      <c r="C245">
        <v>3</v>
      </c>
      <c r="D245">
        <v>24</v>
      </c>
      <c r="E245" t="s">
        <v>561</v>
      </c>
      <c r="F245" t="s">
        <v>528</v>
      </c>
      <c r="G245">
        <v>1</v>
      </c>
      <c r="H245">
        <v>1</v>
      </c>
      <c r="I245" t="s">
        <v>479</v>
      </c>
      <c r="J245" t="s">
        <v>456</v>
      </c>
      <c r="K245" t="s">
        <v>670</v>
      </c>
      <c r="L245">
        <v>1</v>
      </c>
      <c r="M245">
        <v>1</v>
      </c>
      <c r="N245" t="s">
        <v>671</v>
      </c>
      <c r="O245" t="s">
        <v>671</v>
      </c>
    </row>
    <row r="246" spans="1:15">
      <c r="A246">
        <v>906</v>
      </c>
      <c r="B246">
        <v>1</v>
      </c>
      <c r="C246">
        <v>3</v>
      </c>
      <c r="D246">
        <v>25</v>
      </c>
      <c r="E246" t="s">
        <v>548</v>
      </c>
      <c r="F246" t="s">
        <v>527</v>
      </c>
      <c r="G246">
        <v>0</v>
      </c>
      <c r="H246">
        <v>1</v>
      </c>
      <c r="I246" t="s">
        <v>479</v>
      </c>
      <c r="J246" t="s">
        <v>454</v>
      </c>
      <c r="K246" t="s">
        <v>670</v>
      </c>
      <c r="L246">
        <v>1</v>
      </c>
      <c r="M246">
        <v>0</v>
      </c>
      <c r="N246" t="s">
        <v>671</v>
      </c>
      <c r="O246" t="s">
        <v>671</v>
      </c>
    </row>
    <row r="247" spans="1:15">
      <c r="A247">
        <v>906</v>
      </c>
      <c r="B247">
        <v>1</v>
      </c>
      <c r="C247">
        <v>3</v>
      </c>
      <c r="D247">
        <v>26</v>
      </c>
      <c r="E247" t="s">
        <v>565</v>
      </c>
      <c r="F247" t="s">
        <v>528</v>
      </c>
      <c r="G247">
        <v>0</v>
      </c>
      <c r="H247">
        <v>1</v>
      </c>
      <c r="I247" t="s">
        <v>479</v>
      </c>
      <c r="J247" t="s">
        <v>457</v>
      </c>
      <c r="K247" t="s">
        <v>672</v>
      </c>
      <c r="L247">
        <v>1</v>
      </c>
      <c r="M247">
        <v>1</v>
      </c>
      <c r="N247" t="s">
        <v>671</v>
      </c>
      <c r="O247" t="s">
        <v>671</v>
      </c>
    </row>
    <row r="248" spans="1:15">
      <c r="A248">
        <v>906</v>
      </c>
      <c r="B248">
        <v>1</v>
      </c>
      <c r="C248">
        <v>3</v>
      </c>
      <c r="D248">
        <v>27</v>
      </c>
      <c r="E248" t="s">
        <v>566</v>
      </c>
      <c r="F248" t="s">
        <v>528</v>
      </c>
      <c r="I248" t="s">
        <v>479</v>
      </c>
      <c r="J248" t="s">
        <v>457</v>
      </c>
      <c r="K248" t="s">
        <v>672</v>
      </c>
      <c r="N248" t="s">
        <v>671</v>
      </c>
      <c r="O248" t="s">
        <v>671</v>
      </c>
    </row>
    <row r="249" spans="1:15">
      <c r="A249">
        <v>906</v>
      </c>
      <c r="B249">
        <v>1</v>
      </c>
      <c r="C249">
        <v>3</v>
      </c>
      <c r="D249">
        <v>28</v>
      </c>
      <c r="E249" t="s">
        <v>547</v>
      </c>
      <c r="F249" t="s">
        <v>528</v>
      </c>
      <c r="G249">
        <v>1</v>
      </c>
      <c r="H249">
        <v>1</v>
      </c>
      <c r="I249" t="s">
        <v>479</v>
      </c>
      <c r="J249" t="s">
        <v>454</v>
      </c>
      <c r="K249" t="s">
        <v>672</v>
      </c>
      <c r="L249">
        <v>1</v>
      </c>
      <c r="M249">
        <v>0</v>
      </c>
      <c r="N249" t="s">
        <v>671</v>
      </c>
      <c r="O249" t="s">
        <v>671</v>
      </c>
    </row>
    <row r="250" spans="1:15">
      <c r="A250">
        <v>906</v>
      </c>
      <c r="B250">
        <v>1</v>
      </c>
      <c r="C250">
        <v>3</v>
      </c>
      <c r="D250">
        <v>29</v>
      </c>
      <c r="E250" t="s">
        <v>564</v>
      </c>
      <c r="F250" t="s">
        <v>528</v>
      </c>
      <c r="G250">
        <v>0</v>
      </c>
      <c r="H250">
        <v>0</v>
      </c>
      <c r="I250" t="s">
        <v>479</v>
      </c>
      <c r="J250" t="s">
        <v>457</v>
      </c>
      <c r="K250" t="s">
        <v>672</v>
      </c>
      <c r="L250">
        <v>1</v>
      </c>
      <c r="M250">
        <v>1</v>
      </c>
      <c r="N250" t="s">
        <v>671</v>
      </c>
      <c r="O250" t="s">
        <v>671</v>
      </c>
    </row>
    <row r="251" spans="1:15">
      <c r="A251">
        <v>906</v>
      </c>
      <c r="B251">
        <v>1</v>
      </c>
      <c r="C251">
        <v>3</v>
      </c>
      <c r="D251">
        <v>30</v>
      </c>
      <c r="E251" t="s">
        <v>563</v>
      </c>
      <c r="F251" t="s">
        <v>527</v>
      </c>
      <c r="G251">
        <v>1</v>
      </c>
      <c r="H251">
        <v>1</v>
      </c>
      <c r="I251" t="s">
        <v>479</v>
      </c>
      <c r="J251" t="s">
        <v>457</v>
      </c>
      <c r="K251" t="s">
        <v>672</v>
      </c>
      <c r="L251">
        <v>3</v>
      </c>
      <c r="M251">
        <v>0</v>
      </c>
      <c r="N251" t="s">
        <v>671</v>
      </c>
      <c r="O251" t="s">
        <v>671</v>
      </c>
    </row>
    <row r="252" spans="1:15">
      <c r="A252">
        <v>906</v>
      </c>
      <c r="B252">
        <v>1</v>
      </c>
      <c r="C252">
        <v>3</v>
      </c>
      <c r="D252">
        <v>31</v>
      </c>
      <c r="E252" t="s">
        <v>549</v>
      </c>
      <c r="F252" t="s">
        <v>528</v>
      </c>
      <c r="G252">
        <v>1</v>
      </c>
      <c r="H252">
        <v>0</v>
      </c>
      <c r="I252" t="s">
        <v>479</v>
      </c>
      <c r="J252" t="s">
        <v>454</v>
      </c>
      <c r="K252" t="s">
        <v>670</v>
      </c>
      <c r="L252">
        <v>3</v>
      </c>
      <c r="M252">
        <v>0</v>
      </c>
      <c r="N252" t="s">
        <v>671</v>
      </c>
      <c r="O252" t="s">
        <v>671</v>
      </c>
    </row>
    <row r="253" spans="1:15">
      <c r="A253">
        <v>906</v>
      </c>
      <c r="B253">
        <v>1</v>
      </c>
      <c r="C253">
        <v>3</v>
      </c>
      <c r="D253">
        <v>32</v>
      </c>
      <c r="E253" t="s">
        <v>547</v>
      </c>
      <c r="F253" t="s">
        <v>527</v>
      </c>
      <c r="G253">
        <v>0</v>
      </c>
      <c r="H253">
        <v>1</v>
      </c>
      <c r="I253" t="s">
        <v>479</v>
      </c>
      <c r="J253" t="s">
        <v>454</v>
      </c>
      <c r="K253" t="s">
        <v>672</v>
      </c>
      <c r="L253">
        <v>1</v>
      </c>
      <c r="M253">
        <v>0</v>
      </c>
      <c r="N253" t="s">
        <v>671</v>
      </c>
      <c r="O253" t="s">
        <v>671</v>
      </c>
    </row>
    <row r="254" spans="1:15">
      <c r="A254">
        <v>906</v>
      </c>
      <c r="B254">
        <v>1</v>
      </c>
      <c r="C254">
        <v>3</v>
      </c>
      <c r="D254">
        <v>33</v>
      </c>
      <c r="E254" t="s">
        <v>549</v>
      </c>
      <c r="F254" t="s">
        <v>527</v>
      </c>
      <c r="G254">
        <v>0</v>
      </c>
      <c r="H254">
        <v>0</v>
      </c>
      <c r="I254" t="s">
        <v>479</v>
      </c>
      <c r="J254" t="s">
        <v>454</v>
      </c>
      <c r="K254" t="s">
        <v>670</v>
      </c>
      <c r="L254">
        <v>3</v>
      </c>
      <c r="M254">
        <v>0</v>
      </c>
      <c r="N254" t="s">
        <v>671</v>
      </c>
      <c r="O254" t="s">
        <v>671</v>
      </c>
    </row>
    <row r="255" spans="1:15">
      <c r="A255">
        <v>906</v>
      </c>
      <c r="B255">
        <v>1</v>
      </c>
      <c r="C255">
        <v>3</v>
      </c>
      <c r="D255">
        <v>34</v>
      </c>
      <c r="E255" t="s">
        <v>558</v>
      </c>
      <c r="F255" t="s">
        <v>527</v>
      </c>
      <c r="G255">
        <v>0</v>
      </c>
      <c r="H255">
        <v>1</v>
      </c>
      <c r="I255" t="s">
        <v>455</v>
      </c>
      <c r="J255" t="s">
        <v>455</v>
      </c>
      <c r="K255" t="s">
        <v>670</v>
      </c>
      <c r="L255">
        <v>2</v>
      </c>
      <c r="M255">
        <v>1</v>
      </c>
      <c r="N255" t="s">
        <v>671</v>
      </c>
      <c r="O255" t="s">
        <v>671</v>
      </c>
    </row>
    <row r="256" spans="1:15">
      <c r="A256">
        <v>906</v>
      </c>
      <c r="B256">
        <v>1</v>
      </c>
      <c r="C256">
        <v>3</v>
      </c>
      <c r="D256">
        <v>35</v>
      </c>
      <c r="E256" t="s">
        <v>561</v>
      </c>
      <c r="F256" t="s">
        <v>527</v>
      </c>
      <c r="G256">
        <v>0</v>
      </c>
      <c r="H256">
        <v>1</v>
      </c>
      <c r="I256" t="s">
        <v>479</v>
      </c>
      <c r="J256" t="s">
        <v>456</v>
      </c>
      <c r="K256" t="s">
        <v>670</v>
      </c>
      <c r="L256">
        <v>1</v>
      </c>
      <c r="M256">
        <v>0</v>
      </c>
      <c r="N256" t="s">
        <v>671</v>
      </c>
      <c r="O256" t="s">
        <v>671</v>
      </c>
    </row>
    <row r="257" spans="1:15">
      <c r="A257">
        <v>906</v>
      </c>
      <c r="B257">
        <v>1</v>
      </c>
      <c r="C257">
        <v>3</v>
      </c>
      <c r="D257">
        <v>36</v>
      </c>
      <c r="E257" t="s">
        <v>553</v>
      </c>
      <c r="F257" t="s">
        <v>527</v>
      </c>
      <c r="G257">
        <v>0</v>
      </c>
      <c r="H257">
        <v>1</v>
      </c>
      <c r="I257" t="s">
        <v>455</v>
      </c>
      <c r="J257" t="s">
        <v>455</v>
      </c>
      <c r="K257" t="s">
        <v>672</v>
      </c>
      <c r="L257">
        <v>1</v>
      </c>
      <c r="M257">
        <v>1</v>
      </c>
      <c r="N257" t="s">
        <v>671</v>
      </c>
      <c r="O257" t="s">
        <v>671</v>
      </c>
    </row>
    <row r="258" spans="1:15">
      <c r="A258">
        <v>906</v>
      </c>
      <c r="B258">
        <v>1</v>
      </c>
      <c r="C258">
        <v>3</v>
      </c>
      <c r="D258">
        <v>37</v>
      </c>
      <c r="E258" t="s">
        <v>557</v>
      </c>
      <c r="F258" t="s">
        <v>528</v>
      </c>
      <c r="G258">
        <v>0</v>
      </c>
      <c r="H258">
        <v>0</v>
      </c>
      <c r="I258" t="s">
        <v>455</v>
      </c>
      <c r="J258" t="s">
        <v>455</v>
      </c>
      <c r="K258" t="s">
        <v>670</v>
      </c>
      <c r="L258">
        <v>2</v>
      </c>
      <c r="M258">
        <v>0</v>
      </c>
      <c r="N258" t="s">
        <v>671</v>
      </c>
      <c r="O258" t="s">
        <v>671</v>
      </c>
    </row>
    <row r="259" spans="1:15">
      <c r="A259">
        <v>906</v>
      </c>
      <c r="B259">
        <v>1</v>
      </c>
      <c r="C259">
        <v>3</v>
      </c>
      <c r="D259">
        <v>38</v>
      </c>
      <c r="E259" t="s">
        <v>559</v>
      </c>
      <c r="F259" t="s">
        <v>528</v>
      </c>
      <c r="G259">
        <v>0</v>
      </c>
      <c r="H259">
        <v>0</v>
      </c>
      <c r="I259" t="s">
        <v>479</v>
      </c>
      <c r="J259" t="s">
        <v>456</v>
      </c>
      <c r="K259" t="s">
        <v>670</v>
      </c>
      <c r="L259">
        <v>1</v>
      </c>
      <c r="M259">
        <v>1</v>
      </c>
      <c r="N259" t="s">
        <v>671</v>
      </c>
      <c r="O259" t="s">
        <v>671</v>
      </c>
    </row>
    <row r="260" spans="1:15">
      <c r="A260">
        <v>906</v>
      </c>
      <c r="B260">
        <v>1</v>
      </c>
      <c r="C260">
        <v>3</v>
      </c>
      <c r="D260">
        <v>39</v>
      </c>
      <c r="E260" t="s">
        <v>545</v>
      </c>
      <c r="F260" t="s">
        <v>528</v>
      </c>
      <c r="G260">
        <v>0</v>
      </c>
      <c r="H260">
        <v>0</v>
      </c>
      <c r="I260" t="s">
        <v>479</v>
      </c>
      <c r="J260" t="s">
        <v>454</v>
      </c>
      <c r="K260" t="s">
        <v>672</v>
      </c>
      <c r="L260">
        <v>1</v>
      </c>
      <c r="M260">
        <v>1</v>
      </c>
      <c r="N260" t="s">
        <v>671</v>
      </c>
      <c r="O260" t="s">
        <v>671</v>
      </c>
    </row>
    <row r="261" spans="1:15">
      <c r="A261">
        <v>906</v>
      </c>
      <c r="B261">
        <v>1</v>
      </c>
      <c r="C261">
        <v>3</v>
      </c>
      <c r="D261">
        <v>40</v>
      </c>
      <c r="E261" t="s">
        <v>563</v>
      </c>
      <c r="F261" t="s">
        <v>528</v>
      </c>
      <c r="G261">
        <v>0</v>
      </c>
      <c r="H261">
        <v>1</v>
      </c>
      <c r="I261" t="s">
        <v>479</v>
      </c>
      <c r="J261" t="s">
        <v>457</v>
      </c>
      <c r="K261" t="s">
        <v>672</v>
      </c>
      <c r="L261">
        <v>3</v>
      </c>
      <c r="M261">
        <v>0</v>
      </c>
      <c r="N261" t="s">
        <v>671</v>
      </c>
      <c r="O261" t="s">
        <v>671</v>
      </c>
    </row>
    <row r="262" spans="1:15">
      <c r="A262">
        <v>906</v>
      </c>
      <c r="B262">
        <v>1</v>
      </c>
      <c r="C262">
        <v>3</v>
      </c>
      <c r="D262">
        <v>41</v>
      </c>
      <c r="E262" t="s">
        <v>552</v>
      </c>
      <c r="F262" t="s">
        <v>527</v>
      </c>
      <c r="G262">
        <v>1</v>
      </c>
      <c r="H262">
        <v>1</v>
      </c>
      <c r="I262" t="s">
        <v>455</v>
      </c>
      <c r="J262" t="s">
        <v>455</v>
      </c>
      <c r="K262" t="s">
        <v>672</v>
      </c>
      <c r="L262">
        <v>3</v>
      </c>
      <c r="M262">
        <v>0</v>
      </c>
      <c r="N262" t="s">
        <v>671</v>
      </c>
      <c r="O262" t="s">
        <v>671</v>
      </c>
    </row>
    <row r="263" spans="1:15">
      <c r="A263">
        <v>906</v>
      </c>
      <c r="B263">
        <v>1</v>
      </c>
      <c r="C263">
        <v>3</v>
      </c>
      <c r="D263">
        <v>42</v>
      </c>
      <c r="E263" t="s">
        <v>552</v>
      </c>
      <c r="F263" t="s">
        <v>528</v>
      </c>
      <c r="G263">
        <v>0</v>
      </c>
      <c r="H263">
        <v>1</v>
      </c>
      <c r="I263" t="s">
        <v>455</v>
      </c>
      <c r="J263" t="s">
        <v>455</v>
      </c>
      <c r="K263" t="s">
        <v>672</v>
      </c>
      <c r="L263">
        <v>3</v>
      </c>
      <c r="M263">
        <v>0</v>
      </c>
      <c r="N263" t="s">
        <v>671</v>
      </c>
      <c r="O263" t="s">
        <v>671</v>
      </c>
    </row>
    <row r="264" spans="1:15">
      <c r="A264">
        <v>906</v>
      </c>
      <c r="B264">
        <v>1</v>
      </c>
      <c r="C264">
        <v>3</v>
      </c>
      <c r="D264">
        <v>43</v>
      </c>
      <c r="E264" t="s">
        <v>562</v>
      </c>
      <c r="F264" t="s">
        <v>528</v>
      </c>
      <c r="G264">
        <v>0</v>
      </c>
      <c r="H264">
        <v>1</v>
      </c>
      <c r="I264" t="s">
        <v>479</v>
      </c>
      <c r="J264" t="s">
        <v>456</v>
      </c>
      <c r="K264" t="s">
        <v>670</v>
      </c>
      <c r="L264">
        <v>2</v>
      </c>
      <c r="M264">
        <v>1</v>
      </c>
      <c r="N264" t="s">
        <v>671</v>
      </c>
      <c r="O264" t="s">
        <v>671</v>
      </c>
    </row>
    <row r="265" spans="1:15">
      <c r="A265">
        <v>906</v>
      </c>
      <c r="B265">
        <v>1</v>
      </c>
      <c r="C265">
        <v>3</v>
      </c>
      <c r="D265">
        <v>44</v>
      </c>
      <c r="E265" t="s">
        <v>550</v>
      </c>
      <c r="F265" t="s">
        <v>527</v>
      </c>
      <c r="G265">
        <v>0</v>
      </c>
      <c r="H265">
        <v>1</v>
      </c>
      <c r="I265" t="s">
        <v>479</v>
      </c>
      <c r="J265" t="s">
        <v>454</v>
      </c>
      <c r="K265" t="s">
        <v>670</v>
      </c>
      <c r="L265">
        <v>1</v>
      </c>
      <c r="M265">
        <v>0</v>
      </c>
      <c r="N265" t="s">
        <v>671</v>
      </c>
      <c r="O265" t="s">
        <v>671</v>
      </c>
    </row>
    <row r="266" spans="1:15">
      <c r="A266">
        <v>907</v>
      </c>
      <c r="B266">
        <v>1</v>
      </c>
      <c r="C266">
        <v>3</v>
      </c>
      <c r="D266">
        <v>1</v>
      </c>
      <c r="E266" t="s">
        <v>556</v>
      </c>
      <c r="F266" t="s">
        <v>527</v>
      </c>
      <c r="G266">
        <v>1</v>
      </c>
      <c r="H266">
        <v>1</v>
      </c>
      <c r="I266" t="s">
        <v>455</v>
      </c>
      <c r="J266" t="s">
        <v>455</v>
      </c>
      <c r="K266" t="s">
        <v>670</v>
      </c>
      <c r="L266">
        <v>4</v>
      </c>
      <c r="M266">
        <v>0</v>
      </c>
      <c r="N266" t="s">
        <v>671</v>
      </c>
      <c r="O266" t="s">
        <v>671</v>
      </c>
    </row>
    <row r="267" spans="1:15">
      <c r="A267">
        <v>907</v>
      </c>
      <c r="B267">
        <v>1</v>
      </c>
      <c r="C267">
        <v>3</v>
      </c>
      <c r="D267">
        <v>2</v>
      </c>
      <c r="E267" t="s">
        <v>566</v>
      </c>
      <c r="F267" t="s">
        <v>528</v>
      </c>
      <c r="I267" t="s">
        <v>479</v>
      </c>
      <c r="J267" t="s">
        <v>457</v>
      </c>
      <c r="K267" t="s">
        <v>672</v>
      </c>
      <c r="N267" t="s">
        <v>671</v>
      </c>
      <c r="O267" t="s">
        <v>671</v>
      </c>
    </row>
    <row r="268" spans="1:15">
      <c r="A268">
        <v>907</v>
      </c>
      <c r="B268">
        <v>1</v>
      </c>
      <c r="C268">
        <v>3</v>
      </c>
      <c r="D268">
        <v>3</v>
      </c>
      <c r="E268" t="s">
        <v>564</v>
      </c>
      <c r="F268" t="s">
        <v>527</v>
      </c>
      <c r="G268">
        <v>1</v>
      </c>
      <c r="H268">
        <v>0</v>
      </c>
      <c r="I268" t="s">
        <v>479</v>
      </c>
      <c r="J268" t="s">
        <v>457</v>
      </c>
      <c r="K268" t="s">
        <v>672</v>
      </c>
      <c r="L268">
        <v>3</v>
      </c>
      <c r="M268">
        <v>0</v>
      </c>
      <c r="N268" t="s">
        <v>671</v>
      </c>
      <c r="O268" t="s">
        <v>671</v>
      </c>
    </row>
    <row r="269" spans="1:15">
      <c r="A269">
        <v>907</v>
      </c>
      <c r="B269">
        <v>1</v>
      </c>
      <c r="C269">
        <v>3</v>
      </c>
      <c r="D269">
        <v>4</v>
      </c>
      <c r="E269" t="s">
        <v>552</v>
      </c>
      <c r="F269" t="s">
        <v>527</v>
      </c>
      <c r="G269">
        <v>1</v>
      </c>
      <c r="H269">
        <v>1</v>
      </c>
      <c r="I269" t="s">
        <v>455</v>
      </c>
      <c r="J269" t="s">
        <v>455</v>
      </c>
      <c r="K269" t="s">
        <v>672</v>
      </c>
      <c r="L269">
        <v>2</v>
      </c>
      <c r="M269">
        <v>1</v>
      </c>
      <c r="N269" t="s">
        <v>671</v>
      </c>
      <c r="O269" t="s">
        <v>671</v>
      </c>
    </row>
    <row r="270" spans="1:15">
      <c r="A270">
        <v>907</v>
      </c>
      <c r="B270">
        <v>1</v>
      </c>
      <c r="C270">
        <v>3</v>
      </c>
      <c r="D270">
        <v>5</v>
      </c>
      <c r="E270" t="s">
        <v>562</v>
      </c>
      <c r="F270" t="s">
        <v>527</v>
      </c>
      <c r="G270">
        <v>1</v>
      </c>
      <c r="H270">
        <v>1</v>
      </c>
      <c r="I270" t="s">
        <v>479</v>
      </c>
      <c r="J270" t="s">
        <v>456</v>
      </c>
      <c r="K270" t="s">
        <v>670</v>
      </c>
      <c r="L270">
        <v>5</v>
      </c>
      <c r="M270">
        <v>1</v>
      </c>
      <c r="N270" t="s">
        <v>671</v>
      </c>
      <c r="O270" t="s">
        <v>671</v>
      </c>
    </row>
    <row r="271" spans="1:15">
      <c r="A271">
        <v>907</v>
      </c>
      <c r="B271">
        <v>1</v>
      </c>
      <c r="C271">
        <v>3</v>
      </c>
      <c r="D271">
        <v>6</v>
      </c>
      <c r="E271" t="s">
        <v>566</v>
      </c>
      <c r="F271" t="s">
        <v>527</v>
      </c>
      <c r="I271" t="s">
        <v>479</v>
      </c>
      <c r="J271" t="s">
        <v>457</v>
      </c>
      <c r="K271" t="s">
        <v>672</v>
      </c>
      <c r="N271" t="s">
        <v>671</v>
      </c>
      <c r="O271" t="s">
        <v>671</v>
      </c>
    </row>
    <row r="272" spans="1:15">
      <c r="A272">
        <v>907</v>
      </c>
      <c r="B272">
        <v>1</v>
      </c>
      <c r="C272">
        <v>3</v>
      </c>
      <c r="D272">
        <v>7</v>
      </c>
      <c r="E272" t="s">
        <v>563</v>
      </c>
      <c r="F272" t="s">
        <v>527</v>
      </c>
      <c r="G272">
        <v>1</v>
      </c>
      <c r="H272">
        <v>1</v>
      </c>
      <c r="I272" t="s">
        <v>479</v>
      </c>
      <c r="J272" t="s">
        <v>457</v>
      </c>
      <c r="K272" t="s">
        <v>672</v>
      </c>
      <c r="L272">
        <v>3</v>
      </c>
      <c r="M272">
        <v>0</v>
      </c>
      <c r="N272" t="s">
        <v>671</v>
      </c>
      <c r="O272" t="s">
        <v>671</v>
      </c>
    </row>
    <row r="273" spans="1:15">
      <c r="A273">
        <v>907</v>
      </c>
      <c r="B273">
        <v>1</v>
      </c>
      <c r="C273">
        <v>3</v>
      </c>
      <c r="D273">
        <v>8</v>
      </c>
      <c r="E273" t="s">
        <v>553</v>
      </c>
      <c r="F273" t="s">
        <v>528</v>
      </c>
      <c r="G273">
        <v>1</v>
      </c>
      <c r="H273">
        <v>1</v>
      </c>
      <c r="I273" t="s">
        <v>455</v>
      </c>
      <c r="J273" t="s">
        <v>455</v>
      </c>
      <c r="K273" t="s">
        <v>672</v>
      </c>
      <c r="L273">
        <v>5</v>
      </c>
      <c r="M273">
        <v>1</v>
      </c>
      <c r="N273" t="s">
        <v>671</v>
      </c>
      <c r="O273" t="s">
        <v>671</v>
      </c>
    </row>
    <row r="274" spans="1:15">
      <c r="A274">
        <v>907</v>
      </c>
      <c r="B274">
        <v>1</v>
      </c>
      <c r="C274">
        <v>3</v>
      </c>
      <c r="D274">
        <v>9</v>
      </c>
      <c r="E274" t="s">
        <v>547</v>
      </c>
      <c r="F274" t="s">
        <v>527</v>
      </c>
      <c r="G274">
        <v>1</v>
      </c>
      <c r="H274">
        <v>1</v>
      </c>
      <c r="I274" t="s">
        <v>479</v>
      </c>
      <c r="J274" t="s">
        <v>454</v>
      </c>
      <c r="K274" t="s">
        <v>672</v>
      </c>
      <c r="L274">
        <v>1</v>
      </c>
      <c r="M274">
        <v>0</v>
      </c>
      <c r="N274" t="s">
        <v>671</v>
      </c>
      <c r="O274" t="s">
        <v>671</v>
      </c>
    </row>
    <row r="275" spans="1:15">
      <c r="A275">
        <v>907</v>
      </c>
      <c r="B275">
        <v>1</v>
      </c>
      <c r="C275">
        <v>3</v>
      </c>
      <c r="D275">
        <v>10</v>
      </c>
      <c r="E275" t="s">
        <v>557</v>
      </c>
      <c r="F275" t="s">
        <v>527</v>
      </c>
      <c r="G275">
        <v>1</v>
      </c>
      <c r="H275">
        <v>0</v>
      </c>
      <c r="I275" t="s">
        <v>455</v>
      </c>
      <c r="J275" t="s">
        <v>455</v>
      </c>
      <c r="K275" t="s">
        <v>670</v>
      </c>
      <c r="L275">
        <v>5</v>
      </c>
      <c r="M275">
        <v>0</v>
      </c>
      <c r="N275" t="s">
        <v>671</v>
      </c>
      <c r="O275" t="s">
        <v>671</v>
      </c>
    </row>
    <row r="276" spans="1:15">
      <c r="A276">
        <v>907</v>
      </c>
      <c r="B276">
        <v>1</v>
      </c>
      <c r="C276">
        <v>3</v>
      </c>
      <c r="D276">
        <v>11</v>
      </c>
      <c r="E276" t="s">
        <v>560</v>
      </c>
      <c r="F276" t="s">
        <v>527</v>
      </c>
      <c r="G276">
        <v>1</v>
      </c>
      <c r="H276">
        <v>1</v>
      </c>
      <c r="I276" t="s">
        <v>479</v>
      </c>
      <c r="J276" t="s">
        <v>456</v>
      </c>
      <c r="K276" t="s">
        <v>670</v>
      </c>
      <c r="L276">
        <v>2</v>
      </c>
      <c r="M276">
        <v>0</v>
      </c>
      <c r="N276" t="s">
        <v>671</v>
      </c>
      <c r="O276" t="s">
        <v>671</v>
      </c>
    </row>
    <row r="277" spans="1:15">
      <c r="A277">
        <v>907</v>
      </c>
      <c r="B277">
        <v>1</v>
      </c>
      <c r="C277">
        <v>3</v>
      </c>
      <c r="D277">
        <v>12</v>
      </c>
      <c r="E277" t="s">
        <v>559</v>
      </c>
      <c r="F277" t="s">
        <v>528</v>
      </c>
      <c r="G277">
        <v>1</v>
      </c>
      <c r="H277">
        <v>0</v>
      </c>
      <c r="I277" t="s">
        <v>479</v>
      </c>
      <c r="J277" t="s">
        <v>456</v>
      </c>
      <c r="K277" t="s">
        <v>670</v>
      </c>
      <c r="L277">
        <v>1</v>
      </c>
      <c r="M277">
        <v>1</v>
      </c>
      <c r="N277" t="s">
        <v>671</v>
      </c>
      <c r="O277" t="s">
        <v>671</v>
      </c>
    </row>
    <row r="278" spans="1:15">
      <c r="A278">
        <v>907</v>
      </c>
      <c r="B278">
        <v>1</v>
      </c>
      <c r="C278">
        <v>3</v>
      </c>
      <c r="D278">
        <v>13</v>
      </c>
      <c r="E278" t="s">
        <v>556</v>
      </c>
      <c r="F278" t="s">
        <v>528</v>
      </c>
      <c r="G278">
        <v>0</v>
      </c>
      <c r="H278">
        <v>1</v>
      </c>
      <c r="I278" t="s">
        <v>455</v>
      </c>
      <c r="J278" t="s">
        <v>455</v>
      </c>
      <c r="K278" t="s">
        <v>670</v>
      </c>
      <c r="L278">
        <v>5</v>
      </c>
      <c r="M278">
        <v>1</v>
      </c>
      <c r="N278" t="s">
        <v>671</v>
      </c>
      <c r="O278" t="s">
        <v>671</v>
      </c>
    </row>
    <row r="279" spans="1:15">
      <c r="A279">
        <v>907</v>
      </c>
      <c r="B279">
        <v>1</v>
      </c>
      <c r="C279">
        <v>3</v>
      </c>
      <c r="D279">
        <v>14</v>
      </c>
      <c r="E279" t="s">
        <v>550</v>
      </c>
      <c r="F279" t="s">
        <v>527</v>
      </c>
      <c r="G279">
        <v>1</v>
      </c>
      <c r="H279">
        <v>1</v>
      </c>
      <c r="I279" t="s">
        <v>479</v>
      </c>
      <c r="J279" t="s">
        <v>454</v>
      </c>
      <c r="K279" t="s">
        <v>670</v>
      </c>
      <c r="L279">
        <v>1</v>
      </c>
      <c r="M279">
        <v>0</v>
      </c>
      <c r="N279" t="s">
        <v>671</v>
      </c>
      <c r="O279" t="s">
        <v>671</v>
      </c>
    </row>
    <row r="280" spans="1:15">
      <c r="A280">
        <v>907</v>
      </c>
      <c r="B280">
        <v>1</v>
      </c>
      <c r="C280">
        <v>3</v>
      </c>
      <c r="D280">
        <v>15</v>
      </c>
      <c r="E280" t="s">
        <v>554</v>
      </c>
      <c r="F280" t="s">
        <v>528</v>
      </c>
      <c r="G280">
        <v>1</v>
      </c>
      <c r="H280">
        <v>0</v>
      </c>
      <c r="I280" t="s">
        <v>455</v>
      </c>
      <c r="J280" t="s">
        <v>455</v>
      </c>
      <c r="K280" t="s">
        <v>672</v>
      </c>
      <c r="L280">
        <v>2</v>
      </c>
      <c r="M280">
        <v>0</v>
      </c>
      <c r="N280" t="s">
        <v>671</v>
      </c>
      <c r="O280" t="s">
        <v>671</v>
      </c>
    </row>
    <row r="281" spans="1:15">
      <c r="A281">
        <v>907</v>
      </c>
      <c r="B281">
        <v>1</v>
      </c>
      <c r="C281">
        <v>3</v>
      </c>
      <c r="D281">
        <v>16</v>
      </c>
      <c r="E281" t="s">
        <v>548</v>
      </c>
      <c r="F281" t="s">
        <v>527</v>
      </c>
      <c r="G281">
        <v>1</v>
      </c>
      <c r="H281">
        <v>1</v>
      </c>
      <c r="I281" t="s">
        <v>479</v>
      </c>
      <c r="J281" t="s">
        <v>454</v>
      </c>
      <c r="K281" t="s">
        <v>670</v>
      </c>
      <c r="L281">
        <v>5</v>
      </c>
      <c r="M281">
        <v>1</v>
      </c>
      <c r="N281" t="s">
        <v>671</v>
      </c>
      <c r="O281" t="s">
        <v>671</v>
      </c>
    </row>
    <row r="282" spans="1:15">
      <c r="A282">
        <v>907</v>
      </c>
      <c r="B282">
        <v>1</v>
      </c>
      <c r="C282">
        <v>3</v>
      </c>
      <c r="D282">
        <v>17</v>
      </c>
      <c r="E282" t="s">
        <v>562</v>
      </c>
      <c r="F282" t="s">
        <v>528</v>
      </c>
      <c r="G282">
        <v>0</v>
      </c>
      <c r="H282">
        <v>1</v>
      </c>
      <c r="I282" t="s">
        <v>479</v>
      </c>
      <c r="J282" t="s">
        <v>456</v>
      </c>
      <c r="K282" t="s">
        <v>670</v>
      </c>
      <c r="L282">
        <v>1</v>
      </c>
      <c r="M282">
        <v>1</v>
      </c>
      <c r="N282" t="s">
        <v>671</v>
      </c>
      <c r="O282" t="s">
        <v>671</v>
      </c>
    </row>
    <row r="283" spans="1:15">
      <c r="A283">
        <v>907</v>
      </c>
      <c r="B283">
        <v>1</v>
      </c>
      <c r="C283">
        <v>3</v>
      </c>
      <c r="D283">
        <v>18</v>
      </c>
      <c r="E283" t="s">
        <v>557</v>
      </c>
      <c r="F283" t="s">
        <v>528</v>
      </c>
      <c r="G283">
        <v>0</v>
      </c>
      <c r="H283">
        <v>0</v>
      </c>
      <c r="I283" t="s">
        <v>455</v>
      </c>
      <c r="J283" t="s">
        <v>455</v>
      </c>
      <c r="K283" t="s">
        <v>670</v>
      </c>
      <c r="L283">
        <v>5</v>
      </c>
      <c r="M283">
        <v>1</v>
      </c>
      <c r="N283" t="s">
        <v>671</v>
      </c>
      <c r="O283" t="s">
        <v>671</v>
      </c>
    </row>
    <row r="284" spans="1:15">
      <c r="A284">
        <v>907</v>
      </c>
      <c r="B284">
        <v>1</v>
      </c>
      <c r="C284">
        <v>3</v>
      </c>
      <c r="D284">
        <v>19</v>
      </c>
      <c r="E284" t="s">
        <v>554</v>
      </c>
      <c r="F284" t="s">
        <v>527</v>
      </c>
      <c r="G284">
        <v>0</v>
      </c>
      <c r="H284">
        <v>0</v>
      </c>
      <c r="I284" t="s">
        <v>455</v>
      </c>
      <c r="J284" t="s">
        <v>455</v>
      </c>
      <c r="K284" t="s">
        <v>672</v>
      </c>
      <c r="L284">
        <v>4</v>
      </c>
      <c r="M284">
        <v>0</v>
      </c>
      <c r="N284" t="s">
        <v>671</v>
      </c>
      <c r="O284" t="s">
        <v>671</v>
      </c>
    </row>
    <row r="285" spans="1:15">
      <c r="A285">
        <v>907</v>
      </c>
      <c r="B285">
        <v>1</v>
      </c>
      <c r="C285">
        <v>3</v>
      </c>
      <c r="D285">
        <v>20</v>
      </c>
      <c r="E285" t="s">
        <v>553</v>
      </c>
      <c r="F285" t="s">
        <v>527</v>
      </c>
      <c r="G285">
        <v>0</v>
      </c>
      <c r="H285">
        <v>1</v>
      </c>
      <c r="I285" t="s">
        <v>455</v>
      </c>
      <c r="J285" t="s">
        <v>455</v>
      </c>
      <c r="K285" t="s">
        <v>672</v>
      </c>
      <c r="L285">
        <v>3</v>
      </c>
      <c r="M285">
        <v>0</v>
      </c>
      <c r="N285" t="s">
        <v>671</v>
      </c>
      <c r="O285" t="s">
        <v>671</v>
      </c>
    </row>
    <row r="286" spans="1:15">
      <c r="A286">
        <v>907</v>
      </c>
      <c r="B286">
        <v>1</v>
      </c>
      <c r="C286">
        <v>3</v>
      </c>
      <c r="D286">
        <v>21</v>
      </c>
      <c r="E286" t="s">
        <v>565</v>
      </c>
      <c r="F286" t="s">
        <v>527</v>
      </c>
      <c r="G286">
        <v>1</v>
      </c>
      <c r="H286">
        <v>1</v>
      </c>
      <c r="I286" t="s">
        <v>479</v>
      </c>
      <c r="J286" t="s">
        <v>457</v>
      </c>
      <c r="K286" t="s">
        <v>672</v>
      </c>
      <c r="L286">
        <v>4</v>
      </c>
      <c r="M286">
        <v>1</v>
      </c>
      <c r="N286" t="s">
        <v>671</v>
      </c>
      <c r="O286" t="s">
        <v>671</v>
      </c>
    </row>
    <row r="287" spans="1:15">
      <c r="A287">
        <v>907</v>
      </c>
      <c r="B287">
        <v>1</v>
      </c>
      <c r="C287">
        <v>3</v>
      </c>
      <c r="D287">
        <v>22</v>
      </c>
      <c r="E287" t="s">
        <v>548</v>
      </c>
      <c r="F287" t="s">
        <v>528</v>
      </c>
      <c r="G287">
        <v>0</v>
      </c>
      <c r="H287">
        <v>1</v>
      </c>
      <c r="I287" t="s">
        <v>479</v>
      </c>
      <c r="J287" t="s">
        <v>454</v>
      </c>
      <c r="K287" t="s">
        <v>670</v>
      </c>
      <c r="L287">
        <v>5</v>
      </c>
      <c r="M287">
        <v>0</v>
      </c>
      <c r="N287" t="s">
        <v>671</v>
      </c>
      <c r="O287" t="s">
        <v>671</v>
      </c>
    </row>
    <row r="288" spans="1:15">
      <c r="A288">
        <v>907</v>
      </c>
      <c r="B288">
        <v>1</v>
      </c>
      <c r="C288">
        <v>3</v>
      </c>
      <c r="D288">
        <v>23</v>
      </c>
      <c r="E288" t="s">
        <v>545</v>
      </c>
      <c r="F288" t="s">
        <v>528</v>
      </c>
      <c r="G288">
        <v>1</v>
      </c>
      <c r="H288">
        <v>0</v>
      </c>
      <c r="I288" t="s">
        <v>479</v>
      </c>
      <c r="J288" t="s">
        <v>454</v>
      </c>
      <c r="K288" t="s">
        <v>672</v>
      </c>
      <c r="L288">
        <v>1</v>
      </c>
      <c r="M288">
        <v>1</v>
      </c>
      <c r="N288" t="s">
        <v>671</v>
      </c>
      <c r="O288" t="s">
        <v>671</v>
      </c>
    </row>
    <row r="289" spans="1:15">
      <c r="A289">
        <v>907</v>
      </c>
      <c r="B289">
        <v>1</v>
      </c>
      <c r="C289">
        <v>3</v>
      </c>
      <c r="D289">
        <v>24</v>
      </c>
      <c r="E289" t="s">
        <v>551</v>
      </c>
      <c r="F289" t="s">
        <v>527</v>
      </c>
      <c r="G289">
        <v>1</v>
      </c>
      <c r="H289">
        <v>1</v>
      </c>
      <c r="I289" t="s">
        <v>455</v>
      </c>
      <c r="J289" t="s">
        <v>455</v>
      </c>
      <c r="K289" t="s">
        <v>672</v>
      </c>
      <c r="L289">
        <v>2</v>
      </c>
      <c r="M289">
        <v>1</v>
      </c>
      <c r="N289" t="s">
        <v>671</v>
      </c>
      <c r="O289" t="s">
        <v>671</v>
      </c>
    </row>
    <row r="290" spans="1:15">
      <c r="A290">
        <v>907</v>
      </c>
      <c r="B290">
        <v>1</v>
      </c>
      <c r="C290">
        <v>3</v>
      </c>
      <c r="D290">
        <v>25</v>
      </c>
      <c r="E290" t="s">
        <v>560</v>
      </c>
      <c r="F290" t="s">
        <v>528</v>
      </c>
      <c r="G290">
        <v>0</v>
      </c>
      <c r="H290">
        <v>1</v>
      </c>
      <c r="I290" t="s">
        <v>479</v>
      </c>
      <c r="J290" t="s">
        <v>456</v>
      </c>
      <c r="K290" t="s">
        <v>670</v>
      </c>
      <c r="L290">
        <v>1</v>
      </c>
      <c r="M290">
        <v>0</v>
      </c>
      <c r="N290" t="s">
        <v>671</v>
      </c>
      <c r="O290" t="s">
        <v>671</v>
      </c>
    </row>
    <row r="291" spans="1:15">
      <c r="A291">
        <v>907</v>
      </c>
      <c r="B291">
        <v>1</v>
      </c>
      <c r="C291">
        <v>3</v>
      </c>
      <c r="D291">
        <v>26</v>
      </c>
      <c r="E291" t="s">
        <v>549</v>
      </c>
      <c r="F291" t="s">
        <v>527</v>
      </c>
      <c r="G291">
        <v>1</v>
      </c>
      <c r="H291">
        <v>0</v>
      </c>
      <c r="I291" t="s">
        <v>479</v>
      </c>
      <c r="J291" t="s">
        <v>454</v>
      </c>
      <c r="K291" t="s">
        <v>670</v>
      </c>
      <c r="L291">
        <v>5</v>
      </c>
      <c r="M291">
        <v>1</v>
      </c>
      <c r="N291" t="s">
        <v>671</v>
      </c>
      <c r="O291" t="s">
        <v>671</v>
      </c>
    </row>
    <row r="292" spans="1:15">
      <c r="A292">
        <v>907</v>
      </c>
      <c r="B292">
        <v>1</v>
      </c>
      <c r="C292">
        <v>3</v>
      </c>
      <c r="D292">
        <v>27</v>
      </c>
      <c r="E292" t="s">
        <v>552</v>
      </c>
      <c r="F292" t="s">
        <v>528</v>
      </c>
      <c r="G292">
        <v>0</v>
      </c>
      <c r="H292">
        <v>1</v>
      </c>
      <c r="I292" t="s">
        <v>455</v>
      </c>
      <c r="J292" t="s">
        <v>455</v>
      </c>
      <c r="K292" t="s">
        <v>672</v>
      </c>
      <c r="L292">
        <v>5</v>
      </c>
      <c r="M292">
        <v>1</v>
      </c>
      <c r="N292" t="s">
        <v>671</v>
      </c>
      <c r="O292" t="s">
        <v>671</v>
      </c>
    </row>
    <row r="293" spans="1:15">
      <c r="A293">
        <v>907</v>
      </c>
      <c r="B293">
        <v>1</v>
      </c>
      <c r="C293">
        <v>3</v>
      </c>
      <c r="D293">
        <v>28</v>
      </c>
      <c r="E293" t="s">
        <v>555</v>
      </c>
      <c r="F293" t="s">
        <v>528</v>
      </c>
      <c r="G293">
        <v>1</v>
      </c>
      <c r="H293">
        <v>0</v>
      </c>
      <c r="I293" t="s">
        <v>455</v>
      </c>
      <c r="J293" t="s">
        <v>455</v>
      </c>
      <c r="K293" t="s">
        <v>672</v>
      </c>
      <c r="L293">
        <v>5</v>
      </c>
      <c r="M293">
        <v>1</v>
      </c>
      <c r="N293" t="s">
        <v>671</v>
      </c>
      <c r="O293" t="s">
        <v>671</v>
      </c>
    </row>
    <row r="294" spans="1:15">
      <c r="A294">
        <v>907</v>
      </c>
      <c r="B294">
        <v>1</v>
      </c>
      <c r="C294">
        <v>3</v>
      </c>
      <c r="D294">
        <v>29</v>
      </c>
      <c r="E294" t="s">
        <v>559</v>
      </c>
      <c r="F294" t="s">
        <v>527</v>
      </c>
      <c r="G294">
        <v>0</v>
      </c>
      <c r="H294">
        <v>0</v>
      </c>
      <c r="I294" t="s">
        <v>479</v>
      </c>
      <c r="J294" t="s">
        <v>456</v>
      </c>
      <c r="K294" t="s">
        <v>670</v>
      </c>
      <c r="L294">
        <v>1</v>
      </c>
      <c r="M294">
        <v>0</v>
      </c>
      <c r="N294" t="s">
        <v>671</v>
      </c>
      <c r="O294" t="s">
        <v>671</v>
      </c>
    </row>
    <row r="295" spans="1:15">
      <c r="A295">
        <v>907</v>
      </c>
      <c r="B295">
        <v>1</v>
      </c>
      <c r="C295">
        <v>3</v>
      </c>
      <c r="D295">
        <v>30</v>
      </c>
      <c r="E295" t="s">
        <v>551</v>
      </c>
      <c r="F295" t="s">
        <v>528</v>
      </c>
      <c r="G295">
        <v>0</v>
      </c>
      <c r="H295">
        <v>1</v>
      </c>
      <c r="I295" t="s">
        <v>455</v>
      </c>
      <c r="J295" t="s">
        <v>455</v>
      </c>
      <c r="K295" t="s">
        <v>672</v>
      </c>
      <c r="L295">
        <v>1</v>
      </c>
      <c r="M295">
        <v>0</v>
      </c>
      <c r="N295" t="s">
        <v>671</v>
      </c>
      <c r="O295" t="s">
        <v>671</v>
      </c>
    </row>
    <row r="296" spans="1:15">
      <c r="A296">
        <v>907</v>
      </c>
      <c r="B296">
        <v>1</v>
      </c>
      <c r="C296">
        <v>3</v>
      </c>
      <c r="D296">
        <v>31</v>
      </c>
      <c r="E296" t="s">
        <v>550</v>
      </c>
      <c r="F296" t="s">
        <v>528</v>
      </c>
      <c r="G296">
        <v>0</v>
      </c>
      <c r="H296">
        <v>1</v>
      </c>
      <c r="I296" t="s">
        <v>479</v>
      </c>
      <c r="J296" t="s">
        <v>454</v>
      </c>
      <c r="K296" t="s">
        <v>670</v>
      </c>
      <c r="L296">
        <v>1</v>
      </c>
      <c r="M296">
        <v>1</v>
      </c>
      <c r="N296" t="s">
        <v>671</v>
      </c>
      <c r="O296" t="s">
        <v>671</v>
      </c>
    </row>
    <row r="297" spans="1:15">
      <c r="A297">
        <v>907</v>
      </c>
      <c r="B297">
        <v>1</v>
      </c>
      <c r="C297">
        <v>3</v>
      </c>
      <c r="D297">
        <v>32</v>
      </c>
      <c r="E297" t="s">
        <v>549</v>
      </c>
      <c r="F297" t="s">
        <v>528</v>
      </c>
      <c r="G297">
        <v>0</v>
      </c>
      <c r="H297">
        <v>0</v>
      </c>
      <c r="I297" t="s">
        <v>479</v>
      </c>
      <c r="J297" t="s">
        <v>454</v>
      </c>
      <c r="K297" t="s">
        <v>670</v>
      </c>
      <c r="L297">
        <v>3</v>
      </c>
      <c r="M297">
        <v>0</v>
      </c>
      <c r="N297" t="s">
        <v>671</v>
      </c>
      <c r="O297" t="s">
        <v>671</v>
      </c>
    </row>
    <row r="298" spans="1:15">
      <c r="A298">
        <v>907</v>
      </c>
      <c r="B298">
        <v>1</v>
      </c>
      <c r="C298">
        <v>3</v>
      </c>
      <c r="D298">
        <v>33</v>
      </c>
      <c r="E298" t="s">
        <v>558</v>
      </c>
      <c r="F298" t="s">
        <v>527</v>
      </c>
      <c r="G298">
        <v>1</v>
      </c>
      <c r="H298">
        <v>1</v>
      </c>
      <c r="I298" t="s">
        <v>455</v>
      </c>
      <c r="J298" t="s">
        <v>455</v>
      </c>
      <c r="K298" t="s">
        <v>670</v>
      </c>
      <c r="L298">
        <v>1</v>
      </c>
      <c r="M298">
        <v>1</v>
      </c>
      <c r="N298" t="s">
        <v>671</v>
      </c>
      <c r="O298" t="s">
        <v>671</v>
      </c>
    </row>
    <row r="299" spans="1:15">
      <c r="A299">
        <v>907</v>
      </c>
      <c r="B299">
        <v>1</v>
      </c>
      <c r="C299">
        <v>3</v>
      </c>
      <c r="D299">
        <v>34</v>
      </c>
      <c r="E299" t="s">
        <v>565</v>
      </c>
      <c r="F299" t="s">
        <v>528</v>
      </c>
      <c r="G299">
        <v>0</v>
      </c>
      <c r="H299">
        <v>1</v>
      </c>
      <c r="I299" t="s">
        <v>479</v>
      </c>
      <c r="J299" t="s">
        <v>457</v>
      </c>
      <c r="K299" t="s">
        <v>672</v>
      </c>
      <c r="L299">
        <v>1</v>
      </c>
      <c r="M299">
        <v>1</v>
      </c>
      <c r="N299" t="s">
        <v>671</v>
      </c>
      <c r="O299" t="s">
        <v>671</v>
      </c>
    </row>
    <row r="300" spans="1:15">
      <c r="A300">
        <v>907</v>
      </c>
      <c r="B300">
        <v>1</v>
      </c>
      <c r="C300">
        <v>3</v>
      </c>
      <c r="D300">
        <v>35</v>
      </c>
      <c r="E300" t="s">
        <v>564</v>
      </c>
      <c r="F300" t="s">
        <v>528</v>
      </c>
      <c r="G300">
        <v>0</v>
      </c>
      <c r="H300">
        <v>0</v>
      </c>
      <c r="I300" t="s">
        <v>479</v>
      </c>
      <c r="J300" t="s">
        <v>457</v>
      </c>
      <c r="K300" t="s">
        <v>672</v>
      </c>
      <c r="L300">
        <v>2</v>
      </c>
      <c r="M300">
        <v>1</v>
      </c>
      <c r="N300" t="s">
        <v>671</v>
      </c>
      <c r="O300" t="s">
        <v>671</v>
      </c>
    </row>
    <row r="301" spans="1:15">
      <c r="A301">
        <v>907</v>
      </c>
      <c r="B301">
        <v>1</v>
      </c>
      <c r="C301">
        <v>3</v>
      </c>
      <c r="D301">
        <v>36</v>
      </c>
      <c r="E301" t="s">
        <v>544</v>
      </c>
      <c r="F301" t="s">
        <v>528</v>
      </c>
      <c r="G301">
        <v>1</v>
      </c>
      <c r="H301">
        <v>0</v>
      </c>
      <c r="I301" t="s">
        <v>479</v>
      </c>
      <c r="J301" t="s">
        <v>454</v>
      </c>
      <c r="K301" t="s">
        <v>672</v>
      </c>
      <c r="L301">
        <v>1</v>
      </c>
      <c r="M301">
        <v>1</v>
      </c>
      <c r="N301" t="s">
        <v>671</v>
      </c>
      <c r="O301" t="s">
        <v>671</v>
      </c>
    </row>
    <row r="302" spans="1:15">
      <c r="A302">
        <v>907</v>
      </c>
      <c r="B302">
        <v>1</v>
      </c>
      <c r="C302">
        <v>3</v>
      </c>
      <c r="D302">
        <v>37</v>
      </c>
      <c r="E302" t="s">
        <v>563</v>
      </c>
      <c r="F302" t="s">
        <v>528</v>
      </c>
      <c r="G302">
        <v>0</v>
      </c>
      <c r="H302">
        <v>1</v>
      </c>
      <c r="I302" t="s">
        <v>479</v>
      </c>
      <c r="J302" t="s">
        <v>457</v>
      </c>
      <c r="K302" t="s">
        <v>672</v>
      </c>
      <c r="L302">
        <v>2</v>
      </c>
      <c r="M302">
        <v>1</v>
      </c>
      <c r="N302" t="s">
        <v>671</v>
      </c>
      <c r="O302" t="s">
        <v>671</v>
      </c>
    </row>
    <row r="303" spans="1:15">
      <c r="A303">
        <v>907</v>
      </c>
      <c r="B303">
        <v>1</v>
      </c>
      <c r="C303">
        <v>3</v>
      </c>
      <c r="D303">
        <v>38</v>
      </c>
      <c r="E303" t="s">
        <v>561</v>
      </c>
      <c r="F303" t="s">
        <v>528</v>
      </c>
      <c r="G303">
        <v>1</v>
      </c>
      <c r="H303">
        <v>1</v>
      </c>
      <c r="I303" t="s">
        <v>479</v>
      </c>
      <c r="J303" t="s">
        <v>456</v>
      </c>
      <c r="K303" t="s">
        <v>670</v>
      </c>
      <c r="L303">
        <v>1</v>
      </c>
      <c r="M303">
        <v>1</v>
      </c>
      <c r="N303" t="s">
        <v>671</v>
      </c>
      <c r="O303" t="s">
        <v>671</v>
      </c>
    </row>
    <row r="304" spans="1:15">
      <c r="A304">
        <v>907</v>
      </c>
      <c r="B304">
        <v>1</v>
      </c>
      <c r="C304">
        <v>3</v>
      </c>
      <c r="D304">
        <v>39</v>
      </c>
      <c r="E304" t="s">
        <v>544</v>
      </c>
      <c r="F304" t="s">
        <v>527</v>
      </c>
      <c r="G304">
        <v>0</v>
      </c>
      <c r="H304">
        <v>0</v>
      </c>
      <c r="I304" t="s">
        <v>479</v>
      </c>
      <c r="J304" t="s">
        <v>454</v>
      </c>
      <c r="K304" t="s">
        <v>672</v>
      </c>
      <c r="L304">
        <v>1</v>
      </c>
      <c r="M304">
        <v>0</v>
      </c>
      <c r="N304" t="s">
        <v>671</v>
      </c>
      <c r="O304" t="s">
        <v>671</v>
      </c>
    </row>
    <row r="305" spans="1:15">
      <c r="A305">
        <v>907</v>
      </c>
      <c r="B305">
        <v>1</v>
      </c>
      <c r="C305">
        <v>3</v>
      </c>
      <c r="D305">
        <v>40</v>
      </c>
      <c r="E305" t="s">
        <v>545</v>
      </c>
      <c r="F305" t="s">
        <v>527</v>
      </c>
      <c r="G305">
        <v>0</v>
      </c>
      <c r="H305">
        <v>0</v>
      </c>
      <c r="I305" t="s">
        <v>479</v>
      </c>
      <c r="J305" t="s">
        <v>454</v>
      </c>
      <c r="K305" t="s">
        <v>672</v>
      </c>
      <c r="L305">
        <v>1</v>
      </c>
      <c r="M305">
        <v>0</v>
      </c>
      <c r="N305" t="s">
        <v>671</v>
      </c>
      <c r="O305" t="s">
        <v>671</v>
      </c>
    </row>
    <row r="306" spans="1:15">
      <c r="A306">
        <v>907</v>
      </c>
      <c r="B306">
        <v>1</v>
      </c>
      <c r="C306">
        <v>3</v>
      </c>
      <c r="D306">
        <v>41</v>
      </c>
      <c r="E306" t="s">
        <v>558</v>
      </c>
      <c r="F306" t="s">
        <v>528</v>
      </c>
      <c r="G306">
        <v>0</v>
      </c>
      <c r="H306">
        <v>1</v>
      </c>
      <c r="I306" t="s">
        <v>455</v>
      </c>
      <c r="J306" t="s">
        <v>455</v>
      </c>
      <c r="K306" t="s">
        <v>670</v>
      </c>
      <c r="L306">
        <v>5</v>
      </c>
      <c r="M306">
        <v>1</v>
      </c>
      <c r="N306" t="s">
        <v>671</v>
      </c>
      <c r="O306" t="s">
        <v>671</v>
      </c>
    </row>
    <row r="307" spans="1:15">
      <c r="A307">
        <v>907</v>
      </c>
      <c r="B307">
        <v>1</v>
      </c>
      <c r="C307">
        <v>3</v>
      </c>
      <c r="D307">
        <v>42</v>
      </c>
      <c r="E307" t="s">
        <v>561</v>
      </c>
      <c r="F307" t="s">
        <v>527</v>
      </c>
      <c r="G307">
        <v>0</v>
      </c>
      <c r="H307">
        <v>1</v>
      </c>
      <c r="I307" t="s">
        <v>479</v>
      </c>
      <c r="J307" t="s">
        <v>456</v>
      </c>
      <c r="K307" t="s">
        <v>670</v>
      </c>
      <c r="L307">
        <v>5</v>
      </c>
      <c r="M307">
        <v>1</v>
      </c>
      <c r="N307" t="s">
        <v>671</v>
      </c>
      <c r="O307" t="s">
        <v>671</v>
      </c>
    </row>
    <row r="308" spans="1:15">
      <c r="A308">
        <v>907</v>
      </c>
      <c r="B308">
        <v>1</v>
      </c>
      <c r="C308">
        <v>3</v>
      </c>
      <c r="D308">
        <v>43</v>
      </c>
      <c r="E308" t="s">
        <v>555</v>
      </c>
      <c r="F308" t="s">
        <v>527</v>
      </c>
      <c r="G308">
        <v>0</v>
      </c>
      <c r="H308">
        <v>0</v>
      </c>
      <c r="I308" t="s">
        <v>455</v>
      </c>
      <c r="J308" t="s">
        <v>455</v>
      </c>
      <c r="K308" t="s">
        <v>672</v>
      </c>
      <c r="L308">
        <v>1</v>
      </c>
      <c r="M308">
        <v>1</v>
      </c>
      <c r="N308" t="s">
        <v>671</v>
      </c>
      <c r="O308" t="s">
        <v>671</v>
      </c>
    </row>
    <row r="309" spans="1:15">
      <c r="A309">
        <v>907</v>
      </c>
      <c r="B309">
        <v>1</v>
      </c>
      <c r="C309">
        <v>3</v>
      </c>
      <c r="D309">
        <v>44</v>
      </c>
      <c r="E309" t="s">
        <v>547</v>
      </c>
      <c r="F309" t="s">
        <v>528</v>
      </c>
      <c r="G309">
        <v>0</v>
      </c>
      <c r="H309">
        <v>1</v>
      </c>
      <c r="I309" t="s">
        <v>479</v>
      </c>
      <c r="J309" t="s">
        <v>454</v>
      </c>
      <c r="K309" t="s">
        <v>672</v>
      </c>
      <c r="L309">
        <v>2</v>
      </c>
      <c r="M309">
        <v>1</v>
      </c>
      <c r="N309" t="s">
        <v>671</v>
      </c>
      <c r="O309" t="s">
        <v>671</v>
      </c>
    </row>
    <row r="310" spans="1:15">
      <c r="A310">
        <v>908</v>
      </c>
      <c r="B310">
        <v>1</v>
      </c>
      <c r="C310">
        <v>3</v>
      </c>
      <c r="D310">
        <v>1</v>
      </c>
      <c r="E310" t="s">
        <v>558</v>
      </c>
      <c r="F310" t="s">
        <v>528</v>
      </c>
      <c r="G310">
        <v>1</v>
      </c>
      <c r="H310">
        <v>1</v>
      </c>
      <c r="I310" t="s">
        <v>455</v>
      </c>
      <c r="J310" t="s">
        <v>455</v>
      </c>
      <c r="K310" t="s">
        <v>670</v>
      </c>
      <c r="L310">
        <v>5</v>
      </c>
      <c r="M310">
        <v>1</v>
      </c>
      <c r="N310" t="s">
        <v>671</v>
      </c>
      <c r="O310" t="s">
        <v>671</v>
      </c>
    </row>
    <row r="311" spans="1:15">
      <c r="A311">
        <v>908</v>
      </c>
      <c r="B311">
        <v>1</v>
      </c>
      <c r="C311">
        <v>3</v>
      </c>
      <c r="D311">
        <v>2</v>
      </c>
      <c r="E311" t="s">
        <v>553</v>
      </c>
      <c r="F311" t="s">
        <v>527</v>
      </c>
      <c r="G311">
        <v>1</v>
      </c>
      <c r="H311">
        <v>1</v>
      </c>
      <c r="I311" t="s">
        <v>455</v>
      </c>
      <c r="J311" t="s">
        <v>455</v>
      </c>
      <c r="K311" t="s">
        <v>672</v>
      </c>
      <c r="L311">
        <v>5</v>
      </c>
      <c r="M311">
        <v>0</v>
      </c>
      <c r="N311" t="s">
        <v>671</v>
      </c>
      <c r="O311" t="s">
        <v>671</v>
      </c>
    </row>
    <row r="312" spans="1:15">
      <c r="A312">
        <v>908</v>
      </c>
      <c r="B312">
        <v>1</v>
      </c>
      <c r="C312">
        <v>3</v>
      </c>
      <c r="D312">
        <v>3</v>
      </c>
      <c r="E312" t="s">
        <v>561</v>
      </c>
      <c r="F312" t="s">
        <v>528</v>
      </c>
      <c r="G312">
        <v>1</v>
      </c>
      <c r="H312">
        <v>1</v>
      </c>
      <c r="I312" t="s">
        <v>479</v>
      </c>
      <c r="J312" t="s">
        <v>456</v>
      </c>
      <c r="K312" t="s">
        <v>670</v>
      </c>
      <c r="L312">
        <v>2</v>
      </c>
      <c r="M312">
        <v>1</v>
      </c>
      <c r="N312" t="s">
        <v>671</v>
      </c>
      <c r="O312" t="s">
        <v>671</v>
      </c>
    </row>
    <row r="313" spans="1:15">
      <c r="A313">
        <v>908</v>
      </c>
      <c r="B313">
        <v>1</v>
      </c>
      <c r="C313">
        <v>3</v>
      </c>
      <c r="D313">
        <v>4</v>
      </c>
      <c r="E313" t="s">
        <v>555</v>
      </c>
      <c r="F313" t="s">
        <v>527</v>
      </c>
      <c r="G313">
        <v>1</v>
      </c>
      <c r="H313">
        <v>0</v>
      </c>
      <c r="I313" t="s">
        <v>455</v>
      </c>
      <c r="J313" t="s">
        <v>455</v>
      </c>
      <c r="K313" t="s">
        <v>672</v>
      </c>
      <c r="L313">
        <v>1</v>
      </c>
      <c r="M313">
        <v>1</v>
      </c>
      <c r="N313" t="s">
        <v>671</v>
      </c>
      <c r="O313" t="s">
        <v>671</v>
      </c>
    </row>
    <row r="314" spans="1:15">
      <c r="A314">
        <v>908</v>
      </c>
      <c r="B314">
        <v>1</v>
      </c>
      <c r="C314">
        <v>3</v>
      </c>
      <c r="D314">
        <v>5</v>
      </c>
      <c r="E314" t="s">
        <v>563</v>
      </c>
      <c r="F314" t="s">
        <v>528</v>
      </c>
      <c r="G314">
        <v>1</v>
      </c>
      <c r="H314">
        <v>1</v>
      </c>
      <c r="I314" t="s">
        <v>479</v>
      </c>
      <c r="J314" t="s">
        <v>457</v>
      </c>
      <c r="K314" t="s">
        <v>672</v>
      </c>
      <c r="L314">
        <v>4</v>
      </c>
      <c r="M314">
        <v>0</v>
      </c>
      <c r="N314" t="s">
        <v>671</v>
      </c>
      <c r="O314" t="s">
        <v>671</v>
      </c>
    </row>
    <row r="315" spans="1:15">
      <c r="A315">
        <v>908</v>
      </c>
      <c r="B315">
        <v>1</v>
      </c>
      <c r="C315">
        <v>3</v>
      </c>
      <c r="D315">
        <v>6</v>
      </c>
      <c r="E315" t="s">
        <v>560</v>
      </c>
      <c r="F315" t="s">
        <v>527</v>
      </c>
      <c r="G315">
        <v>1</v>
      </c>
      <c r="H315">
        <v>1</v>
      </c>
      <c r="I315" t="s">
        <v>479</v>
      </c>
      <c r="J315" t="s">
        <v>456</v>
      </c>
      <c r="K315" t="s">
        <v>670</v>
      </c>
      <c r="L315">
        <v>5</v>
      </c>
      <c r="M315">
        <v>1</v>
      </c>
      <c r="N315" t="s">
        <v>671</v>
      </c>
      <c r="O315" t="s">
        <v>671</v>
      </c>
    </row>
    <row r="316" spans="1:15">
      <c r="A316">
        <v>908</v>
      </c>
      <c r="B316">
        <v>1</v>
      </c>
      <c r="C316">
        <v>3</v>
      </c>
      <c r="D316">
        <v>7</v>
      </c>
      <c r="E316" t="s">
        <v>564</v>
      </c>
      <c r="F316" t="s">
        <v>528</v>
      </c>
      <c r="G316">
        <v>1</v>
      </c>
      <c r="H316">
        <v>0</v>
      </c>
      <c r="I316" t="s">
        <v>479</v>
      </c>
      <c r="J316" t="s">
        <v>457</v>
      </c>
      <c r="K316" t="s">
        <v>672</v>
      </c>
      <c r="L316">
        <v>2</v>
      </c>
      <c r="M316">
        <v>1</v>
      </c>
      <c r="N316" t="s">
        <v>671</v>
      </c>
      <c r="O316" t="s">
        <v>671</v>
      </c>
    </row>
    <row r="317" spans="1:15">
      <c r="A317">
        <v>908</v>
      </c>
      <c r="B317">
        <v>1</v>
      </c>
      <c r="C317">
        <v>3</v>
      </c>
      <c r="D317">
        <v>8</v>
      </c>
      <c r="E317" t="s">
        <v>560</v>
      </c>
      <c r="F317" t="s">
        <v>528</v>
      </c>
      <c r="G317">
        <v>0</v>
      </c>
      <c r="H317">
        <v>1</v>
      </c>
      <c r="I317" t="s">
        <v>479</v>
      </c>
      <c r="J317" t="s">
        <v>456</v>
      </c>
      <c r="K317" t="s">
        <v>670</v>
      </c>
      <c r="L317">
        <v>1</v>
      </c>
      <c r="M317">
        <v>1</v>
      </c>
      <c r="N317" t="s">
        <v>671</v>
      </c>
      <c r="O317" t="s">
        <v>671</v>
      </c>
    </row>
    <row r="318" spans="1:15">
      <c r="A318">
        <v>908</v>
      </c>
      <c r="B318">
        <v>1</v>
      </c>
      <c r="C318">
        <v>3</v>
      </c>
      <c r="D318">
        <v>9</v>
      </c>
      <c r="E318" t="s">
        <v>556</v>
      </c>
      <c r="F318" t="s">
        <v>527</v>
      </c>
      <c r="G318">
        <v>1</v>
      </c>
      <c r="H318">
        <v>1</v>
      </c>
      <c r="I318" t="s">
        <v>455</v>
      </c>
      <c r="J318" t="s">
        <v>455</v>
      </c>
      <c r="K318" t="s">
        <v>670</v>
      </c>
      <c r="L318">
        <v>5</v>
      </c>
      <c r="M318">
        <v>0</v>
      </c>
      <c r="N318" t="s">
        <v>671</v>
      </c>
      <c r="O318" t="s">
        <v>671</v>
      </c>
    </row>
    <row r="319" spans="1:15">
      <c r="A319">
        <v>908</v>
      </c>
      <c r="B319">
        <v>1</v>
      </c>
      <c r="C319">
        <v>3</v>
      </c>
      <c r="D319">
        <v>10</v>
      </c>
      <c r="E319" t="s">
        <v>552</v>
      </c>
      <c r="F319" t="s">
        <v>528</v>
      </c>
      <c r="G319">
        <v>1</v>
      </c>
      <c r="H319">
        <v>1</v>
      </c>
      <c r="I319" t="s">
        <v>455</v>
      </c>
      <c r="J319" t="s">
        <v>455</v>
      </c>
      <c r="K319" t="s">
        <v>672</v>
      </c>
      <c r="L319">
        <v>5</v>
      </c>
      <c r="M319">
        <v>1</v>
      </c>
      <c r="N319" t="s">
        <v>671</v>
      </c>
      <c r="O319" t="s">
        <v>671</v>
      </c>
    </row>
    <row r="320" spans="1:15">
      <c r="A320">
        <v>908</v>
      </c>
      <c r="B320">
        <v>1</v>
      </c>
      <c r="C320">
        <v>3</v>
      </c>
      <c r="D320">
        <v>11</v>
      </c>
      <c r="E320" t="s">
        <v>544</v>
      </c>
      <c r="F320" t="s">
        <v>528</v>
      </c>
      <c r="G320">
        <v>1</v>
      </c>
      <c r="H320">
        <v>0</v>
      </c>
      <c r="I320" t="s">
        <v>479</v>
      </c>
      <c r="J320" t="s">
        <v>454</v>
      </c>
      <c r="K320" t="s">
        <v>672</v>
      </c>
      <c r="L320">
        <v>4</v>
      </c>
      <c r="M320">
        <v>0</v>
      </c>
      <c r="N320" t="s">
        <v>671</v>
      </c>
      <c r="O320" t="s">
        <v>671</v>
      </c>
    </row>
    <row r="321" spans="1:15">
      <c r="A321">
        <v>908</v>
      </c>
      <c r="B321">
        <v>1</v>
      </c>
      <c r="C321">
        <v>3</v>
      </c>
      <c r="D321">
        <v>12</v>
      </c>
      <c r="E321" t="s">
        <v>565</v>
      </c>
      <c r="F321" t="s">
        <v>527</v>
      </c>
      <c r="G321">
        <v>1</v>
      </c>
      <c r="H321">
        <v>1</v>
      </c>
      <c r="I321" t="s">
        <v>479</v>
      </c>
      <c r="J321" t="s">
        <v>457</v>
      </c>
      <c r="K321" t="s">
        <v>672</v>
      </c>
      <c r="L321">
        <v>5</v>
      </c>
      <c r="M321">
        <v>1</v>
      </c>
      <c r="N321" t="s">
        <v>671</v>
      </c>
      <c r="O321" t="s">
        <v>671</v>
      </c>
    </row>
    <row r="322" spans="1:15">
      <c r="A322">
        <v>908</v>
      </c>
      <c r="B322">
        <v>1</v>
      </c>
      <c r="C322">
        <v>3</v>
      </c>
      <c r="D322">
        <v>13</v>
      </c>
      <c r="E322" t="s">
        <v>557</v>
      </c>
      <c r="F322" t="s">
        <v>527</v>
      </c>
      <c r="G322">
        <v>1</v>
      </c>
      <c r="H322">
        <v>0</v>
      </c>
      <c r="I322" t="s">
        <v>455</v>
      </c>
      <c r="J322" t="s">
        <v>455</v>
      </c>
      <c r="K322" t="s">
        <v>670</v>
      </c>
      <c r="L322">
        <v>5</v>
      </c>
      <c r="M322">
        <v>0</v>
      </c>
      <c r="N322" t="s">
        <v>671</v>
      </c>
      <c r="O322" t="s">
        <v>671</v>
      </c>
    </row>
    <row r="323" spans="1:15">
      <c r="A323">
        <v>908</v>
      </c>
      <c r="B323">
        <v>1</v>
      </c>
      <c r="C323">
        <v>3</v>
      </c>
      <c r="D323">
        <v>14</v>
      </c>
      <c r="E323" t="s">
        <v>545</v>
      </c>
      <c r="F323" t="s">
        <v>528</v>
      </c>
      <c r="G323">
        <v>1</v>
      </c>
      <c r="H323">
        <v>0</v>
      </c>
      <c r="I323" t="s">
        <v>479</v>
      </c>
      <c r="J323" t="s">
        <v>454</v>
      </c>
      <c r="K323" t="s">
        <v>672</v>
      </c>
      <c r="L323">
        <v>1</v>
      </c>
      <c r="M323">
        <v>1</v>
      </c>
      <c r="N323" t="s">
        <v>671</v>
      </c>
      <c r="O323" t="s">
        <v>671</v>
      </c>
    </row>
    <row r="324" spans="1:15">
      <c r="A324">
        <v>908</v>
      </c>
      <c r="B324">
        <v>1</v>
      </c>
      <c r="C324">
        <v>3</v>
      </c>
      <c r="D324">
        <v>15</v>
      </c>
      <c r="E324" t="s">
        <v>556</v>
      </c>
      <c r="F324" t="s">
        <v>528</v>
      </c>
      <c r="G324">
        <v>0</v>
      </c>
      <c r="H324">
        <v>1</v>
      </c>
      <c r="I324" t="s">
        <v>455</v>
      </c>
      <c r="J324" t="s">
        <v>455</v>
      </c>
      <c r="K324" t="s">
        <v>670</v>
      </c>
      <c r="L324">
        <v>5</v>
      </c>
      <c r="M324">
        <v>1</v>
      </c>
      <c r="N324" t="s">
        <v>671</v>
      </c>
      <c r="O324" t="s">
        <v>671</v>
      </c>
    </row>
    <row r="325" spans="1:15">
      <c r="A325">
        <v>908</v>
      </c>
      <c r="B325">
        <v>1</v>
      </c>
      <c r="C325">
        <v>3</v>
      </c>
      <c r="D325">
        <v>16</v>
      </c>
      <c r="E325" t="s">
        <v>544</v>
      </c>
      <c r="F325" t="s">
        <v>527</v>
      </c>
      <c r="G325">
        <v>0</v>
      </c>
      <c r="H325">
        <v>0</v>
      </c>
      <c r="I325" t="s">
        <v>479</v>
      </c>
      <c r="J325" t="s">
        <v>454</v>
      </c>
      <c r="K325" t="s">
        <v>672</v>
      </c>
      <c r="L325">
        <v>5</v>
      </c>
      <c r="M325">
        <v>1</v>
      </c>
      <c r="N325" t="s">
        <v>671</v>
      </c>
      <c r="O325" t="s">
        <v>671</v>
      </c>
    </row>
    <row r="326" spans="1:15">
      <c r="A326">
        <v>908</v>
      </c>
      <c r="B326">
        <v>1</v>
      </c>
      <c r="C326">
        <v>3</v>
      </c>
      <c r="D326">
        <v>17</v>
      </c>
      <c r="E326" t="s">
        <v>547</v>
      </c>
      <c r="F326" t="s">
        <v>527</v>
      </c>
      <c r="G326">
        <v>1</v>
      </c>
      <c r="H326">
        <v>1</v>
      </c>
      <c r="I326" t="s">
        <v>479</v>
      </c>
      <c r="J326" t="s">
        <v>454</v>
      </c>
      <c r="K326" t="s">
        <v>672</v>
      </c>
      <c r="L326">
        <v>5</v>
      </c>
      <c r="M326">
        <v>1</v>
      </c>
      <c r="N326" t="s">
        <v>671</v>
      </c>
      <c r="O326" t="s">
        <v>671</v>
      </c>
    </row>
    <row r="327" spans="1:15">
      <c r="A327">
        <v>908</v>
      </c>
      <c r="B327">
        <v>1</v>
      </c>
      <c r="C327">
        <v>3</v>
      </c>
      <c r="D327">
        <v>18</v>
      </c>
      <c r="E327" t="s">
        <v>554</v>
      </c>
      <c r="F327" t="s">
        <v>528</v>
      </c>
      <c r="G327">
        <v>1</v>
      </c>
      <c r="H327">
        <v>0</v>
      </c>
      <c r="I327" t="s">
        <v>455</v>
      </c>
      <c r="J327" t="s">
        <v>455</v>
      </c>
      <c r="K327" t="s">
        <v>672</v>
      </c>
      <c r="L327">
        <v>3</v>
      </c>
      <c r="M327">
        <v>0</v>
      </c>
      <c r="N327" t="s">
        <v>671</v>
      </c>
      <c r="O327" t="s">
        <v>671</v>
      </c>
    </row>
    <row r="328" spans="1:15">
      <c r="A328">
        <v>908</v>
      </c>
      <c r="B328">
        <v>1</v>
      </c>
      <c r="C328">
        <v>3</v>
      </c>
      <c r="D328">
        <v>19</v>
      </c>
      <c r="E328" t="s">
        <v>549</v>
      </c>
      <c r="F328" t="s">
        <v>527</v>
      </c>
      <c r="G328">
        <v>1</v>
      </c>
      <c r="H328">
        <v>0</v>
      </c>
      <c r="I328" t="s">
        <v>479</v>
      </c>
      <c r="J328" t="s">
        <v>454</v>
      </c>
      <c r="K328" t="s">
        <v>670</v>
      </c>
      <c r="L328">
        <v>5</v>
      </c>
      <c r="M328">
        <v>1</v>
      </c>
      <c r="N328" t="s">
        <v>671</v>
      </c>
      <c r="O328" t="s">
        <v>671</v>
      </c>
    </row>
    <row r="329" spans="1:15">
      <c r="A329">
        <v>908</v>
      </c>
      <c r="B329">
        <v>1</v>
      </c>
      <c r="C329">
        <v>3</v>
      </c>
      <c r="D329">
        <v>20</v>
      </c>
      <c r="E329" t="s">
        <v>551</v>
      </c>
      <c r="F329" t="s">
        <v>527</v>
      </c>
      <c r="G329">
        <v>1</v>
      </c>
      <c r="H329">
        <v>1</v>
      </c>
      <c r="I329" t="s">
        <v>455</v>
      </c>
      <c r="J329" t="s">
        <v>455</v>
      </c>
      <c r="K329" t="s">
        <v>672</v>
      </c>
      <c r="L329">
        <v>1</v>
      </c>
      <c r="M329">
        <v>1</v>
      </c>
      <c r="N329" t="s">
        <v>671</v>
      </c>
      <c r="O329" t="s">
        <v>671</v>
      </c>
    </row>
    <row r="330" spans="1:15">
      <c r="A330">
        <v>908</v>
      </c>
      <c r="B330">
        <v>1</v>
      </c>
      <c r="C330">
        <v>3</v>
      </c>
      <c r="D330">
        <v>21</v>
      </c>
      <c r="E330" t="s">
        <v>554</v>
      </c>
      <c r="F330" t="s">
        <v>527</v>
      </c>
      <c r="G330">
        <v>0</v>
      </c>
      <c r="H330">
        <v>0</v>
      </c>
      <c r="I330" t="s">
        <v>455</v>
      </c>
      <c r="J330" t="s">
        <v>455</v>
      </c>
      <c r="K330" t="s">
        <v>672</v>
      </c>
      <c r="L330">
        <v>1</v>
      </c>
      <c r="M330">
        <v>1</v>
      </c>
      <c r="N330" t="s">
        <v>671</v>
      </c>
      <c r="O330" t="s">
        <v>671</v>
      </c>
    </row>
    <row r="331" spans="1:15">
      <c r="A331">
        <v>908</v>
      </c>
      <c r="B331">
        <v>1</v>
      </c>
      <c r="C331">
        <v>3</v>
      </c>
      <c r="D331">
        <v>22</v>
      </c>
      <c r="E331" t="s">
        <v>566</v>
      </c>
      <c r="F331" t="s">
        <v>527</v>
      </c>
      <c r="I331" t="s">
        <v>479</v>
      </c>
      <c r="J331" t="s">
        <v>457</v>
      </c>
      <c r="K331" t="s">
        <v>672</v>
      </c>
      <c r="N331" t="s">
        <v>671</v>
      </c>
      <c r="O331" t="s">
        <v>671</v>
      </c>
    </row>
    <row r="332" spans="1:15">
      <c r="A332">
        <v>908</v>
      </c>
      <c r="B332">
        <v>1</v>
      </c>
      <c r="C332">
        <v>3</v>
      </c>
      <c r="D332">
        <v>23</v>
      </c>
      <c r="E332" t="s">
        <v>553</v>
      </c>
      <c r="F332" t="s">
        <v>528</v>
      </c>
      <c r="G332">
        <v>0</v>
      </c>
      <c r="H332">
        <v>1</v>
      </c>
      <c r="I332" t="s">
        <v>455</v>
      </c>
      <c r="J332" t="s">
        <v>455</v>
      </c>
      <c r="K332" t="s">
        <v>672</v>
      </c>
      <c r="L332">
        <v>5</v>
      </c>
      <c r="M332">
        <v>1</v>
      </c>
      <c r="N332" t="s">
        <v>671</v>
      </c>
      <c r="O332" t="s">
        <v>671</v>
      </c>
    </row>
    <row r="333" spans="1:15">
      <c r="A333">
        <v>908</v>
      </c>
      <c r="B333">
        <v>1</v>
      </c>
      <c r="C333">
        <v>3</v>
      </c>
      <c r="D333">
        <v>24</v>
      </c>
      <c r="E333" t="s">
        <v>551</v>
      </c>
      <c r="F333" t="s">
        <v>528</v>
      </c>
      <c r="G333">
        <v>0</v>
      </c>
      <c r="H333">
        <v>1</v>
      </c>
      <c r="I333" t="s">
        <v>455</v>
      </c>
      <c r="J333" t="s">
        <v>455</v>
      </c>
      <c r="K333" t="s">
        <v>672</v>
      </c>
      <c r="L333">
        <v>1</v>
      </c>
      <c r="M333">
        <v>0</v>
      </c>
      <c r="N333" t="s">
        <v>671</v>
      </c>
      <c r="O333" t="s">
        <v>671</v>
      </c>
    </row>
    <row r="334" spans="1:15">
      <c r="A334">
        <v>908</v>
      </c>
      <c r="B334">
        <v>1</v>
      </c>
      <c r="C334">
        <v>3</v>
      </c>
      <c r="D334">
        <v>25</v>
      </c>
      <c r="E334" t="s">
        <v>552</v>
      </c>
      <c r="F334" t="s">
        <v>527</v>
      </c>
      <c r="G334">
        <v>0</v>
      </c>
      <c r="H334">
        <v>1</v>
      </c>
      <c r="I334" t="s">
        <v>455</v>
      </c>
      <c r="J334" t="s">
        <v>455</v>
      </c>
      <c r="K334" t="s">
        <v>672</v>
      </c>
      <c r="L334">
        <v>1</v>
      </c>
      <c r="M334">
        <v>1</v>
      </c>
      <c r="N334" t="s">
        <v>671</v>
      </c>
      <c r="O334" t="s">
        <v>671</v>
      </c>
    </row>
    <row r="335" spans="1:15">
      <c r="A335">
        <v>908</v>
      </c>
      <c r="B335">
        <v>1</v>
      </c>
      <c r="C335">
        <v>3</v>
      </c>
      <c r="D335">
        <v>26</v>
      </c>
      <c r="E335" t="s">
        <v>562</v>
      </c>
      <c r="F335" t="s">
        <v>527</v>
      </c>
      <c r="G335">
        <v>1</v>
      </c>
      <c r="H335">
        <v>1</v>
      </c>
      <c r="I335" t="s">
        <v>479</v>
      </c>
      <c r="J335" t="s">
        <v>456</v>
      </c>
      <c r="K335" t="s">
        <v>670</v>
      </c>
      <c r="L335">
        <v>1</v>
      </c>
      <c r="M335">
        <v>1</v>
      </c>
      <c r="N335" t="s">
        <v>671</v>
      </c>
      <c r="O335" t="s">
        <v>671</v>
      </c>
    </row>
    <row r="336" spans="1:15">
      <c r="A336">
        <v>908</v>
      </c>
      <c r="B336">
        <v>1</v>
      </c>
      <c r="C336">
        <v>3</v>
      </c>
      <c r="D336">
        <v>27</v>
      </c>
      <c r="E336" t="s">
        <v>550</v>
      </c>
      <c r="F336" t="s">
        <v>528</v>
      </c>
      <c r="G336">
        <v>1</v>
      </c>
      <c r="H336">
        <v>1</v>
      </c>
      <c r="I336" t="s">
        <v>479</v>
      </c>
      <c r="J336" t="s">
        <v>454</v>
      </c>
      <c r="K336" t="s">
        <v>670</v>
      </c>
      <c r="L336">
        <v>3</v>
      </c>
      <c r="M336">
        <v>0</v>
      </c>
      <c r="N336" t="s">
        <v>671</v>
      </c>
      <c r="O336" t="s">
        <v>671</v>
      </c>
    </row>
    <row r="337" spans="1:15">
      <c r="A337">
        <v>908</v>
      </c>
      <c r="B337">
        <v>1</v>
      </c>
      <c r="C337">
        <v>3</v>
      </c>
      <c r="D337">
        <v>28</v>
      </c>
      <c r="E337" t="s">
        <v>545</v>
      </c>
      <c r="F337" t="s">
        <v>527</v>
      </c>
      <c r="G337">
        <v>0</v>
      </c>
      <c r="H337">
        <v>0</v>
      </c>
      <c r="I337" t="s">
        <v>479</v>
      </c>
      <c r="J337" t="s">
        <v>454</v>
      </c>
      <c r="K337" t="s">
        <v>672</v>
      </c>
      <c r="L337">
        <v>3</v>
      </c>
      <c r="M337">
        <v>0</v>
      </c>
      <c r="N337" t="s">
        <v>671</v>
      </c>
      <c r="O337" t="s">
        <v>671</v>
      </c>
    </row>
    <row r="338" spans="1:15">
      <c r="A338">
        <v>908</v>
      </c>
      <c r="B338">
        <v>1</v>
      </c>
      <c r="C338">
        <v>3</v>
      </c>
      <c r="D338">
        <v>29</v>
      </c>
      <c r="E338" t="s">
        <v>566</v>
      </c>
      <c r="F338" t="s">
        <v>528</v>
      </c>
      <c r="I338" t="s">
        <v>479</v>
      </c>
      <c r="J338" t="s">
        <v>457</v>
      </c>
      <c r="K338" t="s">
        <v>672</v>
      </c>
      <c r="N338" t="s">
        <v>671</v>
      </c>
      <c r="O338" t="s">
        <v>671</v>
      </c>
    </row>
    <row r="339" spans="1:15">
      <c r="A339">
        <v>908</v>
      </c>
      <c r="B339">
        <v>1</v>
      </c>
      <c r="C339">
        <v>3</v>
      </c>
      <c r="D339">
        <v>30</v>
      </c>
      <c r="E339" t="s">
        <v>548</v>
      </c>
      <c r="F339" t="s">
        <v>527</v>
      </c>
      <c r="G339">
        <v>1</v>
      </c>
      <c r="H339">
        <v>1</v>
      </c>
      <c r="I339" t="s">
        <v>479</v>
      </c>
      <c r="J339" t="s">
        <v>454</v>
      </c>
      <c r="K339" t="s">
        <v>670</v>
      </c>
      <c r="L339">
        <v>5</v>
      </c>
      <c r="M339">
        <v>1</v>
      </c>
      <c r="N339" t="s">
        <v>671</v>
      </c>
      <c r="O339" t="s">
        <v>671</v>
      </c>
    </row>
    <row r="340" spans="1:15">
      <c r="A340">
        <v>908</v>
      </c>
      <c r="B340">
        <v>1</v>
      </c>
      <c r="C340">
        <v>3</v>
      </c>
      <c r="D340">
        <v>31</v>
      </c>
      <c r="E340" t="s">
        <v>548</v>
      </c>
      <c r="F340" t="s">
        <v>528</v>
      </c>
      <c r="G340">
        <v>0</v>
      </c>
      <c r="H340">
        <v>1</v>
      </c>
      <c r="I340" t="s">
        <v>479</v>
      </c>
      <c r="J340" t="s">
        <v>454</v>
      </c>
      <c r="K340" t="s">
        <v>670</v>
      </c>
      <c r="L340">
        <v>5</v>
      </c>
      <c r="M340">
        <v>0</v>
      </c>
      <c r="N340" t="s">
        <v>671</v>
      </c>
      <c r="O340" t="s">
        <v>671</v>
      </c>
    </row>
    <row r="341" spans="1:15">
      <c r="A341">
        <v>908</v>
      </c>
      <c r="B341">
        <v>1</v>
      </c>
      <c r="C341">
        <v>3</v>
      </c>
      <c r="D341">
        <v>32</v>
      </c>
      <c r="E341" t="s">
        <v>561</v>
      </c>
      <c r="F341" t="s">
        <v>527</v>
      </c>
      <c r="G341">
        <v>0</v>
      </c>
      <c r="H341">
        <v>1</v>
      </c>
      <c r="I341" t="s">
        <v>479</v>
      </c>
      <c r="J341" t="s">
        <v>456</v>
      </c>
      <c r="K341" t="s">
        <v>670</v>
      </c>
      <c r="L341">
        <v>5</v>
      </c>
      <c r="M341">
        <v>1</v>
      </c>
      <c r="N341" t="s">
        <v>671</v>
      </c>
      <c r="O341" t="s">
        <v>671</v>
      </c>
    </row>
    <row r="342" spans="1:15">
      <c r="A342">
        <v>908</v>
      </c>
      <c r="B342">
        <v>1</v>
      </c>
      <c r="C342">
        <v>3</v>
      </c>
      <c r="D342">
        <v>33</v>
      </c>
      <c r="E342" t="s">
        <v>558</v>
      </c>
      <c r="F342" t="s">
        <v>527</v>
      </c>
      <c r="G342">
        <v>0</v>
      </c>
      <c r="H342">
        <v>1</v>
      </c>
      <c r="I342" t="s">
        <v>455</v>
      </c>
      <c r="J342" t="s">
        <v>455</v>
      </c>
      <c r="K342" t="s">
        <v>670</v>
      </c>
      <c r="L342">
        <v>1</v>
      </c>
      <c r="M342">
        <v>1</v>
      </c>
      <c r="N342" t="s">
        <v>671</v>
      </c>
      <c r="O342" t="s">
        <v>671</v>
      </c>
    </row>
    <row r="343" spans="1:15">
      <c r="A343">
        <v>908</v>
      </c>
      <c r="B343">
        <v>1</v>
      </c>
      <c r="C343">
        <v>3</v>
      </c>
      <c r="D343">
        <v>34</v>
      </c>
      <c r="E343" t="s">
        <v>549</v>
      </c>
      <c r="F343" t="s">
        <v>528</v>
      </c>
      <c r="G343">
        <v>0</v>
      </c>
      <c r="H343">
        <v>0</v>
      </c>
      <c r="I343" t="s">
        <v>479</v>
      </c>
      <c r="J343" t="s">
        <v>454</v>
      </c>
      <c r="K343" t="s">
        <v>670</v>
      </c>
      <c r="L343">
        <v>3</v>
      </c>
      <c r="M343">
        <v>0</v>
      </c>
      <c r="N343" t="s">
        <v>671</v>
      </c>
      <c r="O343" t="s">
        <v>671</v>
      </c>
    </row>
    <row r="344" spans="1:15">
      <c r="A344">
        <v>908</v>
      </c>
      <c r="B344">
        <v>1</v>
      </c>
      <c r="C344">
        <v>3</v>
      </c>
      <c r="D344">
        <v>35</v>
      </c>
      <c r="E344" t="s">
        <v>562</v>
      </c>
      <c r="F344" t="s">
        <v>528</v>
      </c>
      <c r="G344">
        <v>0</v>
      </c>
      <c r="H344">
        <v>1</v>
      </c>
      <c r="I344" t="s">
        <v>479</v>
      </c>
      <c r="J344" t="s">
        <v>456</v>
      </c>
      <c r="K344" t="s">
        <v>670</v>
      </c>
      <c r="L344">
        <v>5</v>
      </c>
      <c r="M344">
        <v>1</v>
      </c>
      <c r="N344" t="s">
        <v>671</v>
      </c>
      <c r="O344" t="s">
        <v>671</v>
      </c>
    </row>
    <row r="345" spans="1:15">
      <c r="A345">
        <v>908</v>
      </c>
      <c r="B345">
        <v>1</v>
      </c>
      <c r="C345">
        <v>3</v>
      </c>
      <c r="D345">
        <v>36</v>
      </c>
      <c r="E345" t="s">
        <v>557</v>
      </c>
      <c r="F345" t="s">
        <v>528</v>
      </c>
      <c r="G345">
        <v>0</v>
      </c>
      <c r="H345">
        <v>0</v>
      </c>
      <c r="I345" t="s">
        <v>455</v>
      </c>
      <c r="J345" t="s">
        <v>455</v>
      </c>
      <c r="K345" t="s">
        <v>670</v>
      </c>
      <c r="L345">
        <v>5</v>
      </c>
      <c r="M345">
        <v>1</v>
      </c>
      <c r="N345" t="s">
        <v>671</v>
      </c>
      <c r="O345" t="s">
        <v>671</v>
      </c>
    </row>
    <row r="346" spans="1:15">
      <c r="A346">
        <v>908</v>
      </c>
      <c r="B346">
        <v>1</v>
      </c>
      <c r="C346">
        <v>3</v>
      </c>
      <c r="D346">
        <v>37</v>
      </c>
      <c r="E346" t="s">
        <v>564</v>
      </c>
      <c r="F346" t="s">
        <v>527</v>
      </c>
      <c r="G346">
        <v>0</v>
      </c>
      <c r="H346">
        <v>0</v>
      </c>
      <c r="I346" t="s">
        <v>479</v>
      </c>
      <c r="J346" t="s">
        <v>457</v>
      </c>
      <c r="K346" t="s">
        <v>672</v>
      </c>
      <c r="L346">
        <v>5</v>
      </c>
      <c r="M346">
        <v>1</v>
      </c>
      <c r="N346" t="s">
        <v>671</v>
      </c>
      <c r="O346" t="s">
        <v>671</v>
      </c>
    </row>
    <row r="347" spans="1:15">
      <c r="A347">
        <v>908</v>
      </c>
      <c r="B347">
        <v>1</v>
      </c>
      <c r="C347">
        <v>3</v>
      </c>
      <c r="D347">
        <v>38</v>
      </c>
      <c r="E347" t="s">
        <v>559</v>
      </c>
      <c r="F347" t="s">
        <v>527</v>
      </c>
      <c r="G347">
        <v>1</v>
      </c>
      <c r="H347">
        <v>0</v>
      </c>
      <c r="I347" t="s">
        <v>479</v>
      </c>
      <c r="J347" t="s">
        <v>456</v>
      </c>
      <c r="K347" t="s">
        <v>670</v>
      </c>
      <c r="L347">
        <v>4</v>
      </c>
      <c r="M347">
        <v>1</v>
      </c>
      <c r="N347" t="s">
        <v>671</v>
      </c>
      <c r="O347" t="s">
        <v>671</v>
      </c>
    </row>
    <row r="348" spans="1:15">
      <c r="A348">
        <v>908</v>
      </c>
      <c r="B348">
        <v>1</v>
      </c>
      <c r="C348">
        <v>3</v>
      </c>
      <c r="D348">
        <v>39</v>
      </c>
      <c r="E348" t="s">
        <v>555</v>
      </c>
      <c r="F348" t="s">
        <v>528</v>
      </c>
      <c r="G348">
        <v>0</v>
      </c>
      <c r="H348">
        <v>0</v>
      </c>
      <c r="I348" t="s">
        <v>455</v>
      </c>
      <c r="J348" t="s">
        <v>455</v>
      </c>
      <c r="K348" t="s">
        <v>672</v>
      </c>
      <c r="L348">
        <v>5</v>
      </c>
      <c r="M348">
        <v>1</v>
      </c>
      <c r="N348" t="s">
        <v>671</v>
      </c>
      <c r="O348" t="s">
        <v>671</v>
      </c>
    </row>
    <row r="349" spans="1:15">
      <c r="A349">
        <v>908</v>
      </c>
      <c r="B349">
        <v>1</v>
      </c>
      <c r="C349">
        <v>3</v>
      </c>
      <c r="D349">
        <v>40</v>
      </c>
      <c r="E349" t="s">
        <v>550</v>
      </c>
      <c r="F349" t="s">
        <v>527</v>
      </c>
      <c r="G349">
        <v>0</v>
      </c>
      <c r="H349">
        <v>1</v>
      </c>
      <c r="I349" t="s">
        <v>479</v>
      </c>
      <c r="J349" t="s">
        <v>454</v>
      </c>
      <c r="K349" t="s">
        <v>670</v>
      </c>
      <c r="L349">
        <v>5</v>
      </c>
      <c r="M349">
        <v>1</v>
      </c>
      <c r="N349" t="s">
        <v>671</v>
      </c>
      <c r="O349" t="s">
        <v>671</v>
      </c>
    </row>
    <row r="350" spans="1:15">
      <c r="A350">
        <v>908</v>
      </c>
      <c r="B350">
        <v>1</v>
      </c>
      <c r="C350">
        <v>3</v>
      </c>
      <c r="D350">
        <v>41</v>
      </c>
      <c r="E350" t="s">
        <v>559</v>
      </c>
      <c r="F350" t="s">
        <v>528</v>
      </c>
      <c r="G350">
        <v>0</v>
      </c>
      <c r="H350">
        <v>0</v>
      </c>
      <c r="I350" t="s">
        <v>479</v>
      </c>
      <c r="J350" t="s">
        <v>456</v>
      </c>
      <c r="K350" t="s">
        <v>670</v>
      </c>
      <c r="L350">
        <v>1</v>
      </c>
      <c r="M350">
        <v>1</v>
      </c>
      <c r="N350" t="s">
        <v>671</v>
      </c>
      <c r="O350" t="s">
        <v>671</v>
      </c>
    </row>
    <row r="351" spans="1:15">
      <c r="A351">
        <v>908</v>
      </c>
      <c r="B351">
        <v>1</v>
      </c>
      <c r="C351">
        <v>3</v>
      </c>
      <c r="D351">
        <v>42</v>
      </c>
      <c r="E351" t="s">
        <v>565</v>
      </c>
      <c r="F351" t="s">
        <v>528</v>
      </c>
      <c r="G351">
        <v>0</v>
      </c>
      <c r="H351">
        <v>1</v>
      </c>
      <c r="I351" t="s">
        <v>479</v>
      </c>
      <c r="J351" t="s">
        <v>457</v>
      </c>
      <c r="K351" t="s">
        <v>672</v>
      </c>
      <c r="L351">
        <v>3</v>
      </c>
      <c r="M351">
        <v>0</v>
      </c>
      <c r="N351" t="s">
        <v>671</v>
      </c>
      <c r="O351" t="s">
        <v>671</v>
      </c>
    </row>
    <row r="352" spans="1:15">
      <c r="A352">
        <v>908</v>
      </c>
      <c r="B352">
        <v>1</v>
      </c>
      <c r="C352">
        <v>3</v>
      </c>
      <c r="D352">
        <v>43</v>
      </c>
      <c r="E352" t="s">
        <v>547</v>
      </c>
      <c r="F352" t="s">
        <v>528</v>
      </c>
      <c r="G352">
        <v>0</v>
      </c>
      <c r="H352">
        <v>1</v>
      </c>
      <c r="I352" t="s">
        <v>479</v>
      </c>
      <c r="J352" t="s">
        <v>454</v>
      </c>
      <c r="K352" t="s">
        <v>672</v>
      </c>
      <c r="L352">
        <v>2</v>
      </c>
      <c r="M352">
        <v>1</v>
      </c>
      <c r="N352" t="s">
        <v>671</v>
      </c>
      <c r="O352" t="s">
        <v>671</v>
      </c>
    </row>
    <row r="353" spans="1:15">
      <c r="A353">
        <v>908</v>
      </c>
      <c r="B353">
        <v>1</v>
      </c>
      <c r="C353">
        <v>3</v>
      </c>
      <c r="D353">
        <v>44</v>
      </c>
      <c r="E353" t="s">
        <v>563</v>
      </c>
      <c r="F353" t="s">
        <v>527</v>
      </c>
      <c r="G353">
        <v>0</v>
      </c>
      <c r="H353">
        <v>1</v>
      </c>
      <c r="I353" t="s">
        <v>479</v>
      </c>
      <c r="J353" t="s">
        <v>457</v>
      </c>
      <c r="K353" t="s">
        <v>672</v>
      </c>
      <c r="L353">
        <v>5</v>
      </c>
      <c r="M353">
        <v>1</v>
      </c>
      <c r="N353" t="s">
        <v>671</v>
      </c>
      <c r="O353" t="s">
        <v>671</v>
      </c>
    </row>
    <row r="354" spans="1:15">
      <c r="A354">
        <v>909</v>
      </c>
      <c r="B354">
        <v>2</v>
      </c>
      <c r="C354">
        <v>3</v>
      </c>
      <c r="D354">
        <v>1</v>
      </c>
      <c r="E354" t="s">
        <v>566</v>
      </c>
      <c r="F354" t="s">
        <v>527</v>
      </c>
      <c r="I354" t="s">
        <v>479</v>
      </c>
      <c r="J354" t="s">
        <v>457</v>
      </c>
      <c r="K354" t="s">
        <v>672</v>
      </c>
      <c r="N354" t="s">
        <v>671</v>
      </c>
      <c r="O354" t="s">
        <v>671</v>
      </c>
    </row>
    <row r="355" spans="1:15">
      <c r="A355">
        <v>909</v>
      </c>
      <c r="B355">
        <v>2</v>
      </c>
      <c r="C355">
        <v>3</v>
      </c>
      <c r="D355">
        <v>2</v>
      </c>
      <c r="E355" t="s">
        <v>547</v>
      </c>
      <c r="F355" t="s">
        <v>527</v>
      </c>
      <c r="G355">
        <v>1</v>
      </c>
      <c r="H355">
        <v>1</v>
      </c>
      <c r="I355" t="s">
        <v>479</v>
      </c>
      <c r="J355" t="s">
        <v>454</v>
      </c>
      <c r="K355" t="s">
        <v>672</v>
      </c>
      <c r="L355">
        <v>3</v>
      </c>
      <c r="M355">
        <v>0</v>
      </c>
      <c r="N355" t="s">
        <v>671</v>
      </c>
      <c r="O355" t="s">
        <v>671</v>
      </c>
    </row>
    <row r="356" spans="1:15">
      <c r="A356">
        <v>909</v>
      </c>
      <c r="B356">
        <v>2</v>
      </c>
      <c r="C356">
        <v>3</v>
      </c>
      <c r="D356">
        <v>3</v>
      </c>
      <c r="E356" t="s">
        <v>550</v>
      </c>
      <c r="F356" t="s">
        <v>527</v>
      </c>
      <c r="G356">
        <v>1</v>
      </c>
      <c r="H356">
        <v>1</v>
      </c>
      <c r="I356" t="s">
        <v>479</v>
      </c>
      <c r="J356" t="s">
        <v>454</v>
      </c>
      <c r="K356" t="s">
        <v>670</v>
      </c>
      <c r="L356">
        <v>4</v>
      </c>
      <c r="M356">
        <v>1</v>
      </c>
      <c r="N356" t="s">
        <v>671</v>
      </c>
      <c r="O356" t="s">
        <v>671</v>
      </c>
    </row>
    <row r="357" spans="1:15">
      <c r="A357">
        <v>909</v>
      </c>
      <c r="B357">
        <v>2</v>
      </c>
      <c r="C357">
        <v>3</v>
      </c>
      <c r="D357">
        <v>4</v>
      </c>
      <c r="E357" t="s">
        <v>559</v>
      </c>
      <c r="F357" t="s">
        <v>527</v>
      </c>
      <c r="G357">
        <v>1</v>
      </c>
      <c r="H357">
        <v>0</v>
      </c>
      <c r="I357" t="s">
        <v>479</v>
      </c>
      <c r="J357" t="s">
        <v>456</v>
      </c>
      <c r="K357" t="s">
        <v>670</v>
      </c>
      <c r="L357">
        <v>1</v>
      </c>
      <c r="M357">
        <v>0</v>
      </c>
      <c r="N357" t="s">
        <v>671</v>
      </c>
      <c r="O357" t="s">
        <v>671</v>
      </c>
    </row>
    <row r="358" spans="1:15">
      <c r="A358">
        <v>909</v>
      </c>
      <c r="B358">
        <v>2</v>
      </c>
      <c r="C358">
        <v>3</v>
      </c>
      <c r="D358">
        <v>5</v>
      </c>
      <c r="E358" t="s">
        <v>565</v>
      </c>
      <c r="F358" t="s">
        <v>528</v>
      </c>
      <c r="G358">
        <v>1</v>
      </c>
      <c r="H358">
        <v>1</v>
      </c>
      <c r="I358" t="s">
        <v>479</v>
      </c>
      <c r="J358" t="s">
        <v>457</v>
      </c>
      <c r="K358" t="s">
        <v>672</v>
      </c>
      <c r="L358">
        <v>5</v>
      </c>
      <c r="M358">
        <v>0</v>
      </c>
      <c r="N358" t="s">
        <v>671</v>
      </c>
      <c r="O358" t="s">
        <v>671</v>
      </c>
    </row>
    <row r="359" spans="1:15">
      <c r="A359">
        <v>909</v>
      </c>
      <c r="B359">
        <v>2</v>
      </c>
      <c r="C359">
        <v>3</v>
      </c>
      <c r="D359">
        <v>6</v>
      </c>
      <c r="E359" t="s">
        <v>556</v>
      </c>
      <c r="F359" t="s">
        <v>527</v>
      </c>
      <c r="G359">
        <v>1</v>
      </c>
      <c r="H359">
        <v>1</v>
      </c>
      <c r="I359" t="s">
        <v>455</v>
      </c>
      <c r="J359" t="s">
        <v>455</v>
      </c>
      <c r="K359" t="s">
        <v>670</v>
      </c>
      <c r="L359">
        <v>4</v>
      </c>
      <c r="M359">
        <v>0</v>
      </c>
      <c r="N359" t="s">
        <v>671</v>
      </c>
      <c r="O359" t="s">
        <v>671</v>
      </c>
    </row>
    <row r="360" spans="1:15">
      <c r="A360">
        <v>909</v>
      </c>
      <c r="B360">
        <v>2</v>
      </c>
      <c r="C360">
        <v>3</v>
      </c>
      <c r="D360">
        <v>7</v>
      </c>
      <c r="E360" t="s">
        <v>551</v>
      </c>
      <c r="F360" t="s">
        <v>528</v>
      </c>
      <c r="G360">
        <v>1</v>
      </c>
      <c r="H360">
        <v>1</v>
      </c>
      <c r="I360" t="s">
        <v>455</v>
      </c>
      <c r="J360" t="s">
        <v>455</v>
      </c>
      <c r="K360" t="s">
        <v>672</v>
      </c>
      <c r="L360">
        <v>5</v>
      </c>
      <c r="M360">
        <v>1</v>
      </c>
      <c r="N360" t="s">
        <v>671</v>
      </c>
      <c r="O360" t="s">
        <v>671</v>
      </c>
    </row>
    <row r="361" spans="1:15">
      <c r="A361">
        <v>909</v>
      </c>
      <c r="B361">
        <v>2</v>
      </c>
      <c r="C361">
        <v>3</v>
      </c>
      <c r="D361">
        <v>8</v>
      </c>
      <c r="E361" t="s">
        <v>557</v>
      </c>
      <c r="F361" t="s">
        <v>527</v>
      </c>
      <c r="G361">
        <v>1</v>
      </c>
      <c r="H361">
        <v>0</v>
      </c>
      <c r="I361" t="s">
        <v>455</v>
      </c>
      <c r="J361" t="s">
        <v>455</v>
      </c>
      <c r="K361" t="s">
        <v>670</v>
      </c>
      <c r="L361">
        <v>4</v>
      </c>
      <c r="M361">
        <v>0</v>
      </c>
      <c r="N361" t="s">
        <v>671</v>
      </c>
      <c r="O361" t="s">
        <v>671</v>
      </c>
    </row>
    <row r="362" spans="1:15">
      <c r="A362">
        <v>909</v>
      </c>
      <c r="B362">
        <v>2</v>
      </c>
      <c r="C362">
        <v>3</v>
      </c>
      <c r="D362">
        <v>9</v>
      </c>
      <c r="E362" t="s">
        <v>558</v>
      </c>
      <c r="F362" t="s">
        <v>527</v>
      </c>
      <c r="G362">
        <v>1</v>
      </c>
      <c r="H362">
        <v>1</v>
      </c>
      <c r="I362" t="s">
        <v>455</v>
      </c>
      <c r="J362" t="s">
        <v>455</v>
      </c>
      <c r="K362" t="s">
        <v>670</v>
      </c>
      <c r="L362">
        <v>5</v>
      </c>
      <c r="M362">
        <v>0</v>
      </c>
      <c r="N362" t="s">
        <v>671</v>
      </c>
      <c r="O362" t="s">
        <v>671</v>
      </c>
    </row>
    <row r="363" spans="1:15">
      <c r="A363">
        <v>909</v>
      </c>
      <c r="B363">
        <v>2</v>
      </c>
      <c r="C363">
        <v>3</v>
      </c>
      <c r="D363">
        <v>10</v>
      </c>
      <c r="E363" t="s">
        <v>552</v>
      </c>
      <c r="F363" t="s">
        <v>527</v>
      </c>
      <c r="G363">
        <v>1</v>
      </c>
      <c r="H363">
        <v>1</v>
      </c>
      <c r="I363" t="s">
        <v>455</v>
      </c>
      <c r="J363" t="s">
        <v>455</v>
      </c>
      <c r="K363" t="s">
        <v>672</v>
      </c>
      <c r="L363">
        <v>5</v>
      </c>
      <c r="M363">
        <v>0</v>
      </c>
      <c r="N363" t="s">
        <v>671</v>
      </c>
      <c r="O363" t="s">
        <v>671</v>
      </c>
    </row>
    <row r="364" spans="1:15">
      <c r="A364">
        <v>909</v>
      </c>
      <c r="B364">
        <v>2</v>
      </c>
      <c r="C364">
        <v>3</v>
      </c>
      <c r="D364">
        <v>11</v>
      </c>
      <c r="E364" t="s">
        <v>561</v>
      </c>
      <c r="F364" t="s">
        <v>528</v>
      </c>
      <c r="G364">
        <v>1</v>
      </c>
      <c r="H364">
        <v>1</v>
      </c>
      <c r="I364" t="s">
        <v>479</v>
      </c>
      <c r="J364" t="s">
        <v>456</v>
      </c>
      <c r="K364" t="s">
        <v>670</v>
      </c>
      <c r="L364">
        <v>2</v>
      </c>
      <c r="M364">
        <v>1</v>
      </c>
      <c r="N364" t="s">
        <v>671</v>
      </c>
      <c r="O364" t="s">
        <v>671</v>
      </c>
    </row>
    <row r="365" spans="1:15">
      <c r="A365">
        <v>909</v>
      </c>
      <c r="B365">
        <v>2</v>
      </c>
      <c r="C365">
        <v>3</v>
      </c>
      <c r="D365">
        <v>12</v>
      </c>
      <c r="E365" t="s">
        <v>560</v>
      </c>
      <c r="F365" t="s">
        <v>528</v>
      </c>
      <c r="G365">
        <v>1</v>
      </c>
      <c r="H365">
        <v>1</v>
      </c>
      <c r="I365" t="s">
        <v>479</v>
      </c>
      <c r="J365" t="s">
        <v>456</v>
      </c>
      <c r="K365" t="s">
        <v>670</v>
      </c>
      <c r="L365">
        <v>4</v>
      </c>
      <c r="M365">
        <v>0</v>
      </c>
      <c r="N365" t="s">
        <v>671</v>
      </c>
      <c r="O365" t="s">
        <v>671</v>
      </c>
    </row>
    <row r="366" spans="1:15">
      <c r="A366">
        <v>909</v>
      </c>
      <c r="B366">
        <v>2</v>
      </c>
      <c r="C366">
        <v>3</v>
      </c>
      <c r="D366">
        <v>13</v>
      </c>
      <c r="E366" t="s">
        <v>556</v>
      </c>
      <c r="F366" t="s">
        <v>528</v>
      </c>
      <c r="G366">
        <v>0</v>
      </c>
      <c r="H366">
        <v>1</v>
      </c>
      <c r="I366" t="s">
        <v>455</v>
      </c>
      <c r="J366" t="s">
        <v>455</v>
      </c>
      <c r="K366" t="s">
        <v>670</v>
      </c>
      <c r="L366">
        <v>3</v>
      </c>
      <c r="M366">
        <v>0</v>
      </c>
      <c r="N366" t="s">
        <v>671</v>
      </c>
      <c r="O366" t="s">
        <v>671</v>
      </c>
    </row>
    <row r="367" spans="1:15">
      <c r="A367">
        <v>909</v>
      </c>
      <c r="B367">
        <v>2</v>
      </c>
      <c r="C367">
        <v>3</v>
      </c>
      <c r="D367">
        <v>14</v>
      </c>
      <c r="E367" t="s">
        <v>561</v>
      </c>
      <c r="F367" t="s">
        <v>527</v>
      </c>
      <c r="G367">
        <v>0</v>
      </c>
      <c r="H367">
        <v>1</v>
      </c>
      <c r="I367" t="s">
        <v>479</v>
      </c>
      <c r="J367" t="s">
        <v>456</v>
      </c>
      <c r="K367" t="s">
        <v>670</v>
      </c>
      <c r="L367">
        <v>3</v>
      </c>
      <c r="M367">
        <v>0</v>
      </c>
      <c r="N367" t="s">
        <v>671</v>
      </c>
      <c r="O367" t="s">
        <v>671</v>
      </c>
    </row>
    <row r="368" spans="1:15">
      <c r="A368">
        <v>909</v>
      </c>
      <c r="B368">
        <v>2</v>
      </c>
      <c r="C368">
        <v>3</v>
      </c>
      <c r="D368">
        <v>15</v>
      </c>
      <c r="E368" t="s">
        <v>558</v>
      </c>
      <c r="F368" t="s">
        <v>528</v>
      </c>
      <c r="G368">
        <v>0</v>
      </c>
      <c r="H368">
        <v>1</v>
      </c>
      <c r="I368" t="s">
        <v>455</v>
      </c>
      <c r="J368" t="s">
        <v>455</v>
      </c>
      <c r="K368" t="s">
        <v>670</v>
      </c>
      <c r="L368">
        <v>3</v>
      </c>
      <c r="M368">
        <v>0</v>
      </c>
      <c r="N368" t="s">
        <v>671</v>
      </c>
      <c r="O368" t="s">
        <v>671</v>
      </c>
    </row>
    <row r="369" spans="1:15">
      <c r="A369">
        <v>909</v>
      </c>
      <c r="B369">
        <v>2</v>
      </c>
      <c r="C369">
        <v>3</v>
      </c>
      <c r="D369">
        <v>16</v>
      </c>
      <c r="E369" t="s">
        <v>544</v>
      </c>
      <c r="F369" t="s">
        <v>528</v>
      </c>
      <c r="G369">
        <v>1</v>
      </c>
      <c r="H369">
        <v>0</v>
      </c>
      <c r="I369" t="s">
        <v>479</v>
      </c>
      <c r="J369" t="s">
        <v>454</v>
      </c>
      <c r="K369" t="s">
        <v>672</v>
      </c>
      <c r="L369">
        <v>3</v>
      </c>
      <c r="M369">
        <v>0</v>
      </c>
      <c r="N369" t="s">
        <v>671</v>
      </c>
      <c r="O369" t="s">
        <v>671</v>
      </c>
    </row>
    <row r="370" spans="1:15">
      <c r="A370">
        <v>909</v>
      </c>
      <c r="B370">
        <v>2</v>
      </c>
      <c r="C370">
        <v>3</v>
      </c>
      <c r="D370">
        <v>17</v>
      </c>
      <c r="E370" t="s">
        <v>545</v>
      </c>
      <c r="F370" t="s">
        <v>528</v>
      </c>
      <c r="G370">
        <v>1</v>
      </c>
      <c r="H370">
        <v>0</v>
      </c>
      <c r="I370" t="s">
        <v>479</v>
      </c>
      <c r="J370" t="s">
        <v>454</v>
      </c>
      <c r="K370" t="s">
        <v>672</v>
      </c>
      <c r="L370">
        <v>4</v>
      </c>
      <c r="M370">
        <v>0</v>
      </c>
      <c r="N370" t="s">
        <v>671</v>
      </c>
      <c r="O370" t="s">
        <v>671</v>
      </c>
    </row>
    <row r="371" spans="1:15">
      <c r="A371">
        <v>909</v>
      </c>
      <c r="B371">
        <v>2</v>
      </c>
      <c r="C371">
        <v>3</v>
      </c>
      <c r="D371">
        <v>18</v>
      </c>
      <c r="E371" t="s">
        <v>544</v>
      </c>
      <c r="F371" t="s">
        <v>527</v>
      </c>
      <c r="G371">
        <v>0</v>
      </c>
      <c r="H371">
        <v>0</v>
      </c>
      <c r="I371" t="s">
        <v>479</v>
      </c>
      <c r="J371" t="s">
        <v>454</v>
      </c>
      <c r="K371" t="s">
        <v>672</v>
      </c>
      <c r="L371">
        <v>3</v>
      </c>
      <c r="M371">
        <v>0</v>
      </c>
      <c r="N371" t="s">
        <v>671</v>
      </c>
      <c r="O371" t="s">
        <v>671</v>
      </c>
    </row>
    <row r="372" spans="1:15">
      <c r="A372">
        <v>909</v>
      </c>
      <c r="B372">
        <v>2</v>
      </c>
      <c r="C372">
        <v>3</v>
      </c>
      <c r="D372">
        <v>19</v>
      </c>
      <c r="E372" t="s">
        <v>563</v>
      </c>
      <c r="F372" t="s">
        <v>527</v>
      </c>
      <c r="G372">
        <v>1</v>
      </c>
      <c r="H372">
        <v>1</v>
      </c>
      <c r="I372" t="s">
        <v>479</v>
      </c>
      <c r="J372" t="s">
        <v>457</v>
      </c>
      <c r="K372" t="s">
        <v>672</v>
      </c>
      <c r="L372">
        <v>4</v>
      </c>
      <c r="M372">
        <v>1</v>
      </c>
      <c r="N372" t="s">
        <v>671</v>
      </c>
      <c r="O372" t="s">
        <v>671</v>
      </c>
    </row>
    <row r="373" spans="1:15">
      <c r="A373">
        <v>909</v>
      </c>
      <c r="B373">
        <v>2</v>
      </c>
      <c r="C373">
        <v>3</v>
      </c>
      <c r="D373">
        <v>20</v>
      </c>
      <c r="E373" t="s">
        <v>554</v>
      </c>
      <c r="F373" t="s">
        <v>527</v>
      </c>
      <c r="G373">
        <v>1</v>
      </c>
      <c r="H373">
        <v>0</v>
      </c>
      <c r="I373" t="s">
        <v>455</v>
      </c>
      <c r="J373" t="s">
        <v>455</v>
      </c>
      <c r="K373" t="s">
        <v>672</v>
      </c>
      <c r="L373">
        <v>3</v>
      </c>
      <c r="M373">
        <v>0</v>
      </c>
      <c r="N373" t="s">
        <v>671</v>
      </c>
      <c r="O373" t="s">
        <v>671</v>
      </c>
    </row>
    <row r="374" spans="1:15">
      <c r="A374">
        <v>909</v>
      </c>
      <c r="B374">
        <v>2</v>
      </c>
      <c r="C374">
        <v>3</v>
      </c>
      <c r="D374">
        <v>21</v>
      </c>
      <c r="E374" t="s">
        <v>563</v>
      </c>
      <c r="F374" t="s">
        <v>528</v>
      </c>
      <c r="G374">
        <v>0</v>
      </c>
      <c r="H374">
        <v>1</v>
      </c>
      <c r="I374" t="s">
        <v>479</v>
      </c>
      <c r="J374" t="s">
        <v>457</v>
      </c>
      <c r="K374" t="s">
        <v>672</v>
      </c>
      <c r="L374">
        <v>3</v>
      </c>
      <c r="M374">
        <v>0</v>
      </c>
      <c r="N374" t="s">
        <v>671</v>
      </c>
      <c r="O374" t="s">
        <v>671</v>
      </c>
    </row>
    <row r="375" spans="1:15">
      <c r="A375">
        <v>909</v>
      </c>
      <c r="B375">
        <v>2</v>
      </c>
      <c r="C375">
        <v>3</v>
      </c>
      <c r="D375">
        <v>22</v>
      </c>
      <c r="E375" t="s">
        <v>565</v>
      </c>
      <c r="F375" t="s">
        <v>527</v>
      </c>
      <c r="G375">
        <v>0</v>
      </c>
      <c r="H375">
        <v>1</v>
      </c>
      <c r="I375" t="s">
        <v>479</v>
      </c>
      <c r="J375" t="s">
        <v>457</v>
      </c>
      <c r="K375" t="s">
        <v>672</v>
      </c>
      <c r="L375">
        <v>5</v>
      </c>
      <c r="M375">
        <v>1</v>
      </c>
      <c r="N375" t="s">
        <v>671</v>
      </c>
      <c r="O375" t="s">
        <v>671</v>
      </c>
    </row>
    <row r="376" spans="1:15">
      <c r="A376">
        <v>909</v>
      </c>
      <c r="B376">
        <v>2</v>
      </c>
      <c r="C376">
        <v>3</v>
      </c>
      <c r="D376">
        <v>23</v>
      </c>
      <c r="E376" t="s">
        <v>555</v>
      </c>
      <c r="F376" t="s">
        <v>528</v>
      </c>
      <c r="G376">
        <v>1</v>
      </c>
      <c r="H376">
        <v>0</v>
      </c>
      <c r="I376" t="s">
        <v>455</v>
      </c>
      <c r="J376" t="s">
        <v>455</v>
      </c>
      <c r="K376" t="s">
        <v>672</v>
      </c>
      <c r="L376">
        <v>5</v>
      </c>
      <c r="M376">
        <v>1</v>
      </c>
      <c r="N376" t="s">
        <v>671</v>
      </c>
      <c r="O376" t="s">
        <v>671</v>
      </c>
    </row>
    <row r="377" spans="1:15">
      <c r="A377">
        <v>909</v>
      </c>
      <c r="B377">
        <v>2</v>
      </c>
      <c r="C377">
        <v>3</v>
      </c>
      <c r="D377">
        <v>24</v>
      </c>
      <c r="E377" t="s">
        <v>554</v>
      </c>
      <c r="F377" t="s">
        <v>528</v>
      </c>
      <c r="G377">
        <v>0</v>
      </c>
      <c r="H377">
        <v>0</v>
      </c>
      <c r="I377" t="s">
        <v>455</v>
      </c>
      <c r="J377" t="s">
        <v>455</v>
      </c>
      <c r="K377" t="s">
        <v>672</v>
      </c>
      <c r="L377">
        <v>4</v>
      </c>
      <c r="M377">
        <v>1</v>
      </c>
      <c r="N377" t="s">
        <v>671</v>
      </c>
      <c r="O377" t="s">
        <v>671</v>
      </c>
    </row>
    <row r="378" spans="1:15">
      <c r="A378">
        <v>909</v>
      </c>
      <c r="B378">
        <v>2</v>
      </c>
      <c r="C378">
        <v>3</v>
      </c>
      <c r="D378">
        <v>25</v>
      </c>
      <c r="E378" t="s">
        <v>557</v>
      </c>
      <c r="F378" t="s">
        <v>528</v>
      </c>
      <c r="G378">
        <v>0</v>
      </c>
      <c r="H378">
        <v>0</v>
      </c>
      <c r="I378" t="s">
        <v>455</v>
      </c>
      <c r="J378" t="s">
        <v>455</v>
      </c>
      <c r="K378" t="s">
        <v>670</v>
      </c>
      <c r="L378">
        <v>1</v>
      </c>
      <c r="M378">
        <v>0</v>
      </c>
      <c r="N378" t="s">
        <v>671</v>
      </c>
      <c r="O378" t="s">
        <v>671</v>
      </c>
    </row>
    <row r="379" spans="1:15">
      <c r="A379">
        <v>909</v>
      </c>
      <c r="B379">
        <v>2</v>
      </c>
      <c r="C379">
        <v>3</v>
      </c>
      <c r="D379">
        <v>26</v>
      </c>
      <c r="E379" t="s">
        <v>550</v>
      </c>
      <c r="F379" t="s">
        <v>528</v>
      </c>
      <c r="G379">
        <v>0</v>
      </c>
      <c r="H379">
        <v>1</v>
      </c>
      <c r="I379" t="s">
        <v>479</v>
      </c>
      <c r="J379" t="s">
        <v>454</v>
      </c>
      <c r="K379" t="s">
        <v>670</v>
      </c>
      <c r="L379">
        <v>2</v>
      </c>
      <c r="M379">
        <v>1</v>
      </c>
      <c r="N379" t="s">
        <v>671</v>
      </c>
      <c r="O379" t="s">
        <v>671</v>
      </c>
    </row>
    <row r="380" spans="1:15">
      <c r="A380">
        <v>909</v>
      </c>
      <c r="B380">
        <v>2</v>
      </c>
      <c r="C380">
        <v>3</v>
      </c>
      <c r="D380">
        <v>27</v>
      </c>
      <c r="E380" t="s">
        <v>560</v>
      </c>
      <c r="F380" t="s">
        <v>527</v>
      </c>
      <c r="G380">
        <v>0</v>
      </c>
      <c r="H380">
        <v>1</v>
      </c>
      <c r="I380" t="s">
        <v>479</v>
      </c>
      <c r="J380" t="s">
        <v>456</v>
      </c>
      <c r="K380" t="s">
        <v>670</v>
      </c>
      <c r="L380">
        <v>4</v>
      </c>
      <c r="M380">
        <v>1</v>
      </c>
      <c r="N380" t="s">
        <v>671</v>
      </c>
      <c r="O380" t="s">
        <v>671</v>
      </c>
    </row>
    <row r="381" spans="1:15">
      <c r="A381">
        <v>909</v>
      </c>
      <c r="B381">
        <v>2</v>
      </c>
      <c r="C381">
        <v>3</v>
      </c>
      <c r="D381">
        <v>28</v>
      </c>
      <c r="E381" t="s">
        <v>559</v>
      </c>
      <c r="F381" t="s">
        <v>528</v>
      </c>
      <c r="G381">
        <v>0</v>
      </c>
      <c r="H381">
        <v>0</v>
      </c>
      <c r="I381" t="s">
        <v>479</v>
      </c>
      <c r="J381" t="s">
        <v>456</v>
      </c>
      <c r="K381" t="s">
        <v>670</v>
      </c>
      <c r="L381">
        <v>2</v>
      </c>
      <c r="M381">
        <v>1</v>
      </c>
      <c r="N381" t="s">
        <v>671</v>
      </c>
      <c r="O381" t="s">
        <v>671</v>
      </c>
    </row>
    <row r="382" spans="1:15">
      <c r="A382">
        <v>909</v>
      </c>
      <c r="B382">
        <v>2</v>
      </c>
      <c r="C382">
        <v>3</v>
      </c>
      <c r="D382">
        <v>29</v>
      </c>
      <c r="E382" t="s">
        <v>562</v>
      </c>
      <c r="F382" t="s">
        <v>528</v>
      </c>
      <c r="G382">
        <v>1</v>
      </c>
      <c r="H382">
        <v>1</v>
      </c>
      <c r="I382" t="s">
        <v>479</v>
      </c>
      <c r="J382" t="s">
        <v>456</v>
      </c>
      <c r="K382" t="s">
        <v>670</v>
      </c>
      <c r="L382">
        <v>3</v>
      </c>
      <c r="M382">
        <v>0</v>
      </c>
      <c r="N382" t="s">
        <v>671</v>
      </c>
      <c r="O382" t="s">
        <v>671</v>
      </c>
    </row>
    <row r="383" spans="1:15">
      <c r="A383">
        <v>909</v>
      </c>
      <c r="B383">
        <v>2</v>
      </c>
      <c r="C383">
        <v>3</v>
      </c>
      <c r="D383">
        <v>30</v>
      </c>
      <c r="E383" t="s">
        <v>553</v>
      </c>
      <c r="F383" t="s">
        <v>527</v>
      </c>
      <c r="G383">
        <v>1</v>
      </c>
      <c r="H383">
        <v>1</v>
      </c>
      <c r="I383" t="s">
        <v>455</v>
      </c>
      <c r="J383" t="s">
        <v>455</v>
      </c>
      <c r="K383" t="s">
        <v>672</v>
      </c>
      <c r="L383">
        <v>3</v>
      </c>
      <c r="M383">
        <v>0</v>
      </c>
      <c r="N383" t="s">
        <v>671</v>
      </c>
      <c r="O383" t="s">
        <v>671</v>
      </c>
    </row>
    <row r="384" spans="1:15">
      <c r="A384">
        <v>909</v>
      </c>
      <c r="B384">
        <v>2</v>
      </c>
      <c r="C384">
        <v>3</v>
      </c>
      <c r="D384">
        <v>31</v>
      </c>
      <c r="E384" t="s">
        <v>553</v>
      </c>
      <c r="F384" t="s">
        <v>528</v>
      </c>
      <c r="G384">
        <v>0</v>
      </c>
      <c r="H384">
        <v>1</v>
      </c>
      <c r="I384" t="s">
        <v>455</v>
      </c>
      <c r="J384" t="s">
        <v>455</v>
      </c>
      <c r="K384" t="s">
        <v>672</v>
      </c>
      <c r="L384">
        <v>3</v>
      </c>
      <c r="M384">
        <v>0</v>
      </c>
      <c r="N384" t="s">
        <v>671</v>
      </c>
      <c r="O384" t="s">
        <v>671</v>
      </c>
    </row>
    <row r="385" spans="1:15">
      <c r="A385">
        <v>909</v>
      </c>
      <c r="B385">
        <v>2</v>
      </c>
      <c r="C385">
        <v>3</v>
      </c>
      <c r="D385">
        <v>32</v>
      </c>
      <c r="E385" t="s">
        <v>551</v>
      </c>
      <c r="F385" t="s">
        <v>527</v>
      </c>
      <c r="G385">
        <v>0</v>
      </c>
      <c r="H385">
        <v>1</v>
      </c>
      <c r="I385" t="s">
        <v>455</v>
      </c>
      <c r="J385" t="s">
        <v>455</v>
      </c>
      <c r="K385" t="s">
        <v>672</v>
      </c>
      <c r="L385">
        <v>5</v>
      </c>
      <c r="M385">
        <v>0</v>
      </c>
      <c r="N385" t="s">
        <v>671</v>
      </c>
      <c r="O385" t="s">
        <v>671</v>
      </c>
    </row>
    <row r="386" spans="1:15">
      <c r="A386">
        <v>909</v>
      </c>
      <c r="B386">
        <v>2</v>
      </c>
      <c r="C386">
        <v>3</v>
      </c>
      <c r="D386">
        <v>33</v>
      </c>
      <c r="E386" t="s">
        <v>549</v>
      </c>
      <c r="F386" t="s">
        <v>527</v>
      </c>
      <c r="G386">
        <v>1</v>
      </c>
      <c r="H386">
        <v>0</v>
      </c>
      <c r="I386" t="s">
        <v>479</v>
      </c>
      <c r="J386" t="s">
        <v>454</v>
      </c>
      <c r="K386" t="s">
        <v>670</v>
      </c>
      <c r="L386">
        <v>2</v>
      </c>
      <c r="M386">
        <v>0</v>
      </c>
      <c r="N386" t="s">
        <v>671</v>
      </c>
      <c r="O386" t="s">
        <v>671</v>
      </c>
    </row>
    <row r="387" spans="1:15">
      <c r="A387">
        <v>909</v>
      </c>
      <c r="B387">
        <v>2</v>
      </c>
      <c r="C387">
        <v>3</v>
      </c>
      <c r="D387">
        <v>34</v>
      </c>
      <c r="E387" t="s">
        <v>564</v>
      </c>
      <c r="F387" t="s">
        <v>528</v>
      </c>
      <c r="G387">
        <v>1</v>
      </c>
      <c r="H387">
        <v>0</v>
      </c>
      <c r="I387" t="s">
        <v>479</v>
      </c>
      <c r="J387" t="s">
        <v>457</v>
      </c>
      <c r="K387" t="s">
        <v>672</v>
      </c>
      <c r="L387">
        <v>3</v>
      </c>
      <c r="M387">
        <v>0</v>
      </c>
      <c r="N387" t="s">
        <v>671</v>
      </c>
      <c r="O387" t="s">
        <v>671</v>
      </c>
    </row>
    <row r="388" spans="1:15">
      <c r="A388">
        <v>909</v>
      </c>
      <c r="B388">
        <v>2</v>
      </c>
      <c r="C388">
        <v>3</v>
      </c>
      <c r="D388">
        <v>35</v>
      </c>
      <c r="E388" t="s">
        <v>552</v>
      </c>
      <c r="F388" t="s">
        <v>528</v>
      </c>
      <c r="G388">
        <v>0</v>
      </c>
      <c r="H388">
        <v>1</v>
      </c>
      <c r="I388" t="s">
        <v>455</v>
      </c>
      <c r="J388" t="s">
        <v>455</v>
      </c>
      <c r="K388" t="s">
        <v>672</v>
      </c>
      <c r="L388">
        <v>3</v>
      </c>
      <c r="M388">
        <v>0</v>
      </c>
      <c r="N388" t="s">
        <v>671</v>
      </c>
      <c r="O388" t="s">
        <v>671</v>
      </c>
    </row>
    <row r="389" spans="1:15">
      <c r="A389">
        <v>909</v>
      </c>
      <c r="B389">
        <v>2</v>
      </c>
      <c r="C389">
        <v>3</v>
      </c>
      <c r="D389">
        <v>36</v>
      </c>
      <c r="E389" t="s">
        <v>555</v>
      </c>
      <c r="F389" t="s">
        <v>527</v>
      </c>
      <c r="G389">
        <v>0</v>
      </c>
      <c r="H389">
        <v>0</v>
      </c>
      <c r="I389" t="s">
        <v>455</v>
      </c>
      <c r="J389" t="s">
        <v>455</v>
      </c>
      <c r="K389" t="s">
        <v>672</v>
      </c>
      <c r="L389">
        <v>3</v>
      </c>
      <c r="M389">
        <v>0</v>
      </c>
      <c r="N389" t="s">
        <v>671</v>
      </c>
      <c r="O389" t="s">
        <v>671</v>
      </c>
    </row>
    <row r="390" spans="1:15">
      <c r="A390">
        <v>909</v>
      </c>
      <c r="B390">
        <v>2</v>
      </c>
      <c r="C390">
        <v>3</v>
      </c>
      <c r="D390">
        <v>37</v>
      </c>
      <c r="E390" t="s">
        <v>566</v>
      </c>
      <c r="F390" t="s">
        <v>528</v>
      </c>
      <c r="I390" t="s">
        <v>479</v>
      </c>
      <c r="J390" t="s">
        <v>457</v>
      </c>
      <c r="K390" t="s">
        <v>672</v>
      </c>
      <c r="N390" t="s">
        <v>671</v>
      </c>
      <c r="O390" t="s">
        <v>671</v>
      </c>
    </row>
    <row r="391" spans="1:15">
      <c r="A391">
        <v>909</v>
      </c>
      <c r="B391">
        <v>2</v>
      </c>
      <c r="C391">
        <v>3</v>
      </c>
      <c r="D391">
        <v>38</v>
      </c>
      <c r="E391" t="s">
        <v>564</v>
      </c>
      <c r="F391" t="s">
        <v>527</v>
      </c>
      <c r="G391">
        <v>0</v>
      </c>
      <c r="H391">
        <v>0</v>
      </c>
      <c r="I391" t="s">
        <v>479</v>
      </c>
      <c r="J391" t="s">
        <v>457</v>
      </c>
      <c r="K391" t="s">
        <v>672</v>
      </c>
      <c r="L391">
        <v>3</v>
      </c>
      <c r="M391">
        <v>0</v>
      </c>
      <c r="N391" t="s">
        <v>671</v>
      </c>
      <c r="O391" t="s">
        <v>671</v>
      </c>
    </row>
    <row r="392" spans="1:15">
      <c r="A392">
        <v>909</v>
      </c>
      <c r="B392">
        <v>2</v>
      </c>
      <c r="C392">
        <v>3</v>
      </c>
      <c r="D392">
        <v>39</v>
      </c>
      <c r="E392" t="s">
        <v>547</v>
      </c>
      <c r="F392" t="s">
        <v>528</v>
      </c>
      <c r="G392">
        <v>0</v>
      </c>
      <c r="H392">
        <v>1</v>
      </c>
      <c r="I392" t="s">
        <v>479</v>
      </c>
      <c r="J392" t="s">
        <v>454</v>
      </c>
      <c r="K392" t="s">
        <v>672</v>
      </c>
      <c r="L392">
        <v>2</v>
      </c>
      <c r="M392">
        <v>1</v>
      </c>
      <c r="N392" t="s">
        <v>671</v>
      </c>
      <c r="O392" t="s">
        <v>671</v>
      </c>
    </row>
    <row r="393" spans="1:15">
      <c r="A393">
        <v>909</v>
      </c>
      <c r="B393">
        <v>2</v>
      </c>
      <c r="C393">
        <v>3</v>
      </c>
      <c r="D393">
        <v>40</v>
      </c>
      <c r="E393" t="s">
        <v>545</v>
      </c>
      <c r="F393" t="s">
        <v>527</v>
      </c>
      <c r="G393">
        <v>0</v>
      </c>
      <c r="H393">
        <v>0</v>
      </c>
      <c r="I393" t="s">
        <v>479</v>
      </c>
      <c r="J393" t="s">
        <v>454</v>
      </c>
      <c r="K393" t="s">
        <v>672</v>
      </c>
      <c r="L393">
        <v>3</v>
      </c>
      <c r="M393">
        <v>0</v>
      </c>
      <c r="N393" t="s">
        <v>671</v>
      </c>
      <c r="O393" t="s">
        <v>671</v>
      </c>
    </row>
    <row r="394" spans="1:15">
      <c r="A394">
        <v>909</v>
      </c>
      <c r="B394">
        <v>2</v>
      </c>
      <c r="C394">
        <v>3</v>
      </c>
      <c r="D394">
        <v>41</v>
      </c>
      <c r="E394" t="s">
        <v>548</v>
      </c>
      <c r="F394" t="s">
        <v>527</v>
      </c>
      <c r="G394">
        <v>1</v>
      </c>
      <c r="H394">
        <v>1</v>
      </c>
      <c r="I394" t="s">
        <v>479</v>
      </c>
      <c r="J394" t="s">
        <v>454</v>
      </c>
      <c r="K394" t="s">
        <v>670</v>
      </c>
      <c r="L394">
        <v>5</v>
      </c>
      <c r="M394">
        <v>1</v>
      </c>
      <c r="N394" t="s">
        <v>671</v>
      </c>
      <c r="O394" t="s">
        <v>671</v>
      </c>
    </row>
    <row r="395" spans="1:15">
      <c r="A395">
        <v>909</v>
      </c>
      <c r="B395">
        <v>2</v>
      </c>
      <c r="C395">
        <v>3</v>
      </c>
      <c r="D395">
        <v>42</v>
      </c>
      <c r="E395" t="s">
        <v>548</v>
      </c>
      <c r="F395" t="s">
        <v>528</v>
      </c>
      <c r="G395">
        <v>0</v>
      </c>
      <c r="H395">
        <v>1</v>
      </c>
      <c r="I395" t="s">
        <v>479</v>
      </c>
      <c r="J395" t="s">
        <v>454</v>
      </c>
      <c r="K395" t="s">
        <v>670</v>
      </c>
      <c r="L395">
        <v>5</v>
      </c>
      <c r="M395">
        <v>0</v>
      </c>
      <c r="N395" t="s">
        <v>671</v>
      </c>
      <c r="O395" t="s">
        <v>671</v>
      </c>
    </row>
    <row r="396" spans="1:15">
      <c r="A396">
        <v>909</v>
      </c>
      <c r="B396">
        <v>2</v>
      </c>
      <c r="C396">
        <v>3</v>
      </c>
      <c r="D396">
        <v>43</v>
      </c>
      <c r="E396" t="s">
        <v>562</v>
      </c>
      <c r="F396" t="s">
        <v>527</v>
      </c>
      <c r="G396">
        <v>0</v>
      </c>
      <c r="H396">
        <v>1</v>
      </c>
      <c r="I396" t="s">
        <v>479</v>
      </c>
      <c r="J396" t="s">
        <v>456</v>
      </c>
      <c r="K396" t="s">
        <v>670</v>
      </c>
      <c r="L396">
        <v>3</v>
      </c>
      <c r="M396">
        <v>0</v>
      </c>
      <c r="N396" t="s">
        <v>671</v>
      </c>
      <c r="O396" t="s">
        <v>671</v>
      </c>
    </row>
    <row r="397" spans="1:15">
      <c r="A397">
        <v>909</v>
      </c>
      <c r="B397">
        <v>2</v>
      </c>
      <c r="C397">
        <v>3</v>
      </c>
      <c r="D397">
        <v>44</v>
      </c>
      <c r="E397" t="s">
        <v>549</v>
      </c>
      <c r="F397" t="s">
        <v>528</v>
      </c>
      <c r="G397">
        <v>0</v>
      </c>
      <c r="H397">
        <v>0</v>
      </c>
      <c r="I397" t="s">
        <v>479</v>
      </c>
      <c r="J397" t="s">
        <v>454</v>
      </c>
      <c r="K397" t="s">
        <v>670</v>
      </c>
      <c r="L397">
        <v>4</v>
      </c>
      <c r="M397">
        <v>0</v>
      </c>
      <c r="N397" t="s">
        <v>671</v>
      </c>
      <c r="O397" t="s">
        <v>671</v>
      </c>
    </row>
    <row r="398" spans="1:15">
      <c r="A398">
        <v>910</v>
      </c>
      <c r="B398">
        <v>1</v>
      </c>
      <c r="C398">
        <v>3</v>
      </c>
      <c r="D398">
        <v>1</v>
      </c>
      <c r="E398" t="s">
        <v>564</v>
      </c>
      <c r="F398" t="s">
        <v>528</v>
      </c>
      <c r="G398">
        <v>1</v>
      </c>
      <c r="H398">
        <v>0</v>
      </c>
      <c r="I398" t="s">
        <v>479</v>
      </c>
      <c r="J398" t="s">
        <v>457</v>
      </c>
      <c r="K398" t="s">
        <v>672</v>
      </c>
      <c r="L398">
        <v>1</v>
      </c>
      <c r="M398">
        <v>1</v>
      </c>
      <c r="N398" t="s">
        <v>671</v>
      </c>
      <c r="O398" t="s">
        <v>671</v>
      </c>
    </row>
    <row r="399" spans="1:15">
      <c r="A399">
        <v>910</v>
      </c>
      <c r="B399">
        <v>1</v>
      </c>
      <c r="C399">
        <v>3</v>
      </c>
      <c r="D399">
        <v>2</v>
      </c>
      <c r="E399" t="s">
        <v>555</v>
      </c>
      <c r="F399" t="s">
        <v>528</v>
      </c>
      <c r="G399">
        <v>1</v>
      </c>
      <c r="H399">
        <v>0</v>
      </c>
      <c r="I399" t="s">
        <v>455</v>
      </c>
      <c r="J399" t="s">
        <v>455</v>
      </c>
      <c r="K399" t="s">
        <v>672</v>
      </c>
      <c r="L399">
        <v>4</v>
      </c>
      <c r="M399">
        <v>1</v>
      </c>
      <c r="N399" t="s">
        <v>671</v>
      </c>
      <c r="O399" t="s">
        <v>671</v>
      </c>
    </row>
    <row r="400" spans="1:15">
      <c r="A400">
        <v>910</v>
      </c>
      <c r="B400">
        <v>1</v>
      </c>
      <c r="C400">
        <v>3</v>
      </c>
      <c r="D400">
        <v>3</v>
      </c>
      <c r="E400" t="s">
        <v>544</v>
      </c>
      <c r="F400" t="s">
        <v>528</v>
      </c>
      <c r="G400">
        <v>1</v>
      </c>
      <c r="H400">
        <v>0</v>
      </c>
      <c r="I400" t="s">
        <v>479</v>
      </c>
      <c r="J400" t="s">
        <v>454</v>
      </c>
      <c r="K400" t="s">
        <v>672</v>
      </c>
      <c r="L400">
        <v>2</v>
      </c>
      <c r="M400">
        <v>1</v>
      </c>
      <c r="N400" t="s">
        <v>671</v>
      </c>
      <c r="O400" t="s">
        <v>671</v>
      </c>
    </row>
    <row r="401" spans="1:15">
      <c r="A401">
        <v>910</v>
      </c>
      <c r="B401">
        <v>1</v>
      </c>
      <c r="C401">
        <v>3</v>
      </c>
      <c r="D401">
        <v>4</v>
      </c>
      <c r="E401" t="s">
        <v>553</v>
      </c>
      <c r="F401" t="s">
        <v>528</v>
      </c>
      <c r="G401">
        <v>1</v>
      </c>
      <c r="H401">
        <v>1</v>
      </c>
      <c r="I401" t="s">
        <v>455</v>
      </c>
      <c r="J401" t="s">
        <v>455</v>
      </c>
      <c r="K401" t="s">
        <v>672</v>
      </c>
      <c r="L401">
        <v>3</v>
      </c>
      <c r="M401">
        <v>0</v>
      </c>
      <c r="N401" t="s">
        <v>671</v>
      </c>
      <c r="O401" t="s">
        <v>671</v>
      </c>
    </row>
    <row r="402" spans="1:15">
      <c r="A402">
        <v>910</v>
      </c>
      <c r="B402">
        <v>1</v>
      </c>
      <c r="C402">
        <v>3</v>
      </c>
      <c r="D402">
        <v>5</v>
      </c>
      <c r="E402" t="s">
        <v>561</v>
      </c>
      <c r="F402" t="s">
        <v>527</v>
      </c>
      <c r="G402">
        <v>1</v>
      </c>
      <c r="H402">
        <v>1</v>
      </c>
      <c r="I402" t="s">
        <v>479</v>
      </c>
      <c r="J402" t="s">
        <v>456</v>
      </c>
      <c r="K402" t="s">
        <v>670</v>
      </c>
      <c r="L402">
        <v>2</v>
      </c>
      <c r="M402">
        <v>0</v>
      </c>
      <c r="N402" t="s">
        <v>671</v>
      </c>
      <c r="O402" t="s">
        <v>671</v>
      </c>
    </row>
    <row r="403" spans="1:15">
      <c r="A403">
        <v>910</v>
      </c>
      <c r="B403">
        <v>1</v>
      </c>
      <c r="C403">
        <v>3</v>
      </c>
      <c r="D403">
        <v>6</v>
      </c>
      <c r="E403" t="s">
        <v>550</v>
      </c>
      <c r="F403" t="s">
        <v>527</v>
      </c>
      <c r="G403">
        <v>1</v>
      </c>
      <c r="H403">
        <v>1</v>
      </c>
      <c r="I403" t="s">
        <v>479</v>
      </c>
      <c r="J403" t="s">
        <v>454</v>
      </c>
      <c r="K403" t="s">
        <v>670</v>
      </c>
      <c r="L403">
        <v>4</v>
      </c>
      <c r="M403">
        <v>1</v>
      </c>
      <c r="N403" t="s">
        <v>671</v>
      </c>
      <c r="O403" t="s">
        <v>671</v>
      </c>
    </row>
    <row r="404" spans="1:15">
      <c r="A404">
        <v>910</v>
      </c>
      <c r="B404">
        <v>1</v>
      </c>
      <c r="C404">
        <v>3</v>
      </c>
      <c r="D404">
        <v>7</v>
      </c>
      <c r="E404" t="s">
        <v>545</v>
      </c>
      <c r="F404" t="s">
        <v>528</v>
      </c>
      <c r="G404">
        <v>1</v>
      </c>
      <c r="H404">
        <v>0</v>
      </c>
      <c r="I404" t="s">
        <v>479</v>
      </c>
      <c r="J404" t="s">
        <v>454</v>
      </c>
      <c r="K404" t="s">
        <v>672</v>
      </c>
      <c r="L404">
        <v>1</v>
      </c>
      <c r="M404">
        <v>1</v>
      </c>
      <c r="N404" t="s">
        <v>671</v>
      </c>
      <c r="O404" t="s">
        <v>671</v>
      </c>
    </row>
    <row r="405" spans="1:15">
      <c r="A405">
        <v>910</v>
      </c>
      <c r="B405">
        <v>1</v>
      </c>
      <c r="C405">
        <v>3</v>
      </c>
      <c r="D405">
        <v>8</v>
      </c>
      <c r="E405" t="s">
        <v>563</v>
      </c>
      <c r="F405" t="s">
        <v>527</v>
      </c>
      <c r="G405">
        <v>1</v>
      </c>
      <c r="H405">
        <v>1</v>
      </c>
      <c r="I405" t="s">
        <v>479</v>
      </c>
      <c r="J405" t="s">
        <v>457</v>
      </c>
      <c r="K405" t="s">
        <v>672</v>
      </c>
      <c r="L405">
        <v>5</v>
      </c>
      <c r="M405">
        <v>1</v>
      </c>
      <c r="N405" t="s">
        <v>671</v>
      </c>
      <c r="O405" t="s">
        <v>671</v>
      </c>
    </row>
    <row r="406" spans="1:15">
      <c r="A406">
        <v>910</v>
      </c>
      <c r="B406">
        <v>1</v>
      </c>
      <c r="C406">
        <v>3</v>
      </c>
      <c r="D406">
        <v>9</v>
      </c>
      <c r="E406" t="s">
        <v>560</v>
      </c>
      <c r="F406" t="s">
        <v>527</v>
      </c>
      <c r="G406">
        <v>1</v>
      </c>
      <c r="H406">
        <v>1</v>
      </c>
      <c r="I406" t="s">
        <v>479</v>
      </c>
      <c r="J406" t="s">
        <v>456</v>
      </c>
      <c r="K406" t="s">
        <v>670</v>
      </c>
      <c r="L406">
        <v>4</v>
      </c>
      <c r="M406">
        <v>1</v>
      </c>
      <c r="N406" t="s">
        <v>671</v>
      </c>
      <c r="O406" t="s">
        <v>671</v>
      </c>
    </row>
    <row r="407" spans="1:15">
      <c r="A407">
        <v>910</v>
      </c>
      <c r="B407">
        <v>1</v>
      </c>
      <c r="C407">
        <v>3</v>
      </c>
      <c r="D407">
        <v>10</v>
      </c>
      <c r="E407" t="s">
        <v>557</v>
      </c>
      <c r="F407" t="s">
        <v>528</v>
      </c>
      <c r="G407">
        <v>1</v>
      </c>
      <c r="H407">
        <v>0</v>
      </c>
      <c r="I407" t="s">
        <v>455</v>
      </c>
      <c r="J407" t="s">
        <v>455</v>
      </c>
      <c r="K407" t="s">
        <v>670</v>
      </c>
      <c r="L407">
        <v>4</v>
      </c>
      <c r="M407">
        <v>1</v>
      </c>
      <c r="N407" t="s">
        <v>671</v>
      </c>
      <c r="O407" t="s">
        <v>671</v>
      </c>
    </row>
    <row r="408" spans="1:15">
      <c r="A408">
        <v>910</v>
      </c>
      <c r="B408">
        <v>1</v>
      </c>
      <c r="C408">
        <v>3</v>
      </c>
      <c r="D408">
        <v>11</v>
      </c>
      <c r="E408" t="s">
        <v>559</v>
      </c>
      <c r="F408" t="s">
        <v>528</v>
      </c>
      <c r="G408">
        <v>1</v>
      </c>
      <c r="H408">
        <v>0</v>
      </c>
      <c r="I408" t="s">
        <v>479</v>
      </c>
      <c r="J408" t="s">
        <v>456</v>
      </c>
      <c r="K408" t="s">
        <v>670</v>
      </c>
      <c r="L408">
        <v>1</v>
      </c>
      <c r="M408">
        <v>0</v>
      </c>
      <c r="N408" t="s">
        <v>671</v>
      </c>
      <c r="O408" t="s">
        <v>671</v>
      </c>
    </row>
    <row r="409" spans="1:15">
      <c r="A409">
        <v>910</v>
      </c>
      <c r="B409">
        <v>1</v>
      </c>
      <c r="C409">
        <v>3</v>
      </c>
      <c r="D409">
        <v>12</v>
      </c>
      <c r="E409" t="s">
        <v>555</v>
      </c>
      <c r="F409" t="s">
        <v>527</v>
      </c>
      <c r="G409">
        <v>0</v>
      </c>
      <c r="H409">
        <v>0</v>
      </c>
      <c r="I409" t="s">
        <v>455</v>
      </c>
      <c r="J409" t="s">
        <v>455</v>
      </c>
      <c r="K409" t="s">
        <v>672</v>
      </c>
      <c r="L409">
        <v>4</v>
      </c>
      <c r="M409">
        <v>0</v>
      </c>
      <c r="N409" t="s">
        <v>671</v>
      </c>
      <c r="O409" t="s">
        <v>671</v>
      </c>
    </row>
    <row r="410" spans="1:15">
      <c r="A410">
        <v>910</v>
      </c>
      <c r="B410">
        <v>1</v>
      </c>
      <c r="C410">
        <v>3</v>
      </c>
      <c r="D410">
        <v>13</v>
      </c>
      <c r="E410" t="s">
        <v>551</v>
      </c>
      <c r="F410" t="s">
        <v>528</v>
      </c>
      <c r="G410">
        <v>1</v>
      </c>
      <c r="H410">
        <v>1</v>
      </c>
      <c r="I410" t="s">
        <v>455</v>
      </c>
      <c r="J410" t="s">
        <v>455</v>
      </c>
      <c r="K410" t="s">
        <v>672</v>
      </c>
      <c r="L410">
        <v>4</v>
      </c>
      <c r="M410">
        <v>1</v>
      </c>
      <c r="N410" t="s">
        <v>671</v>
      </c>
      <c r="O410" t="s">
        <v>671</v>
      </c>
    </row>
    <row r="411" spans="1:15">
      <c r="A411">
        <v>910</v>
      </c>
      <c r="B411">
        <v>1</v>
      </c>
      <c r="C411">
        <v>3</v>
      </c>
      <c r="D411">
        <v>14</v>
      </c>
      <c r="E411" t="s">
        <v>551</v>
      </c>
      <c r="F411" t="s">
        <v>527</v>
      </c>
      <c r="G411">
        <v>0</v>
      </c>
      <c r="H411">
        <v>1</v>
      </c>
      <c r="I411" t="s">
        <v>455</v>
      </c>
      <c r="J411" t="s">
        <v>455</v>
      </c>
      <c r="K411" t="s">
        <v>672</v>
      </c>
      <c r="L411">
        <v>4</v>
      </c>
      <c r="M411">
        <v>0</v>
      </c>
      <c r="N411" t="s">
        <v>671</v>
      </c>
      <c r="O411" t="s">
        <v>671</v>
      </c>
    </row>
    <row r="412" spans="1:15">
      <c r="A412">
        <v>910</v>
      </c>
      <c r="B412">
        <v>1</v>
      </c>
      <c r="C412">
        <v>3</v>
      </c>
      <c r="D412">
        <v>15</v>
      </c>
      <c r="E412" t="s">
        <v>548</v>
      </c>
      <c r="F412" t="s">
        <v>527</v>
      </c>
      <c r="G412">
        <v>1</v>
      </c>
      <c r="H412">
        <v>1</v>
      </c>
      <c r="I412" t="s">
        <v>479</v>
      </c>
      <c r="J412" t="s">
        <v>454</v>
      </c>
      <c r="K412" t="s">
        <v>670</v>
      </c>
      <c r="L412">
        <v>4</v>
      </c>
      <c r="M412">
        <v>1</v>
      </c>
      <c r="N412" t="s">
        <v>671</v>
      </c>
      <c r="O412" t="s">
        <v>671</v>
      </c>
    </row>
    <row r="413" spans="1:15">
      <c r="A413">
        <v>910</v>
      </c>
      <c r="B413">
        <v>1</v>
      </c>
      <c r="C413">
        <v>3</v>
      </c>
      <c r="D413">
        <v>16</v>
      </c>
      <c r="E413" t="s">
        <v>549</v>
      </c>
      <c r="F413" t="s">
        <v>528</v>
      </c>
      <c r="G413">
        <v>1</v>
      </c>
      <c r="H413">
        <v>0</v>
      </c>
      <c r="I413" t="s">
        <v>479</v>
      </c>
      <c r="J413" t="s">
        <v>454</v>
      </c>
      <c r="K413" t="s">
        <v>670</v>
      </c>
      <c r="L413">
        <v>2</v>
      </c>
      <c r="M413">
        <v>1</v>
      </c>
      <c r="N413" t="s">
        <v>671</v>
      </c>
      <c r="O413" t="s">
        <v>671</v>
      </c>
    </row>
    <row r="414" spans="1:15">
      <c r="A414">
        <v>910</v>
      </c>
      <c r="B414">
        <v>1</v>
      </c>
      <c r="C414">
        <v>3</v>
      </c>
      <c r="D414">
        <v>17</v>
      </c>
      <c r="E414" t="s">
        <v>561</v>
      </c>
      <c r="F414" t="s">
        <v>528</v>
      </c>
      <c r="G414">
        <v>0</v>
      </c>
      <c r="H414">
        <v>1</v>
      </c>
      <c r="I414" t="s">
        <v>479</v>
      </c>
      <c r="J414" t="s">
        <v>456</v>
      </c>
      <c r="K414" t="s">
        <v>670</v>
      </c>
      <c r="L414">
        <v>2</v>
      </c>
      <c r="M414">
        <v>1</v>
      </c>
      <c r="N414" t="s">
        <v>671</v>
      </c>
      <c r="O414" t="s">
        <v>671</v>
      </c>
    </row>
    <row r="415" spans="1:15">
      <c r="A415">
        <v>910</v>
      </c>
      <c r="B415">
        <v>1</v>
      </c>
      <c r="C415">
        <v>3</v>
      </c>
      <c r="D415">
        <v>18</v>
      </c>
      <c r="E415" t="s">
        <v>557</v>
      </c>
      <c r="F415" t="s">
        <v>527</v>
      </c>
      <c r="G415">
        <v>0</v>
      </c>
      <c r="H415">
        <v>0</v>
      </c>
      <c r="I415" t="s">
        <v>455</v>
      </c>
      <c r="J415" t="s">
        <v>455</v>
      </c>
      <c r="K415" t="s">
        <v>670</v>
      </c>
      <c r="L415">
        <v>3</v>
      </c>
      <c r="M415">
        <v>0</v>
      </c>
      <c r="N415" t="s">
        <v>671</v>
      </c>
      <c r="O415" t="s">
        <v>671</v>
      </c>
    </row>
    <row r="416" spans="1:15">
      <c r="A416">
        <v>910</v>
      </c>
      <c r="B416">
        <v>1</v>
      </c>
      <c r="C416">
        <v>3</v>
      </c>
      <c r="D416">
        <v>19</v>
      </c>
      <c r="E416" t="s">
        <v>558</v>
      </c>
      <c r="F416" t="s">
        <v>527</v>
      </c>
      <c r="G416">
        <v>1</v>
      </c>
      <c r="H416">
        <v>1</v>
      </c>
      <c r="I416" t="s">
        <v>455</v>
      </c>
      <c r="J416" t="s">
        <v>455</v>
      </c>
      <c r="K416" t="s">
        <v>670</v>
      </c>
      <c r="L416">
        <v>5</v>
      </c>
      <c r="M416">
        <v>0</v>
      </c>
      <c r="N416" t="s">
        <v>671</v>
      </c>
      <c r="O416" t="s">
        <v>671</v>
      </c>
    </row>
    <row r="417" spans="1:15">
      <c r="A417">
        <v>910</v>
      </c>
      <c r="B417">
        <v>1</v>
      </c>
      <c r="C417">
        <v>3</v>
      </c>
      <c r="D417">
        <v>20</v>
      </c>
      <c r="E417" t="s">
        <v>562</v>
      </c>
      <c r="F417" t="s">
        <v>527</v>
      </c>
      <c r="G417">
        <v>1</v>
      </c>
      <c r="H417">
        <v>1</v>
      </c>
      <c r="I417" t="s">
        <v>479</v>
      </c>
      <c r="J417" t="s">
        <v>456</v>
      </c>
      <c r="K417" t="s">
        <v>670</v>
      </c>
      <c r="L417">
        <v>5</v>
      </c>
      <c r="M417">
        <v>1</v>
      </c>
      <c r="N417" t="s">
        <v>671</v>
      </c>
      <c r="O417" t="s">
        <v>671</v>
      </c>
    </row>
    <row r="418" spans="1:15">
      <c r="A418">
        <v>910</v>
      </c>
      <c r="B418">
        <v>1</v>
      </c>
      <c r="C418">
        <v>3</v>
      </c>
      <c r="D418">
        <v>21</v>
      </c>
      <c r="E418" t="s">
        <v>556</v>
      </c>
      <c r="F418" t="s">
        <v>527</v>
      </c>
      <c r="G418">
        <v>1</v>
      </c>
      <c r="H418">
        <v>1</v>
      </c>
      <c r="I418" t="s">
        <v>455</v>
      </c>
      <c r="J418" t="s">
        <v>455</v>
      </c>
      <c r="K418" t="s">
        <v>670</v>
      </c>
      <c r="L418">
        <v>5</v>
      </c>
      <c r="M418">
        <v>0</v>
      </c>
      <c r="N418" t="s">
        <v>671</v>
      </c>
      <c r="O418" t="s">
        <v>671</v>
      </c>
    </row>
    <row r="419" spans="1:15">
      <c r="A419">
        <v>910</v>
      </c>
      <c r="B419">
        <v>1</v>
      </c>
      <c r="C419">
        <v>3</v>
      </c>
      <c r="D419">
        <v>22</v>
      </c>
      <c r="E419" t="s">
        <v>566</v>
      </c>
      <c r="F419" t="s">
        <v>528</v>
      </c>
      <c r="I419" t="s">
        <v>479</v>
      </c>
      <c r="J419" t="s">
        <v>457</v>
      </c>
      <c r="K419" t="s">
        <v>672</v>
      </c>
      <c r="N419" t="s">
        <v>671</v>
      </c>
      <c r="O419" t="s">
        <v>671</v>
      </c>
    </row>
    <row r="420" spans="1:15">
      <c r="A420">
        <v>910</v>
      </c>
      <c r="B420">
        <v>1</v>
      </c>
      <c r="C420">
        <v>3</v>
      </c>
      <c r="D420">
        <v>23</v>
      </c>
      <c r="E420" t="s">
        <v>565</v>
      </c>
      <c r="F420" t="s">
        <v>527</v>
      </c>
      <c r="G420">
        <v>1</v>
      </c>
      <c r="H420">
        <v>1</v>
      </c>
      <c r="I420" t="s">
        <v>479</v>
      </c>
      <c r="J420" t="s">
        <v>457</v>
      </c>
      <c r="K420" t="s">
        <v>672</v>
      </c>
      <c r="L420">
        <v>5</v>
      </c>
      <c r="M420">
        <v>1</v>
      </c>
      <c r="N420" t="s">
        <v>671</v>
      </c>
      <c r="O420" t="s">
        <v>671</v>
      </c>
    </row>
    <row r="421" spans="1:15">
      <c r="A421">
        <v>910</v>
      </c>
      <c r="B421">
        <v>1</v>
      </c>
      <c r="C421">
        <v>3</v>
      </c>
      <c r="D421">
        <v>24</v>
      </c>
      <c r="E421" t="s">
        <v>550</v>
      </c>
      <c r="F421" t="s">
        <v>528</v>
      </c>
      <c r="G421">
        <v>0</v>
      </c>
      <c r="H421">
        <v>1</v>
      </c>
      <c r="I421" t="s">
        <v>479</v>
      </c>
      <c r="J421" t="s">
        <v>454</v>
      </c>
      <c r="K421" t="s">
        <v>670</v>
      </c>
      <c r="L421">
        <v>4</v>
      </c>
      <c r="M421">
        <v>0</v>
      </c>
      <c r="N421" t="s">
        <v>671</v>
      </c>
      <c r="O421" t="s">
        <v>671</v>
      </c>
    </row>
    <row r="422" spans="1:15">
      <c r="A422">
        <v>910</v>
      </c>
      <c r="B422">
        <v>1</v>
      </c>
      <c r="C422">
        <v>3</v>
      </c>
      <c r="D422">
        <v>25</v>
      </c>
      <c r="E422" t="s">
        <v>548</v>
      </c>
      <c r="F422" t="s">
        <v>528</v>
      </c>
      <c r="G422">
        <v>0</v>
      </c>
      <c r="H422">
        <v>1</v>
      </c>
      <c r="I422" t="s">
        <v>479</v>
      </c>
      <c r="J422" t="s">
        <v>454</v>
      </c>
      <c r="K422" t="s">
        <v>670</v>
      </c>
      <c r="L422">
        <v>2</v>
      </c>
      <c r="M422">
        <v>1</v>
      </c>
      <c r="N422" t="s">
        <v>671</v>
      </c>
      <c r="O422" t="s">
        <v>671</v>
      </c>
    </row>
    <row r="423" spans="1:15">
      <c r="A423">
        <v>910</v>
      </c>
      <c r="B423">
        <v>1</v>
      </c>
      <c r="C423">
        <v>3</v>
      </c>
      <c r="D423">
        <v>26</v>
      </c>
      <c r="E423" t="s">
        <v>563</v>
      </c>
      <c r="F423" t="s">
        <v>528</v>
      </c>
      <c r="G423">
        <v>0</v>
      </c>
      <c r="H423">
        <v>1</v>
      </c>
      <c r="I423" t="s">
        <v>479</v>
      </c>
      <c r="J423" t="s">
        <v>457</v>
      </c>
      <c r="K423" t="s">
        <v>672</v>
      </c>
      <c r="L423">
        <v>5</v>
      </c>
      <c r="M423">
        <v>0</v>
      </c>
      <c r="N423" t="s">
        <v>671</v>
      </c>
      <c r="O423" t="s">
        <v>671</v>
      </c>
    </row>
    <row r="424" spans="1:15">
      <c r="A424">
        <v>910</v>
      </c>
      <c r="B424">
        <v>1</v>
      </c>
      <c r="C424">
        <v>3</v>
      </c>
      <c r="D424">
        <v>27</v>
      </c>
      <c r="E424" t="s">
        <v>565</v>
      </c>
      <c r="F424" t="s">
        <v>528</v>
      </c>
      <c r="G424">
        <v>0</v>
      </c>
      <c r="H424">
        <v>1</v>
      </c>
      <c r="I424" t="s">
        <v>479</v>
      </c>
      <c r="J424" t="s">
        <v>457</v>
      </c>
      <c r="K424" t="s">
        <v>672</v>
      </c>
      <c r="L424">
        <v>5</v>
      </c>
      <c r="M424">
        <v>0</v>
      </c>
      <c r="N424" t="s">
        <v>671</v>
      </c>
      <c r="O424" t="s">
        <v>671</v>
      </c>
    </row>
    <row r="425" spans="1:15">
      <c r="A425">
        <v>910</v>
      </c>
      <c r="B425">
        <v>1</v>
      </c>
      <c r="C425">
        <v>3</v>
      </c>
      <c r="D425">
        <v>28</v>
      </c>
      <c r="E425" t="s">
        <v>549</v>
      </c>
      <c r="F425" t="s">
        <v>527</v>
      </c>
      <c r="G425">
        <v>0</v>
      </c>
      <c r="H425">
        <v>0</v>
      </c>
      <c r="I425" t="s">
        <v>479</v>
      </c>
      <c r="J425" t="s">
        <v>454</v>
      </c>
      <c r="K425" t="s">
        <v>670</v>
      </c>
      <c r="L425">
        <v>2</v>
      </c>
      <c r="M425">
        <v>0</v>
      </c>
      <c r="N425" t="s">
        <v>671</v>
      </c>
      <c r="O425" t="s">
        <v>671</v>
      </c>
    </row>
    <row r="426" spans="1:15">
      <c r="A426">
        <v>910</v>
      </c>
      <c r="B426">
        <v>1</v>
      </c>
      <c r="C426">
        <v>3</v>
      </c>
      <c r="D426">
        <v>29</v>
      </c>
      <c r="E426" t="s">
        <v>564</v>
      </c>
      <c r="F426" t="s">
        <v>527</v>
      </c>
      <c r="G426">
        <v>0</v>
      </c>
      <c r="H426">
        <v>0</v>
      </c>
      <c r="I426" t="s">
        <v>479</v>
      </c>
      <c r="J426" t="s">
        <v>457</v>
      </c>
      <c r="K426" t="s">
        <v>672</v>
      </c>
      <c r="L426">
        <v>1</v>
      </c>
      <c r="M426">
        <v>0</v>
      </c>
      <c r="N426" t="s">
        <v>671</v>
      </c>
      <c r="O426" t="s">
        <v>671</v>
      </c>
    </row>
    <row r="427" spans="1:15">
      <c r="A427">
        <v>910</v>
      </c>
      <c r="B427">
        <v>1</v>
      </c>
      <c r="C427">
        <v>3</v>
      </c>
      <c r="D427">
        <v>30</v>
      </c>
      <c r="E427" t="s">
        <v>552</v>
      </c>
      <c r="F427" t="s">
        <v>528</v>
      </c>
      <c r="G427">
        <v>1</v>
      </c>
      <c r="H427">
        <v>1</v>
      </c>
      <c r="I427" t="s">
        <v>455</v>
      </c>
      <c r="J427" t="s">
        <v>455</v>
      </c>
      <c r="K427" t="s">
        <v>672</v>
      </c>
      <c r="L427">
        <v>5</v>
      </c>
      <c r="M427">
        <v>1</v>
      </c>
      <c r="N427" t="s">
        <v>671</v>
      </c>
      <c r="O427" t="s">
        <v>671</v>
      </c>
    </row>
    <row r="428" spans="1:15">
      <c r="A428">
        <v>910</v>
      </c>
      <c r="B428">
        <v>1</v>
      </c>
      <c r="C428">
        <v>3</v>
      </c>
      <c r="D428">
        <v>31</v>
      </c>
      <c r="E428" t="s">
        <v>560</v>
      </c>
      <c r="F428" t="s">
        <v>528</v>
      </c>
      <c r="G428">
        <v>0</v>
      </c>
      <c r="H428">
        <v>1</v>
      </c>
      <c r="I428" t="s">
        <v>479</v>
      </c>
      <c r="J428" t="s">
        <v>456</v>
      </c>
      <c r="K428" t="s">
        <v>670</v>
      </c>
      <c r="L428">
        <v>5</v>
      </c>
      <c r="M428">
        <v>0</v>
      </c>
      <c r="N428" t="s">
        <v>671</v>
      </c>
      <c r="O428" t="s">
        <v>671</v>
      </c>
    </row>
    <row r="429" spans="1:15">
      <c r="A429">
        <v>910</v>
      </c>
      <c r="B429">
        <v>1</v>
      </c>
      <c r="C429">
        <v>3</v>
      </c>
      <c r="D429">
        <v>32</v>
      </c>
      <c r="E429" t="s">
        <v>554</v>
      </c>
      <c r="F429" t="s">
        <v>528</v>
      </c>
      <c r="G429">
        <v>1</v>
      </c>
      <c r="H429">
        <v>0</v>
      </c>
      <c r="I429" t="s">
        <v>455</v>
      </c>
      <c r="J429" t="s">
        <v>455</v>
      </c>
      <c r="K429" t="s">
        <v>672</v>
      </c>
      <c r="L429">
        <v>1</v>
      </c>
      <c r="M429">
        <v>0</v>
      </c>
      <c r="N429" t="s">
        <v>671</v>
      </c>
      <c r="O429" t="s">
        <v>671</v>
      </c>
    </row>
    <row r="430" spans="1:15">
      <c r="A430">
        <v>910</v>
      </c>
      <c r="B430">
        <v>1</v>
      </c>
      <c r="C430">
        <v>3</v>
      </c>
      <c r="D430">
        <v>33</v>
      </c>
      <c r="E430" t="s">
        <v>547</v>
      </c>
      <c r="F430" t="s">
        <v>528</v>
      </c>
      <c r="G430">
        <v>1</v>
      </c>
      <c r="H430">
        <v>1</v>
      </c>
      <c r="I430" t="s">
        <v>479</v>
      </c>
      <c r="J430" t="s">
        <v>454</v>
      </c>
      <c r="K430" t="s">
        <v>672</v>
      </c>
      <c r="L430">
        <v>1</v>
      </c>
      <c r="M430">
        <v>1</v>
      </c>
      <c r="N430" t="s">
        <v>671</v>
      </c>
      <c r="O430" t="s">
        <v>671</v>
      </c>
    </row>
    <row r="431" spans="1:15">
      <c r="A431">
        <v>910</v>
      </c>
      <c r="B431">
        <v>1</v>
      </c>
      <c r="C431">
        <v>3</v>
      </c>
      <c r="D431">
        <v>34</v>
      </c>
      <c r="E431" t="s">
        <v>545</v>
      </c>
      <c r="F431" t="s">
        <v>527</v>
      </c>
      <c r="G431">
        <v>0</v>
      </c>
      <c r="H431">
        <v>0</v>
      </c>
      <c r="I431" t="s">
        <v>479</v>
      </c>
      <c r="J431" t="s">
        <v>454</v>
      </c>
      <c r="K431" t="s">
        <v>672</v>
      </c>
      <c r="L431">
        <v>1</v>
      </c>
      <c r="M431">
        <v>0</v>
      </c>
      <c r="N431" t="s">
        <v>671</v>
      </c>
      <c r="O431" t="s">
        <v>671</v>
      </c>
    </row>
    <row r="432" spans="1:15">
      <c r="A432">
        <v>910</v>
      </c>
      <c r="B432">
        <v>1</v>
      </c>
      <c r="C432">
        <v>3</v>
      </c>
      <c r="D432">
        <v>35</v>
      </c>
      <c r="E432" t="s">
        <v>544</v>
      </c>
      <c r="F432" t="s">
        <v>527</v>
      </c>
      <c r="G432">
        <v>0</v>
      </c>
      <c r="H432">
        <v>0</v>
      </c>
      <c r="I432" t="s">
        <v>479</v>
      </c>
      <c r="J432" t="s">
        <v>454</v>
      </c>
      <c r="K432" t="s">
        <v>672</v>
      </c>
      <c r="L432">
        <v>5</v>
      </c>
      <c r="M432">
        <v>1</v>
      </c>
      <c r="N432" t="s">
        <v>671</v>
      </c>
      <c r="O432" t="s">
        <v>671</v>
      </c>
    </row>
    <row r="433" spans="1:15">
      <c r="A433">
        <v>910</v>
      </c>
      <c r="B433">
        <v>1</v>
      </c>
      <c r="C433">
        <v>3</v>
      </c>
      <c r="D433">
        <v>36</v>
      </c>
      <c r="E433" t="s">
        <v>562</v>
      </c>
      <c r="F433" t="s">
        <v>528</v>
      </c>
      <c r="G433">
        <v>0</v>
      </c>
      <c r="H433">
        <v>1</v>
      </c>
      <c r="I433" t="s">
        <v>479</v>
      </c>
      <c r="J433" t="s">
        <v>456</v>
      </c>
      <c r="K433" t="s">
        <v>670</v>
      </c>
      <c r="L433">
        <v>1</v>
      </c>
      <c r="M433">
        <v>1</v>
      </c>
      <c r="N433" t="s">
        <v>671</v>
      </c>
      <c r="O433" t="s">
        <v>671</v>
      </c>
    </row>
    <row r="434" spans="1:15">
      <c r="A434">
        <v>910</v>
      </c>
      <c r="B434">
        <v>1</v>
      </c>
      <c r="C434">
        <v>3</v>
      </c>
      <c r="D434">
        <v>37</v>
      </c>
      <c r="E434" t="s">
        <v>566</v>
      </c>
      <c r="F434" t="s">
        <v>527</v>
      </c>
      <c r="I434" t="s">
        <v>479</v>
      </c>
      <c r="J434" t="s">
        <v>457</v>
      </c>
      <c r="K434" t="s">
        <v>672</v>
      </c>
      <c r="N434" t="s">
        <v>671</v>
      </c>
      <c r="O434" t="s">
        <v>671</v>
      </c>
    </row>
    <row r="435" spans="1:15">
      <c r="A435">
        <v>910</v>
      </c>
      <c r="B435">
        <v>1</v>
      </c>
      <c r="C435">
        <v>3</v>
      </c>
      <c r="D435">
        <v>38</v>
      </c>
      <c r="E435" t="s">
        <v>558</v>
      </c>
      <c r="F435" t="s">
        <v>528</v>
      </c>
      <c r="G435">
        <v>0</v>
      </c>
      <c r="H435">
        <v>1</v>
      </c>
      <c r="I435" t="s">
        <v>455</v>
      </c>
      <c r="J435" t="s">
        <v>455</v>
      </c>
      <c r="K435" t="s">
        <v>670</v>
      </c>
      <c r="L435">
        <v>5</v>
      </c>
      <c r="M435">
        <v>1</v>
      </c>
      <c r="N435" t="s">
        <v>671</v>
      </c>
      <c r="O435" t="s">
        <v>671</v>
      </c>
    </row>
    <row r="436" spans="1:15">
      <c r="A436">
        <v>910</v>
      </c>
      <c r="B436">
        <v>1</v>
      </c>
      <c r="C436">
        <v>3</v>
      </c>
      <c r="D436">
        <v>39</v>
      </c>
      <c r="E436" t="s">
        <v>554</v>
      </c>
      <c r="F436" t="s">
        <v>527</v>
      </c>
      <c r="G436">
        <v>0</v>
      </c>
      <c r="H436">
        <v>0</v>
      </c>
      <c r="I436" t="s">
        <v>455</v>
      </c>
      <c r="J436" t="s">
        <v>455</v>
      </c>
      <c r="K436" t="s">
        <v>672</v>
      </c>
      <c r="L436">
        <v>1</v>
      </c>
      <c r="M436">
        <v>1</v>
      </c>
      <c r="N436" t="s">
        <v>671</v>
      </c>
      <c r="O436" t="s">
        <v>671</v>
      </c>
    </row>
    <row r="437" spans="1:15">
      <c r="A437">
        <v>910</v>
      </c>
      <c r="B437">
        <v>1</v>
      </c>
      <c r="C437">
        <v>3</v>
      </c>
      <c r="D437">
        <v>40</v>
      </c>
      <c r="E437" t="s">
        <v>556</v>
      </c>
      <c r="F437" t="s">
        <v>528</v>
      </c>
      <c r="G437">
        <v>0</v>
      </c>
      <c r="H437">
        <v>1</v>
      </c>
      <c r="I437" t="s">
        <v>455</v>
      </c>
      <c r="J437" t="s">
        <v>455</v>
      </c>
      <c r="K437" t="s">
        <v>670</v>
      </c>
      <c r="L437">
        <v>5</v>
      </c>
      <c r="M437">
        <v>1</v>
      </c>
      <c r="N437" t="s">
        <v>671</v>
      </c>
      <c r="O437" t="s">
        <v>671</v>
      </c>
    </row>
    <row r="438" spans="1:15">
      <c r="A438">
        <v>910</v>
      </c>
      <c r="B438">
        <v>1</v>
      </c>
      <c r="C438">
        <v>3</v>
      </c>
      <c r="D438">
        <v>41</v>
      </c>
      <c r="E438" t="s">
        <v>559</v>
      </c>
      <c r="F438" t="s">
        <v>527</v>
      </c>
      <c r="G438">
        <v>0</v>
      </c>
      <c r="H438">
        <v>0</v>
      </c>
      <c r="I438" t="s">
        <v>479</v>
      </c>
      <c r="J438" t="s">
        <v>456</v>
      </c>
      <c r="K438" t="s">
        <v>670</v>
      </c>
      <c r="L438">
        <v>1</v>
      </c>
      <c r="M438">
        <v>1</v>
      </c>
      <c r="N438" t="s">
        <v>671</v>
      </c>
      <c r="O438" t="s">
        <v>671</v>
      </c>
    </row>
    <row r="439" spans="1:15">
      <c r="A439">
        <v>910</v>
      </c>
      <c r="B439">
        <v>1</v>
      </c>
      <c r="C439">
        <v>3</v>
      </c>
      <c r="D439">
        <v>42</v>
      </c>
      <c r="E439" t="s">
        <v>552</v>
      </c>
      <c r="F439" t="s">
        <v>527</v>
      </c>
      <c r="G439">
        <v>0</v>
      </c>
      <c r="H439">
        <v>1</v>
      </c>
      <c r="I439" t="s">
        <v>455</v>
      </c>
      <c r="J439" t="s">
        <v>455</v>
      </c>
      <c r="K439" t="s">
        <v>672</v>
      </c>
      <c r="L439">
        <v>5</v>
      </c>
      <c r="M439">
        <v>0</v>
      </c>
      <c r="N439" t="s">
        <v>671</v>
      </c>
      <c r="O439" t="s">
        <v>671</v>
      </c>
    </row>
    <row r="440" spans="1:15">
      <c r="A440">
        <v>910</v>
      </c>
      <c r="B440">
        <v>1</v>
      </c>
      <c r="C440">
        <v>3</v>
      </c>
      <c r="D440">
        <v>43</v>
      </c>
      <c r="E440" t="s">
        <v>547</v>
      </c>
      <c r="F440" t="s">
        <v>527</v>
      </c>
      <c r="G440">
        <v>0</v>
      </c>
      <c r="H440">
        <v>1</v>
      </c>
      <c r="I440" t="s">
        <v>479</v>
      </c>
      <c r="J440" t="s">
        <v>454</v>
      </c>
      <c r="K440" t="s">
        <v>672</v>
      </c>
      <c r="L440">
        <v>2</v>
      </c>
      <c r="M440">
        <v>0</v>
      </c>
      <c r="N440" t="s">
        <v>671</v>
      </c>
      <c r="O440" t="s">
        <v>671</v>
      </c>
    </row>
    <row r="441" spans="1:15">
      <c r="A441">
        <v>910</v>
      </c>
      <c r="B441">
        <v>1</v>
      </c>
      <c r="C441">
        <v>3</v>
      </c>
      <c r="D441">
        <v>44</v>
      </c>
      <c r="E441" t="s">
        <v>553</v>
      </c>
      <c r="F441" t="s">
        <v>527</v>
      </c>
      <c r="G441">
        <v>0</v>
      </c>
      <c r="H441">
        <v>1</v>
      </c>
      <c r="I441" t="s">
        <v>455</v>
      </c>
      <c r="J441" t="s">
        <v>455</v>
      </c>
      <c r="K441" t="s">
        <v>672</v>
      </c>
      <c r="L441">
        <v>2</v>
      </c>
      <c r="M441">
        <v>1</v>
      </c>
      <c r="N441" t="s">
        <v>671</v>
      </c>
      <c r="O441" t="s">
        <v>671</v>
      </c>
    </row>
    <row r="442" spans="1:15">
      <c r="A442">
        <v>911</v>
      </c>
      <c r="B442">
        <v>2</v>
      </c>
      <c r="C442">
        <v>3</v>
      </c>
      <c r="D442">
        <v>1</v>
      </c>
      <c r="E442" t="s">
        <v>566</v>
      </c>
      <c r="F442" t="s">
        <v>527</v>
      </c>
      <c r="I442" t="s">
        <v>479</v>
      </c>
      <c r="J442" t="s">
        <v>457</v>
      </c>
      <c r="K442" t="s">
        <v>672</v>
      </c>
      <c r="N442" t="s">
        <v>671</v>
      </c>
      <c r="O442" t="s">
        <v>671</v>
      </c>
    </row>
    <row r="443" spans="1:15">
      <c r="A443">
        <v>911</v>
      </c>
      <c r="B443">
        <v>2</v>
      </c>
      <c r="C443">
        <v>3</v>
      </c>
      <c r="D443">
        <v>2</v>
      </c>
      <c r="E443" t="s">
        <v>552</v>
      </c>
      <c r="F443" t="s">
        <v>528</v>
      </c>
      <c r="G443">
        <v>1</v>
      </c>
      <c r="H443">
        <v>1</v>
      </c>
      <c r="I443" t="s">
        <v>455</v>
      </c>
      <c r="J443" t="s">
        <v>455</v>
      </c>
      <c r="K443" t="s">
        <v>672</v>
      </c>
      <c r="L443">
        <v>5</v>
      </c>
      <c r="M443">
        <v>1</v>
      </c>
      <c r="N443" t="s">
        <v>671</v>
      </c>
      <c r="O443" t="s">
        <v>671</v>
      </c>
    </row>
    <row r="444" spans="1:15">
      <c r="A444">
        <v>911</v>
      </c>
      <c r="B444">
        <v>2</v>
      </c>
      <c r="C444">
        <v>3</v>
      </c>
      <c r="D444">
        <v>3</v>
      </c>
      <c r="E444" t="s">
        <v>548</v>
      </c>
      <c r="F444" t="s">
        <v>527</v>
      </c>
      <c r="G444">
        <v>1</v>
      </c>
      <c r="H444">
        <v>1</v>
      </c>
      <c r="I444" t="s">
        <v>479</v>
      </c>
      <c r="J444" t="s">
        <v>454</v>
      </c>
      <c r="K444" t="s">
        <v>670</v>
      </c>
      <c r="L444">
        <v>1</v>
      </c>
      <c r="M444">
        <v>0</v>
      </c>
      <c r="N444" t="s">
        <v>671</v>
      </c>
      <c r="O444" t="s">
        <v>671</v>
      </c>
    </row>
    <row r="445" spans="1:15">
      <c r="A445">
        <v>911</v>
      </c>
      <c r="B445">
        <v>2</v>
      </c>
      <c r="C445">
        <v>3</v>
      </c>
      <c r="D445">
        <v>4</v>
      </c>
      <c r="E445" t="s">
        <v>556</v>
      </c>
      <c r="F445" t="s">
        <v>527</v>
      </c>
      <c r="G445">
        <v>1</v>
      </c>
      <c r="H445">
        <v>1</v>
      </c>
      <c r="I445" t="s">
        <v>455</v>
      </c>
      <c r="J445" t="s">
        <v>455</v>
      </c>
      <c r="K445" t="s">
        <v>670</v>
      </c>
      <c r="L445">
        <v>1</v>
      </c>
      <c r="M445">
        <v>1</v>
      </c>
      <c r="N445" t="s">
        <v>671</v>
      </c>
      <c r="O445" t="s">
        <v>671</v>
      </c>
    </row>
    <row r="446" spans="1:15">
      <c r="A446">
        <v>911</v>
      </c>
      <c r="B446">
        <v>2</v>
      </c>
      <c r="C446">
        <v>3</v>
      </c>
      <c r="D446">
        <v>5</v>
      </c>
      <c r="E446" t="s">
        <v>557</v>
      </c>
      <c r="F446" t="s">
        <v>527</v>
      </c>
      <c r="G446">
        <v>1</v>
      </c>
      <c r="H446">
        <v>0</v>
      </c>
      <c r="I446" t="s">
        <v>455</v>
      </c>
      <c r="J446" t="s">
        <v>455</v>
      </c>
      <c r="K446" t="s">
        <v>670</v>
      </c>
      <c r="L446">
        <v>1</v>
      </c>
      <c r="M446">
        <v>1</v>
      </c>
      <c r="N446" t="s">
        <v>671</v>
      </c>
      <c r="O446" t="s">
        <v>671</v>
      </c>
    </row>
    <row r="447" spans="1:15">
      <c r="A447">
        <v>911</v>
      </c>
      <c r="B447">
        <v>2</v>
      </c>
      <c r="C447">
        <v>3</v>
      </c>
      <c r="D447">
        <v>6</v>
      </c>
      <c r="E447" t="s">
        <v>545</v>
      </c>
      <c r="F447" t="s">
        <v>528</v>
      </c>
      <c r="G447">
        <v>1</v>
      </c>
      <c r="H447">
        <v>0</v>
      </c>
      <c r="I447" t="s">
        <v>479</v>
      </c>
      <c r="J447" t="s">
        <v>454</v>
      </c>
      <c r="K447" t="s">
        <v>672</v>
      </c>
      <c r="L447">
        <v>2</v>
      </c>
      <c r="M447">
        <v>1</v>
      </c>
      <c r="N447" t="s">
        <v>671</v>
      </c>
      <c r="O447" t="s">
        <v>671</v>
      </c>
    </row>
    <row r="448" spans="1:15">
      <c r="A448">
        <v>911</v>
      </c>
      <c r="B448">
        <v>2</v>
      </c>
      <c r="C448">
        <v>3</v>
      </c>
      <c r="D448">
        <v>7</v>
      </c>
      <c r="E448" t="s">
        <v>560</v>
      </c>
      <c r="F448" t="s">
        <v>528</v>
      </c>
      <c r="G448">
        <v>1</v>
      </c>
      <c r="H448">
        <v>1</v>
      </c>
      <c r="I448" t="s">
        <v>479</v>
      </c>
      <c r="J448" t="s">
        <v>456</v>
      </c>
      <c r="K448" t="s">
        <v>670</v>
      </c>
      <c r="L448">
        <v>1</v>
      </c>
      <c r="M448">
        <v>1</v>
      </c>
      <c r="N448" t="s">
        <v>671</v>
      </c>
      <c r="O448" t="s">
        <v>671</v>
      </c>
    </row>
    <row r="449" spans="1:15">
      <c r="A449">
        <v>911</v>
      </c>
      <c r="B449">
        <v>2</v>
      </c>
      <c r="C449">
        <v>3</v>
      </c>
      <c r="D449">
        <v>8</v>
      </c>
      <c r="E449" t="s">
        <v>562</v>
      </c>
      <c r="F449" t="s">
        <v>528</v>
      </c>
      <c r="G449">
        <v>1</v>
      </c>
      <c r="H449">
        <v>1</v>
      </c>
      <c r="I449" t="s">
        <v>479</v>
      </c>
      <c r="J449" t="s">
        <v>456</v>
      </c>
      <c r="K449" t="s">
        <v>670</v>
      </c>
      <c r="L449">
        <v>1</v>
      </c>
      <c r="M449">
        <v>1</v>
      </c>
      <c r="N449" t="s">
        <v>671</v>
      </c>
      <c r="O449" t="s">
        <v>671</v>
      </c>
    </row>
    <row r="450" spans="1:15">
      <c r="A450">
        <v>911</v>
      </c>
      <c r="B450">
        <v>2</v>
      </c>
      <c r="C450">
        <v>3</v>
      </c>
      <c r="D450">
        <v>9</v>
      </c>
      <c r="E450" t="s">
        <v>548</v>
      </c>
      <c r="F450" t="s">
        <v>528</v>
      </c>
      <c r="G450">
        <v>0</v>
      </c>
      <c r="H450">
        <v>1</v>
      </c>
      <c r="I450" t="s">
        <v>479</v>
      </c>
      <c r="J450" t="s">
        <v>454</v>
      </c>
      <c r="K450" t="s">
        <v>670</v>
      </c>
      <c r="L450">
        <v>4</v>
      </c>
      <c r="M450">
        <v>0</v>
      </c>
      <c r="N450" t="s">
        <v>671</v>
      </c>
      <c r="O450" t="s">
        <v>671</v>
      </c>
    </row>
    <row r="451" spans="1:15">
      <c r="A451">
        <v>911</v>
      </c>
      <c r="B451">
        <v>2</v>
      </c>
      <c r="C451">
        <v>3</v>
      </c>
      <c r="D451">
        <v>10</v>
      </c>
      <c r="E451" t="s">
        <v>554</v>
      </c>
      <c r="F451" t="s">
        <v>527</v>
      </c>
      <c r="G451">
        <v>1</v>
      </c>
      <c r="H451">
        <v>0</v>
      </c>
      <c r="I451" t="s">
        <v>455</v>
      </c>
      <c r="J451" t="s">
        <v>455</v>
      </c>
      <c r="K451" t="s">
        <v>672</v>
      </c>
      <c r="L451">
        <v>1</v>
      </c>
      <c r="M451">
        <v>1</v>
      </c>
      <c r="N451" t="s">
        <v>671</v>
      </c>
      <c r="O451" t="s">
        <v>671</v>
      </c>
    </row>
    <row r="452" spans="1:15">
      <c r="A452">
        <v>911</v>
      </c>
      <c r="B452">
        <v>2</v>
      </c>
      <c r="C452">
        <v>3</v>
      </c>
      <c r="D452">
        <v>11</v>
      </c>
      <c r="E452" t="s">
        <v>558</v>
      </c>
      <c r="F452" t="s">
        <v>527</v>
      </c>
      <c r="G452">
        <v>1</v>
      </c>
      <c r="H452">
        <v>1</v>
      </c>
      <c r="I452" t="s">
        <v>455</v>
      </c>
      <c r="J452" t="s">
        <v>455</v>
      </c>
      <c r="K452" t="s">
        <v>670</v>
      </c>
      <c r="L452">
        <v>1</v>
      </c>
      <c r="M452">
        <v>1</v>
      </c>
      <c r="N452" t="s">
        <v>671</v>
      </c>
      <c r="O452" t="s">
        <v>671</v>
      </c>
    </row>
    <row r="453" spans="1:15">
      <c r="A453">
        <v>911</v>
      </c>
      <c r="B453">
        <v>2</v>
      </c>
      <c r="C453">
        <v>3</v>
      </c>
      <c r="D453">
        <v>12</v>
      </c>
      <c r="E453" t="s">
        <v>561</v>
      </c>
      <c r="F453" t="s">
        <v>528</v>
      </c>
      <c r="G453">
        <v>1</v>
      </c>
      <c r="H453">
        <v>1</v>
      </c>
      <c r="I453" t="s">
        <v>479</v>
      </c>
      <c r="J453" t="s">
        <v>456</v>
      </c>
      <c r="K453" t="s">
        <v>670</v>
      </c>
      <c r="L453">
        <v>1</v>
      </c>
      <c r="M453">
        <v>1</v>
      </c>
      <c r="N453" t="s">
        <v>671</v>
      </c>
      <c r="O453" t="s">
        <v>671</v>
      </c>
    </row>
    <row r="454" spans="1:15">
      <c r="A454">
        <v>911</v>
      </c>
      <c r="B454">
        <v>2</v>
      </c>
      <c r="C454">
        <v>3</v>
      </c>
      <c r="D454">
        <v>13</v>
      </c>
      <c r="E454" t="s">
        <v>544</v>
      </c>
      <c r="F454" t="s">
        <v>527</v>
      </c>
      <c r="G454">
        <v>1</v>
      </c>
      <c r="H454">
        <v>0</v>
      </c>
      <c r="I454" t="s">
        <v>479</v>
      </c>
      <c r="J454" t="s">
        <v>454</v>
      </c>
      <c r="K454" t="s">
        <v>672</v>
      </c>
      <c r="L454">
        <v>1</v>
      </c>
      <c r="M454">
        <v>0</v>
      </c>
      <c r="N454" t="s">
        <v>671</v>
      </c>
      <c r="O454" t="s">
        <v>671</v>
      </c>
    </row>
    <row r="455" spans="1:15">
      <c r="A455">
        <v>911</v>
      </c>
      <c r="B455">
        <v>2</v>
      </c>
      <c r="C455">
        <v>3</v>
      </c>
      <c r="D455">
        <v>14</v>
      </c>
      <c r="E455" t="s">
        <v>549</v>
      </c>
      <c r="F455" t="s">
        <v>528</v>
      </c>
      <c r="G455">
        <v>1</v>
      </c>
      <c r="H455">
        <v>0</v>
      </c>
      <c r="I455" t="s">
        <v>479</v>
      </c>
      <c r="J455" t="s">
        <v>454</v>
      </c>
      <c r="K455" t="s">
        <v>670</v>
      </c>
      <c r="L455">
        <v>1</v>
      </c>
      <c r="M455">
        <v>1</v>
      </c>
      <c r="N455" t="s">
        <v>671</v>
      </c>
      <c r="O455" t="s">
        <v>671</v>
      </c>
    </row>
    <row r="456" spans="1:15">
      <c r="A456">
        <v>911</v>
      </c>
      <c r="B456">
        <v>2</v>
      </c>
      <c r="C456">
        <v>3</v>
      </c>
      <c r="D456">
        <v>15</v>
      </c>
      <c r="E456" t="s">
        <v>547</v>
      </c>
      <c r="F456" t="s">
        <v>528</v>
      </c>
      <c r="G456">
        <v>1</v>
      </c>
      <c r="H456">
        <v>1</v>
      </c>
      <c r="I456" t="s">
        <v>479</v>
      </c>
      <c r="J456" t="s">
        <v>454</v>
      </c>
      <c r="K456" t="s">
        <v>672</v>
      </c>
      <c r="L456">
        <v>1</v>
      </c>
      <c r="M456">
        <v>1</v>
      </c>
      <c r="N456" t="s">
        <v>671</v>
      </c>
      <c r="O456" t="s">
        <v>671</v>
      </c>
    </row>
    <row r="457" spans="1:15">
      <c r="A457">
        <v>911</v>
      </c>
      <c r="B457">
        <v>2</v>
      </c>
      <c r="C457">
        <v>3</v>
      </c>
      <c r="D457">
        <v>16</v>
      </c>
      <c r="E457" t="s">
        <v>566</v>
      </c>
      <c r="F457" t="s">
        <v>528</v>
      </c>
      <c r="I457" t="s">
        <v>479</v>
      </c>
      <c r="J457" t="s">
        <v>457</v>
      </c>
      <c r="K457" t="s">
        <v>672</v>
      </c>
      <c r="N457" t="s">
        <v>671</v>
      </c>
      <c r="O457" t="s">
        <v>671</v>
      </c>
    </row>
    <row r="458" spans="1:15">
      <c r="A458">
        <v>911</v>
      </c>
      <c r="B458">
        <v>2</v>
      </c>
      <c r="C458">
        <v>3</v>
      </c>
      <c r="D458">
        <v>17</v>
      </c>
      <c r="E458" t="s">
        <v>562</v>
      </c>
      <c r="F458" t="s">
        <v>527</v>
      </c>
      <c r="G458">
        <v>0</v>
      </c>
      <c r="H458">
        <v>1</v>
      </c>
      <c r="I458" t="s">
        <v>479</v>
      </c>
      <c r="J458" t="s">
        <v>456</v>
      </c>
      <c r="K458" t="s">
        <v>670</v>
      </c>
      <c r="L458">
        <v>1</v>
      </c>
      <c r="M458">
        <v>0</v>
      </c>
      <c r="N458" t="s">
        <v>671</v>
      </c>
      <c r="O458" t="s">
        <v>671</v>
      </c>
    </row>
    <row r="459" spans="1:15">
      <c r="A459">
        <v>911</v>
      </c>
      <c r="B459">
        <v>2</v>
      </c>
      <c r="C459">
        <v>3</v>
      </c>
      <c r="D459">
        <v>18</v>
      </c>
      <c r="E459" t="s">
        <v>551</v>
      </c>
      <c r="F459" t="s">
        <v>527</v>
      </c>
      <c r="G459">
        <v>1</v>
      </c>
      <c r="H459">
        <v>1</v>
      </c>
      <c r="I459" t="s">
        <v>455</v>
      </c>
      <c r="J459" t="s">
        <v>455</v>
      </c>
      <c r="K459" t="s">
        <v>672</v>
      </c>
      <c r="L459">
        <v>4</v>
      </c>
      <c r="M459">
        <v>0</v>
      </c>
      <c r="N459" t="s">
        <v>671</v>
      </c>
      <c r="O459" t="s">
        <v>671</v>
      </c>
    </row>
    <row r="460" spans="1:15">
      <c r="A460">
        <v>911</v>
      </c>
      <c r="B460">
        <v>2</v>
      </c>
      <c r="C460">
        <v>3</v>
      </c>
      <c r="D460">
        <v>19</v>
      </c>
      <c r="E460" t="s">
        <v>563</v>
      </c>
      <c r="F460" t="s">
        <v>527</v>
      </c>
      <c r="G460">
        <v>1</v>
      </c>
      <c r="H460">
        <v>1</v>
      </c>
      <c r="I460" t="s">
        <v>479</v>
      </c>
      <c r="J460" t="s">
        <v>457</v>
      </c>
      <c r="K460" t="s">
        <v>672</v>
      </c>
      <c r="L460">
        <v>5</v>
      </c>
      <c r="M460">
        <v>1</v>
      </c>
      <c r="N460" t="s">
        <v>671</v>
      </c>
      <c r="O460" t="s">
        <v>671</v>
      </c>
    </row>
    <row r="461" spans="1:15">
      <c r="A461">
        <v>911</v>
      </c>
      <c r="B461">
        <v>2</v>
      </c>
      <c r="C461">
        <v>3</v>
      </c>
      <c r="D461">
        <v>20</v>
      </c>
      <c r="E461" t="s">
        <v>559</v>
      </c>
      <c r="F461" t="s">
        <v>527</v>
      </c>
      <c r="G461">
        <v>1</v>
      </c>
      <c r="H461">
        <v>0</v>
      </c>
      <c r="I461" t="s">
        <v>479</v>
      </c>
      <c r="J461" t="s">
        <v>456</v>
      </c>
      <c r="K461" t="s">
        <v>670</v>
      </c>
      <c r="L461">
        <v>1</v>
      </c>
      <c r="M461">
        <v>0</v>
      </c>
      <c r="N461" t="s">
        <v>671</v>
      </c>
      <c r="O461" t="s">
        <v>671</v>
      </c>
    </row>
    <row r="462" spans="1:15">
      <c r="A462">
        <v>911</v>
      </c>
      <c r="B462">
        <v>2</v>
      </c>
      <c r="C462">
        <v>3</v>
      </c>
      <c r="D462">
        <v>21</v>
      </c>
      <c r="E462" t="s">
        <v>560</v>
      </c>
      <c r="F462" t="s">
        <v>527</v>
      </c>
      <c r="G462">
        <v>0</v>
      </c>
      <c r="H462">
        <v>1</v>
      </c>
      <c r="I462" t="s">
        <v>479</v>
      </c>
      <c r="J462" t="s">
        <v>456</v>
      </c>
      <c r="K462" t="s">
        <v>670</v>
      </c>
      <c r="L462">
        <v>5</v>
      </c>
      <c r="M462">
        <v>1</v>
      </c>
      <c r="N462" t="s">
        <v>671</v>
      </c>
      <c r="O462" t="s">
        <v>671</v>
      </c>
    </row>
    <row r="463" spans="1:15">
      <c r="A463">
        <v>911</v>
      </c>
      <c r="B463">
        <v>2</v>
      </c>
      <c r="C463">
        <v>3</v>
      </c>
      <c r="D463">
        <v>22</v>
      </c>
      <c r="E463" t="s">
        <v>547</v>
      </c>
      <c r="F463" t="s">
        <v>527</v>
      </c>
      <c r="G463">
        <v>0</v>
      </c>
      <c r="H463">
        <v>1</v>
      </c>
      <c r="I463" t="s">
        <v>479</v>
      </c>
      <c r="J463" t="s">
        <v>454</v>
      </c>
      <c r="K463" t="s">
        <v>672</v>
      </c>
      <c r="L463">
        <v>1</v>
      </c>
      <c r="M463">
        <v>0</v>
      </c>
      <c r="N463" t="s">
        <v>671</v>
      </c>
      <c r="O463" t="s">
        <v>671</v>
      </c>
    </row>
    <row r="464" spans="1:15">
      <c r="A464">
        <v>911</v>
      </c>
      <c r="B464">
        <v>2</v>
      </c>
      <c r="C464">
        <v>3</v>
      </c>
      <c r="D464">
        <v>23</v>
      </c>
      <c r="E464" t="s">
        <v>557</v>
      </c>
      <c r="F464" t="s">
        <v>528</v>
      </c>
      <c r="G464">
        <v>0</v>
      </c>
      <c r="H464">
        <v>0</v>
      </c>
      <c r="I464" t="s">
        <v>455</v>
      </c>
      <c r="J464" t="s">
        <v>455</v>
      </c>
      <c r="K464" t="s">
        <v>670</v>
      </c>
      <c r="L464">
        <v>1</v>
      </c>
      <c r="M464">
        <v>0</v>
      </c>
      <c r="N464" t="s">
        <v>671</v>
      </c>
      <c r="O464" t="s">
        <v>671</v>
      </c>
    </row>
    <row r="465" spans="1:15">
      <c r="A465">
        <v>911</v>
      </c>
      <c r="B465">
        <v>2</v>
      </c>
      <c r="C465">
        <v>3</v>
      </c>
      <c r="D465">
        <v>24</v>
      </c>
      <c r="E465" t="s">
        <v>544</v>
      </c>
      <c r="F465" t="s">
        <v>528</v>
      </c>
      <c r="G465">
        <v>0</v>
      </c>
      <c r="H465">
        <v>0</v>
      </c>
      <c r="I465" t="s">
        <v>479</v>
      </c>
      <c r="J465" t="s">
        <v>454</v>
      </c>
      <c r="K465" t="s">
        <v>672</v>
      </c>
      <c r="L465">
        <v>1</v>
      </c>
      <c r="M465">
        <v>1</v>
      </c>
      <c r="N465" t="s">
        <v>671</v>
      </c>
      <c r="O465" t="s">
        <v>671</v>
      </c>
    </row>
    <row r="466" spans="1:15">
      <c r="A466">
        <v>911</v>
      </c>
      <c r="B466">
        <v>2</v>
      </c>
      <c r="C466">
        <v>3</v>
      </c>
      <c r="D466">
        <v>25</v>
      </c>
      <c r="E466" t="s">
        <v>555</v>
      </c>
      <c r="F466" t="s">
        <v>528</v>
      </c>
      <c r="G466">
        <v>1</v>
      </c>
      <c r="H466">
        <v>0</v>
      </c>
      <c r="I466" t="s">
        <v>455</v>
      </c>
      <c r="J466" t="s">
        <v>455</v>
      </c>
      <c r="K466" t="s">
        <v>672</v>
      </c>
      <c r="L466">
        <v>1</v>
      </c>
      <c r="M466">
        <v>0</v>
      </c>
      <c r="N466" t="s">
        <v>671</v>
      </c>
      <c r="O466" t="s">
        <v>671</v>
      </c>
    </row>
    <row r="467" spans="1:15">
      <c r="A467">
        <v>911</v>
      </c>
      <c r="B467">
        <v>2</v>
      </c>
      <c r="C467">
        <v>3</v>
      </c>
      <c r="D467">
        <v>26</v>
      </c>
      <c r="E467" t="s">
        <v>551</v>
      </c>
      <c r="F467" t="s">
        <v>528</v>
      </c>
      <c r="G467">
        <v>0</v>
      </c>
      <c r="H467">
        <v>1</v>
      </c>
      <c r="I467" t="s">
        <v>455</v>
      </c>
      <c r="J467" t="s">
        <v>455</v>
      </c>
      <c r="K467" t="s">
        <v>672</v>
      </c>
      <c r="L467">
        <v>1</v>
      </c>
      <c r="M467">
        <v>0</v>
      </c>
      <c r="N467" t="s">
        <v>671</v>
      </c>
      <c r="O467" t="s">
        <v>671</v>
      </c>
    </row>
    <row r="468" spans="1:15">
      <c r="A468">
        <v>911</v>
      </c>
      <c r="B468">
        <v>2</v>
      </c>
      <c r="C468">
        <v>3</v>
      </c>
      <c r="D468">
        <v>27</v>
      </c>
      <c r="E468" t="s">
        <v>555</v>
      </c>
      <c r="F468" t="s">
        <v>527</v>
      </c>
      <c r="G468">
        <v>0</v>
      </c>
      <c r="H468">
        <v>0</v>
      </c>
      <c r="I468" t="s">
        <v>455</v>
      </c>
      <c r="J468" t="s">
        <v>455</v>
      </c>
      <c r="K468" t="s">
        <v>672</v>
      </c>
      <c r="L468">
        <v>1</v>
      </c>
      <c r="M468">
        <v>1</v>
      </c>
      <c r="N468" t="s">
        <v>671</v>
      </c>
      <c r="O468" t="s">
        <v>671</v>
      </c>
    </row>
    <row r="469" spans="1:15">
      <c r="A469">
        <v>911</v>
      </c>
      <c r="B469">
        <v>2</v>
      </c>
      <c r="C469">
        <v>3</v>
      </c>
      <c r="D469">
        <v>28</v>
      </c>
      <c r="E469" t="s">
        <v>552</v>
      </c>
      <c r="F469" t="s">
        <v>527</v>
      </c>
      <c r="G469">
        <v>0</v>
      </c>
      <c r="H469">
        <v>1</v>
      </c>
      <c r="I469" t="s">
        <v>455</v>
      </c>
      <c r="J469" t="s">
        <v>455</v>
      </c>
      <c r="K469" t="s">
        <v>672</v>
      </c>
      <c r="L469">
        <v>1</v>
      </c>
      <c r="M469">
        <v>1</v>
      </c>
      <c r="N469" t="s">
        <v>671</v>
      </c>
      <c r="O469" t="s">
        <v>671</v>
      </c>
    </row>
    <row r="470" spans="1:15">
      <c r="A470">
        <v>911</v>
      </c>
      <c r="B470">
        <v>2</v>
      </c>
      <c r="C470">
        <v>3</v>
      </c>
      <c r="D470">
        <v>29</v>
      </c>
      <c r="E470" t="s">
        <v>550</v>
      </c>
      <c r="F470" t="s">
        <v>527</v>
      </c>
      <c r="G470">
        <v>1</v>
      </c>
      <c r="H470">
        <v>1</v>
      </c>
      <c r="I470" t="s">
        <v>479</v>
      </c>
      <c r="J470" t="s">
        <v>454</v>
      </c>
      <c r="K470" t="s">
        <v>670</v>
      </c>
      <c r="L470">
        <v>1</v>
      </c>
      <c r="M470">
        <v>0</v>
      </c>
      <c r="N470" t="s">
        <v>671</v>
      </c>
      <c r="O470" t="s">
        <v>671</v>
      </c>
    </row>
    <row r="471" spans="1:15">
      <c r="A471">
        <v>911</v>
      </c>
      <c r="B471">
        <v>2</v>
      </c>
      <c r="C471">
        <v>3</v>
      </c>
      <c r="D471">
        <v>30</v>
      </c>
      <c r="E471" t="s">
        <v>550</v>
      </c>
      <c r="F471" t="s">
        <v>528</v>
      </c>
      <c r="G471">
        <v>0</v>
      </c>
      <c r="H471">
        <v>1</v>
      </c>
      <c r="I471" t="s">
        <v>479</v>
      </c>
      <c r="J471" t="s">
        <v>454</v>
      </c>
      <c r="K471" t="s">
        <v>670</v>
      </c>
      <c r="L471">
        <v>1</v>
      </c>
      <c r="M471">
        <v>1</v>
      </c>
      <c r="N471" t="s">
        <v>671</v>
      </c>
      <c r="O471" t="s">
        <v>671</v>
      </c>
    </row>
    <row r="472" spans="1:15">
      <c r="A472">
        <v>911</v>
      </c>
      <c r="B472">
        <v>2</v>
      </c>
      <c r="C472">
        <v>3</v>
      </c>
      <c r="D472">
        <v>31</v>
      </c>
      <c r="E472" t="s">
        <v>565</v>
      </c>
      <c r="F472" t="s">
        <v>527</v>
      </c>
      <c r="G472">
        <v>1</v>
      </c>
      <c r="H472">
        <v>1</v>
      </c>
      <c r="I472" t="s">
        <v>479</v>
      </c>
      <c r="J472" t="s">
        <v>457</v>
      </c>
      <c r="K472" t="s">
        <v>672</v>
      </c>
      <c r="L472">
        <v>5</v>
      </c>
      <c r="M472">
        <v>1</v>
      </c>
      <c r="N472" t="s">
        <v>671</v>
      </c>
      <c r="O472" t="s">
        <v>671</v>
      </c>
    </row>
    <row r="473" spans="1:15">
      <c r="A473">
        <v>911</v>
      </c>
      <c r="B473">
        <v>2</v>
      </c>
      <c r="C473">
        <v>3</v>
      </c>
      <c r="D473">
        <v>32</v>
      </c>
      <c r="E473" t="s">
        <v>556</v>
      </c>
      <c r="F473" t="s">
        <v>528</v>
      </c>
      <c r="G473">
        <v>0</v>
      </c>
      <c r="H473">
        <v>1</v>
      </c>
      <c r="I473" t="s">
        <v>455</v>
      </c>
      <c r="J473" t="s">
        <v>455</v>
      </c>
      <c r="K473" t="s">
        <v>670</v>
      </c>
      <c r="L473">
        <v>5</v>
      </c>
      <c r="M473">
        <v>1</v>
      </c>
      <c r="N473" t="s">
        <v>671</v>
      </c>
      <c r="O473" t="s">
        <v>671</v>
      </c>
    </row>
    <row r="474" spans="1:15">
      <c r="A474">
        <v>911</v>
      </c>
      <c r="B474">
        <v>2</v>
      </c>
      <c r="C474">
        <v>3</v>
      </c>
      <c r="D474">
        <v>33</v>
      </c>
      <c r="E474" t="s">
        <v>564</v>
      </c>
      <c r="F474" t="s">
        <v>527</v>
      </c>
      <c r="G474">
        <v>1</v>
      </c>
      <c r="H474">
        <v>0</v>
      </c>
      <c r="I474" t="s">
        <v>479</v>
      </c>
      <c r="J474" t="s">
        <v>457</v>
      </c>
      <c r="K474" t="s">
        <v>672</v>
      </c>
      <c r="L474">
        <v>1</v>
      </c>
      <c r="M474">
        <v>0</v>
      </c>
      <c r="N474" t="s">
        <v>671</v>
      </c>
      <c r="O474" t="s">
        <v>671</v>
      </c>
    </row>
    <row r="475" spans="1:15">
      <c r="A475">
        <v>911</v>
      </c>
      <c r="B475">
        <v>2</v>
      </c>
      <c r="C475">
        <v>3</v>
      </c>
      <c r="D475">
        <v>34</v>
      </c>
      <c r="E475" t="s">
        <v>554</v>
      </c>
      <c r="F475" t="s">
        <v>528</v>
      </c>
      <c r="G475">
        <v>0</v>
      </c>
      <c r="H475">
        <v>0</v>
      </c>
      <c r="I475" t="s">
        <v>455</v>
      </c>
      <c r="J475" t="s">
        <v>455</v>
      </c>
      <c r="K475" t="s">
        <v>672</v>
      </c>
      <c r="L475">
        <v>1</v>
      </c>
      <c r="M475">
        <v>0</v>
      </c>
      <c r="N475" t="s">
        <v>671</v>
      </c>
      <c r="O475" t="s">
        <v>671</v>
      </c>
    </row>
    <row r="476" spans="1:15">
      <c r="A476">
        <v>911</v>
      </c>
      <c r="B476">
        <v>2</v>
      </c>
      <c r="C476">
        <v>3</v>
      </c>
      <c r="D476">
        <v>35</v>
      </c>
      <c r="E476" t="s">
        <v>558</v>
      </c>
      <c r="F476" t="s">
        <v>528</v>
      </c>
      <c r="G476">
        <v>0</v>
      </c>
      <c r="H476">
        <v>1</v>
      </c>
      <c r="I476" t="s">
        <v>455</v>
      </c>
      <c r="J476" t="s">
        <v>455</v>
      </c>
      <c r="K476" t="s">
        <v>670</v>
      </c>
      <c r="L476">
        <v>5</v>
      </c>
      <c r="M476">
        <v>1</v>
      </c>
      <c r="N476" t="s">
        <v>671</v>
      </c>
      <c r="O476" t="s">
        <v>671</v>
      </c>
    </row>
    <row r="477" spans="1:15">
      <c r="A477">
        <v>911</v>
      </c>
      <c r="B477">
        <v>2</v>
      </c>
      <c r="C477">
        <v>3</v>
      </c>
      <c r="D477">
        <v>36</v>
      </c>
      <c r="E477" t="s">
        <v>561</v>
      </c>
      <c r="F477" t="s">
        <v>527</v>
      </c>
      <c r="G477">
        <v>0</v>
      </c>
      <c r="H477">
        <v>1</v>
      </c>
      <c r="I477" t="s">
        <v>479</v>
      </c>
      <c r="J477" t="s">
        <v>456</v>
      </c>
      <c r="K477" t="s">
        <v>670</v>
      </c>
      <c r="L477">
        <v>1</v>
      </c>
      <c r="M477">
        <v>0</v>
      </c>
      <c r="N477" t="s">
        <v>671</v>
      </c>
      <c r="O477" t="s">
        <v>671</v>
      </c>
    </row>
    <row r="478" spans="1:15">
      <c r="A478">
        <v>911</v>
      </c>
      <c r="B478">
        <v>2</v>
      </c>
      <c r="C478">
        <v>3</v>
      </c>
      <c r="D478">
        <v>37</v>
      </c>
      <c r="E478" t="s">
        <v>564</v>
      </c>
      <c r="F478" t="s">
        <v>528</v>
      </c>
      <c r="G478">
        <v>0</v>
      </c>
      <c r="H478">
        <v>0</v>
      </c>
      <c r="I478" t="s">
        <v>479</v>
      </c>
      <c r="J478" t="s">
        <v>457</v>
      </c>
      <c r="K478" t="s">
        <v>672</v>
      </c>
      <c r="L478">
        <v>1</v>
      </c>
      <c r="M478">
        <v>1</v>
      </c>
      <c r="N478" t="s">
        <v>671</v>
      </c>
      <c r="O478" t="s">
        <v>671</v>
      </c>
    </row>
    <row r="479" spans="1:15">
      <c r="A479">
        <v>911</v>
      </c>
      <c r="B479">
        <v>2</v>
      </c>
      <c r="C479">
        <v>3</v>
      </c>
      <c r="D479">
        <v>38</v>
      </c>
      <c r="E479" t="s">
        <v>565</v>
      </c>
      <c r="F479" t="s">
        <v>528</v>
      </c>
      <c r="G479">
        <v>0</v>
      </c>
      <c r="H479">
        <v>1</v>
      </c>
      <c r="I479" t="s">
        <v>479</v>
      </c>
      <c r="J479" t="s">
        <v>457</v>
      </c>
      <c r="K479" t="s">
        <v>672</v>
      </c>
      <c r="L479">
        <v>1</v>
      </c>
      <c r="M479">
        <v>1</v>
      </c>
      <c r="N479" t="s">
        <v>671</v>
      </c>
      <c r="O479" t="s">
        <v>671</v>
      </c>
    </row>
    <row r="480" spans="1:15">
      <c r="A480">
        <v>911</v>
      </c>
      <c r="B480">
        <v>2</v>
      </c>
      <c r="C480">
        <v>3</v>
      </c>
      <c r="D480">
        <v>39</v>
      </c>
      <c r="E480" t="s">
        <v>559</v>
      </c>
      <c r="F480" t="s">
        <v>528</v>
      </c>
      <c r="G480">
        <v>0</v>
      </c>
      <c r="H480">
        <v>0</v>
      </c>
      <c r="I480" t="s">
        <v>479</v>
      </c>
      <c r="J480" t="s">
        <v>456</v>
      </c>
      <c r="K480" t="s">
        <v>670</v>
      </c>
      <c r="L480">
        <v>1</v>
      </c>
      <c r="M480">
        <v>1</v>
      </c>
      <c r="N480" t="s">
        <v>671</v>
      </c>
      <c r="O480" t="s">
        <v>671</v>
      </c>
    </row>
    <row r="481" spans="1:15">
      <c r="A481">
        <v>911</v>
      </c>
      <c r="B481">
        <v>2</v>
      </c>
      <c r="C481">
        <v>3</v>
      </c>
      <c r="D481">
        <v>40</v>
      </c>
      <c r="E481" t="s">
        <v>549</v>
      </c>
      <c r="F481" t="s">
        <v>527</v>
      </c>
      <c r="G481">
        <v>0</v>
      </c>
      <c r="H481">
        <v>0</v>
      </c>
      <c r="I481" t="s">
        <v>479</v>
      </c>
      <c r="J481" t="s">
        <v>454</v>
      </c>
      <c r="K481" t="s">
        <v>670</v>
      </c>
      <c r="L481">
        <v>1</v>
      </c>
      <c r="M481">
        <v>0</v>
      </c>
      <c r="N481" t="s">
        <v>671</v>
      </c>
      <c r="O481" t="s">
        <v>671</v>
      </c>
    </row>
    <row r="482" spans="1:15">
      <c r="A482">
        <v>911</v>
      </c>
      <c r="B482">
        <v>2</v>
      </c>
      <c r="C482">
        <v>3</v>
      </c>
      <c r="D482">
        <v>41</v>
      </c>
      <c r="E482" t="s">
        <v>553</v>
      </c>
      <c r="F482" t="s">
        <v>528</v>
      </c>
      <c r="G482">
        <v>1</v>
      </c>
      <c r="H482">
        <v>1</v>
      </c>
      <c r="I482" t="s">
        <v>455</v>
      </c>
      <c r="J482" t="s">
        <v>455</v>
      </c>
      <c r="K482" t="s">
        <v>672</v>
      </c>
      <c r="L482">
        <v>1</v>
      </c>
      <c r="M482">
        <v>0</v>
      </c>
      <c r="N482" t="s">
        <v>671</v>
      </c>
      <c r="O482" t="s">
        <v>671</v>
      </c>
    </row>
    <row r="483" spans="1:15">
      <c r="A483">
        <v>911</v>
      </c>
      <c r="B483">
        <v>2</v>
      </c>
      <c r="C483">
        <v>3</v>
      </c>
      <c r="D483">
        <v>42</v>
      </c>
      <c r="E483" t="s">
        <v>545</v>
      </c>
      <c r="F483" t="s">
        <v>527</v>
      </c>
      <c r="G483">
        <v>0</v>
      </c>
      <c r="H483">
        <v>0</v>
      </c>
      <c r="I483" t="s">
        <v>479</v>
      </c>
      <c r="J483" t="s">
        <v>454</v>
      </c>
      <c r="K483" t="s">
        <v>672</v>
      </c>
      <c r="L483">
        <v>5</v>
      </c>
      <c r="M483">
        <v>1</v>
      </c>
      <c r="N483" t="s">
        <v>671</v>
      </c>
      <c r="O483" t="s">
        <v>671</v>
      </c>
    </row>
    <row r="484" spans="1:15">
      <c r="A484">
        <v>911</v>
      </c>
      <c r="B484">
        <v>2</v>
      </c>
      <c r="C484">
        <v>3</v>
      </c>
      <c r="D484">
        <v>43</v>
      </c>
      <c r="E484" t="s">
        <v>553</v>
      </c>
      <c r="F484" t="s">
        <v>527</v>
      </c>
      <c r="G484">
        <v>0</v>
      </c>
      <c r="H484">
        <v>1</v>
      </c>
      <c r="I484" t="s">
        <v>455</v>
      </c>
      <c r="J484" t="s">
        <v>455</v>
      </c>
      <c r="K484" t="s">
        <v>672</v>
      </c>
      <c r="L484">
        <v>1</v>
      </c>
      <c r="M484">
        <v>1</v>
      </c>
      <c r="N484" t="s">
        <v>671</v>
      </c>
      <c r="O484" t="s">
        <v>671</v>
      </c>
    </row>
    <row r="485" spans="1:15">
      <c r="A485">
        <v>911</v>
      </c>
      <c r="B485">
        <v>2</v>
      </c>
      <c r="C485">
        <v>3</v>
      </c>
      <c r="D485">
        <v>44</v>
      </c>
      <c r="E485" t="s">
        <v>563</v>
      </c>
      <c r="F485" t="s">
        <v>528</v>
      </c>
      <c r="G485">
        <v>0</v>
      </c>
      <c r="H485">
        <v>1</v>
      </c>
      <c r="I485" t="s">
        <v>479</v>
      </c>
      <c r="J485" t="s">
        <v>457</v>
      </c>
      <c r="K485" t="s">
        <v>672</v>
      </c>
      <c r="L485">
        <v>1</v>
      </c>
      <c r="M485">
        <v>1</v>
      </c>
      <c r="N485" t="s">
        <v>671</v>
      </c>
      <c r="O485" t="s">
        <v>671</v>
      </c>
    </row>
    <row r="486" spans="1:15">
      <c r="A486">
        <v>912</v>
      </c>
      <c r="B486">
        <v>1</v>
      </c>
      <c r="C486">
        <v>3</v>
      </c>
      <c r="D486">
        <v>1</v>
      </c>
      <c r="E486" t="s">
        <v>557</v>
      </c>
      <c r="F486" t="s">
        <v>528</v>
      </c>
      <c r="G486">
        <v>1</v>
      </c>
      <c r="H486">
        <v>0</v>
      </c>
      <c r="I486" t="s">
        <v>455</v>
      </c>
      <c r="J486" t="s">
        <v>455</v>
      </c>
      <c r="K486" t="s">
        <v>670</v>
      </c>
      <c r="L486">
        <v>2</v>
      </c>
      <c r="M486">
        <v>0</v>
      </c>
      <c r="N486" t="s">
        <v>671</v>
      </c>
      <c r="O486" t="s">
        <v>671</v>
      </c>
    </row>
    <row r="487" spans="1:15">
      <c r="A487">
        <v>912</v>
      </c>
      <c r="B487">
        <v>1</v>
      </c>
      <c r="C487">
        <v>3</v>
      </c>
      <c r="D487">
        <v>2</v>
      </c>
      <c r="E487" t="s">
        <v>565</v>
      </c>
      <c r="F487" t="s">
        <v>527</v>
      </c>
      <c r="G487">
        <v>1</v>
      </c>
      <c r="H487">
        <v>1</v>
      </c>
      <c r="I487" t="s">
        <v>479</v>
      </c>
      <c r="J487" t="s">
        <v>457</v>
      </c>
      <c r="K487" t="s">
        <v>672</v>
      </c>
      <c r="L487">
        <v>5</v>
      </c>
      <c r="M487">
        <v>1</v>
      </c>
      <c r="N487" t="s">
        <v>671</v>
      </c>
      <c r="O487" t="s">
        <v>671</v>
      </c>
    </row>
    <row r="488" spans="1:15">
      <c r="A488">
        <v>912</v>
      </c>
      <c r="B488">
        <v>1</v>
      </c>
      <c r="C488">
        <v>3</v>
      </c>
      <c r="D488">
        <v>3</v>
      </c>
      <c r="E488" t="s">
        <v>553</v>
      </c>
      <c r="F488" t="s">
        <v>527</v>
      </c>
      <c r="G488">
        <v>1</v>
      </c>
      <c r="H488">
        <v>1</v>
      </c>
      <c r="I488" t="s">
        <v>455</v>
      </c>
      <c r="J488" t="s">
        <v>455</v>
      </c>
      <c r="K488" t="s">
        <v>672</v>
      </c>
      <c r="L488">
        <v>4</v>
      </c>
      <c r="M488">
        <v>0</v>
      </c>
      <c r="N488" t="s">
        <v>671</v>
      </c>
      <c r="O488" t="s">
        <v>671</v>
      </c>
    </row>
    <row r="489" spans="1:15">
      <c r="A489">
        <v>912</v>
      </c>
      <c r="B489">
        <v>1</v>
      </c>
      <c r="C489">
        <v>3</v>
      </c>
      <c r="D489">
        <v>4</v>
      </c>
      <c r="E489" t="s">
        <v>552</v>
      </c>
      <c r="F489" t="s">
        <v>527</v>
      </c>
      <c r="G489">
        <v>1</v>
      </c>
      <c r="H489">
        <v>1</v>
      </c>
      <c r="I489" t="s">
        <v>455</v>
      </c>
      <c r="J489" t="s">
        <v>455</v>
      </c>
      <c r="K489" t="s">
        <v>672</v>
      </c>
      <c r="L489">
        <v>1</v>
      </c>
      <c r="M489">
        <v>1</v>
      </c>
      <c r="N489" t="s">
        <v>671</v>
      </c>
      <c r="O489" t="s">
        <v>671</v>
      </c>
    </row>
    <row r="490" spans="1:15">
      <c r="A490">
        <v>912</v>
      </c>
      <c r="B490">
        <v>1</v>
      </c>
      <c r="C490">
        <v>3</v>
      </c>
      <c r="D490">
        <v>5</v>
      </c>
      <c r="E490" t="s">
        <v>553</v>
      </c>
      <c r="F490" t="s">
        <v>528</v>
      </c>
      <c r="G490">
        <v>0</v>
      </c>
      <c r="H490">
        <v>1</v>
      </c>
      <c r="I490" t="s">
        <v>455</v>
      </c>
      <c r="J490" t="s">
        <v>455</v>
      </c>
      <c r="K490" t="s">
        <v>672</v>
      </c>
      <c r="L490">
        <v>4</v>
      </c>
      <c r="M490">
        <v>1</v>
      </c>
      <c r="N490" t="s">
        <v>671</v>
      </c>
      <c r="O490" t="s">
        <v>671</v>
      </c>
    </row>
    <row r="491" spans="1:15">
      <c r="A491">
        <v>912</v>
      </c>
      <c r="B491">
        <v>1</v>
      </c>
      <c r="C491">
        <v>3</v>
      </c>
      <c r="D491">
        <v>6</v>
      </c>
      <c r="E491" t="s">
        <v>566</v>
      </c>
      <c r="F491" t="s">
        <v>527</v>
      </c>
      <c r="I491" t="s">
        <v>479</v>
      </c>
      <c r="J491" t="s">
        <v>457</v>
      </c>
      <c r="K491" t="s">
        <v>672</v>
      </c>
      <c r="N491" t="s">
        <v>671</v>
      </c>
      <c r="O491" t="s">
        <v>671</v>
      </c>
    </row>
    <row r="492" spans="1:15">
      <c r="A492">
        <v>912</v>
      </c>
      <c r="B492">
        <v>1</v>
      </c>
      <c r="C492">
        <v>3</v>
      </c>
      <c r="D492">
        <v>7</v>
      </c>
      <c r="E492" t="s">
        <v>563</v>
      </c>
      <c r="F492" t="s">
        <v>528</v>
      </c>
      <c r="G492">
        <v>1</v>
      </c>
      <c r="H492">
        <v>1</v>
      </c>
      <c r="I492" t="s">
        <v>479</v>
      </c>
      <c r="J492" t="s">
        <v>457</v>
      </c>
      <c r="K492" t="s">
        <v>672</v>
      </c>
      <c r="L492">
        <v>1</v>
      </c>
      <c r="M492">
        <v>1</v>
      </c>
      <c r="N492" t="s">
        <v>671</v>
      </c>
      <c r="O492" t="s">
        <v>671</v>
      </c>
    </row>
    <row r="493" spans="1:15">
      <c r="A493">
        <v>912</v>
      </c>
      <c r="B493">
        <v>1</v>
      </c>
      <c r="C493">
        <v>3</v>
      </c>
      <c r="D493">
        <v>8</v>
      </c>
      <c r="E493" t="s">
        <v>548</v>
      </c>
      <c r="F493" t="s">
        <v>527</v>
      </c>
      <c r="G493">
        <v>1</v>
      </c>
      <c r="H493">
        <v>1</v>
      </c>
      <c r="I493" t="s">
        <v>479</v>
      </c>
      <c r="J493" t="s">
        <v>454</v>
      </c>
      <c r="K493" t="s">
        <v>670</v>
      </c>
      <c r="L493">
        <v>4</v>
      </c>
      <c r="M493">
        <v>1</v>
      </c>
      <c r="N493" t="s">
        <v>671</v>
      </c>
      <c r="O493" t="s">
        <v>671</v>
      </c>
    </row>
    <row r="494" spans="1:15">
      <c r="A494">
        <v>912</v>
      </c>
      <c r="B494">
        <v>1</v>
      </c>
      <c r="C494">
        <v>3</v>
      </c>
      <c r="D494">
        <v>9</v>
      </c>
      <c r="E494" t="s">
        <v>549</v>
      </c>
      <c r="F494" t="s">
        <v>528</v>
      </c>
      <c r="G494">
        <v>1</v>
      </c>
      <c r="H494">
        <v>0</v>
      </c>
      <c r="I494" t="s">
        <v>479</v>
      </c>
      <c r="J494" t="s">
        <v>454</v>
      </c>
      <c r="K494" t="s">
        <v>670</v>
      </c>
      <c r="L494">
        <v>2</v>
      </c>
      <c r="M494">
        <v>1</v>
      </c>
      <c r="N494" t="s">
        <v>671</v>
      </c>
      <c r="O494" t="s">
        <v>671</v>
      </c>
    </row>
    <row r="495" spans="1:15">
      <c r="A495">
        <v>912</v>
      </c>
      <c r="B495">
        <v>1</v>
      </c>
      <c r="C495">
        <v>3</v>
      </c>
      <c r="D495">
        <v>10</v>
      </c>
      <c r="E495" t="s">
        <v>554</v>
      </c>
      <c r="F495" t="s">
        <v>528</v>
      </c>
      <c r="G495">
        <v>1</v>
      </c>
      <c r="H495">
        <v>0</v>
      </c>
      <c r="I495" t="s">
        <v>455</v>
      </c>
      <c r="J495" t="s">
        <v>455</v>
      </c>
      <c r="K495" t="s">
        <v>672</v>
      </c>
      <c r="L495">
        <v>4</v>
      </c>
      <c r="M495">
        <v>1</v>
      </c>
      <c r="N495" t="s">
        <v>671</v>
      </c>
      <c r="O495" t="s">
        <v>671</v>
      </c>
    </row>
    <row r="496" spans="1:15">
      <c r="A496">
        <v>912</v>
      </c>
      <c r="B496">
        <v>1</v>
      </c>
      <c r="C496">
        <v>3</v>
      </c>
      <c r="D496">
        <v>11</v>
      </c>
      <c r="E496" t="s">
        <v>556</v>
      </c>
      <c r="F496" t="s">
        <v>527</v>
      </c>
      <c r="G496">
        <v>1</v>
      </c>
      <c r="H496">
        <v>1</v>
      </c>
      <c r="I496" t="s">
        <v>455</v>
      </c>
      <c r="J496" t="s">
        <v>455</v>
      </c>
      <c r="K496" t="s">
        <v>670</v>
      </c>
      <c r="L496">
        <v>5</v>
      </c>
      <c r="M496">
        <v>0</v>
      </c>
      <c r="N496" t="s">
        <v>671</v>
      </c>
      <c r="O496" t="s">
        <v>671</v>
      </c>
    </row>
    <row r="497" spans="1:15">
      <c r="A497">
        <v>912</v>
      </c>
      <c r="B497">
        <v>1</v>
      </c>
      <c r="C497">
        <v>3</v>
      </c>
      <c r="D497">
        <v>12</v>
      </c>
      <c r="E497" t="s">
        <v>544</v>
      </c>
      <c r="F497" t="s">
        <v>527</v>
      </c>
      <c r="G497">
        <v>1</v>
      </c>
      <c r="H497">
        <v>0</v>
      </c>
      <c r="I497" t="s">
        <v>479</v>
      </c>
      <c r="J497" t="s">
        <v>454</v>
      </c>
      <c r="K497" t="s">
        <v>672</v>
      </c>
      <c r="L497">
        <v>1</v>
      </c>
      <c r="M497">
        <v>0</v>
      </c>
      <c r="N497" t="s">
        <v>671</v>
      </c>
      <c r="O497" t="s">
        <v>671</v>
      </c>
    </row>
    <row r="498" spans="1:15">
      <c r="A498">
        <v>912</v>
      </c>
      <c r="B498">
        <v>1</v>
      </c>
      <c r="C498">
        <v>3</v>
      </c>
      <c r="D498">
        <v>13</v>
      </c>
      <c r="E498" t="s">
        <v>564</v>
      </c>
      <c r="F498" t="s">
        <v>528</v>
      </c>
      <c r="G498">
        <v>1</v>
      </c>
      <c r="H498">
        <v>0</v>
      </c>
      <c r="I498" t="s">
        <v>479</v>
      </c>
      <c r="J498" t="s">
        <v>457</v>
      </c>
      <c r="K498" t="s">
        <v>672</v>
      </c>
      <c r="L498">
        <v>1</v>
      </c>
      <c r="M498">
        <v>1</v>
      </c>
      <c r="N498" t="s">
        <v>671</v>
      </c>
      <c r="O498" t="s">
        <v>671</v>
      </c>
    </row>
    <row r="499" spans="1:15">
      <c r="A499">
        <v>912</v>
      </c>
      <c r="B499">
        <v>1</v>
      </c>
      <c r="C499">
        <v>3</v>
      </c>
      <c r="D499">
        <v>14</v>
      </c>
      <c r="E499" t="s">
        <v>557</v>
      </c>
      <c r="F499" t="s">
        <v>527</v>
      </c>
      <c r="G499">
        <v>0</v>
      </c>
      <c r="H499">
        <v>0</v>
      </c>
      <c r="I499" t="s">
        <v>455</v>
      </c>
      <c r="J499" t="s">
        <v>455</v>
      </c>
      <c r="K499" t="s">
        <v>670</v>
      </c>
      <c r="L499">
        <v>1</v>
      </c>
      <c r="M499">
        <v>1</v>
      </c>
      <c r="N499" t="s">
        <v>671</v>
      </c>
      <c r="O499" t="s">
        <v>671</v>
      </c>
    </row>
    <row r="500" spans="1:15">
      <c r="A500">
        <v>912</v>
      </c>
      <c r="B500">
        <v>1</v>
      </c>
      <c r="C500">
        <v>3</v>
      </c>
      <c r="D500">
        <v>15</v>
      </c>
      <c r="E500" t="s">
        <v>561</v>
      </c>
      <c r="F500" t="s">
        <v>528</v>
      </c>
      <c r="G500">
        <v>1</v>
      </c>
      <c r="H500">
        <v>1</v>
      </c>
      <c r="I500" t="s">
        <v>479</v>
      </c>
      <c r="J500" t="s">
        <v>456</v>
      </c>
      <c r="K500" t="s">
        <v>670</v>
      </c>
      <c r="L500">
        <v>2</v>
      </c>
      <c r="M500">
        <v>1</v>
      </c>
      <c r="N500" t="s">
        <v>671</v>
      </c>
      <c r="O500" t="s">
        <v>671</v>
      </c>
    </row>
    <row r="501" spans="1:15">
      <c r="A501">
        <v>912</v>
      </c>
      <c r="B501">
        <v>1</v>
      </c>
      <c r="C501">
        <v>3</v>
      </c>
      <c r="D501">
        <v>16</v>
      </c>
      <c r="E501" t="s">
        <v>565</v>
      </c>
      <c r="F501" t="s">
        <v>528</v>
      </c>
      <c r="G501">
        <v>0</v>
      </c>
      <c r="H501">
        <v>1</v>
      </c>
      <c r="I501" t="s">
        <v>479</v>
      </c>
      <c r="J501" t="s">
        <v>457</v>
      </c>
      <c r="K501" t="s">
        <v>672</v>
      </c>
      <c r="L501">
        <v>4</v>
      </c>
      <c r="M501">
        <v>0</v>
      </c>
      <c r="N501" t="s">
        <v>671</v>
      </c>
      <c r="O501" t="s">
        <v>671</v>
      </c>
    </row>
    <row r="502" spans="1:15">
      <c r="A502">
        <v>912</v>
      </c>
      <c r="B502">
        <v>1</v>
      </c>
      <c r="C502">
        <v>3</v>
      </c>
      <c r="D502">
        <v>17</v>
      </c>
      <c r="E502" t="s">
        <v>562</v>
      </c>
      <c r="F502" t="s">
        <v>528</v>
      </c>
      <c r="G502">
        <v>1</v>
      </c>
      <c r="H502">
        <v>1</v>
      </c>
      <c r="I502" t="s">
        <v>479</v>
      </c>
      <c r="J502" t="s">
        <v>456</v>
      </c>
      <c r="K502" t="s">
        <v>670</v>
      </c>
      <c r="L502">
        <v>1</v>
      </c>
      <c r="M502">
        <v>1</v>
      </c>
      <c r="N502" t="s">
        <v>671</v>
      </c>
      <c r="O502" t="s">
        <v>671</v>
      </c>
    </row>
    <row r="503" spans="1:15">
      <c r="A503">
        <v>912</v>
      </c>
      <c r="B503">
        <v>1</v>
      </c>
      <c r="C503">
        <v>3</v>
      </c>
      <c r="D503">
        <v>18</v>
      </c>
      <c r="E503" t="s">
        <v>566</v>
      </c>
      <c r="F503" t="s">
        <v>528</v>
      </c>
      <c r="I503" t="s">
        <v>479</v>
      </c>
      <c r="J503" t="s">
        <v>457</v>
      </c>
      <c r="K503" t="s">
        <v>672</v>
      </c>
      <c r="N503" t="s">
        <v>671</v>
      </c>
      <c r="O503" t="s">
        <v>671</v>
      </c>
    </row>
    <row r="504" spans="1:15">
      <c r="A504">
        <v>912</v>
      </c>
      <c r="B504">
        <v>1</v>
      </c>
      <c r="C504">
        <v>3</v>
      </c>
      <c r="D504">
        <v>19</v>
      </c>
      <c r="E504" t="s">
        <v>558</v>
      </c>
      <c r="F504" t="s">
        <v>528</v>
      </c>
      <c r="G504">
        <v>1</v>
      </c>
      <c r="H504">
        <v>1</v>
      </c>
      <c r="I504" t="s">
        <v>455</v>
      </c>
      <c r="J504" t="s">
        <v>455</v>
      </c>
      <c r="K504" t="s">
        <v>670</v>
      </c>
      <c r="L504">
        <v>5</v>
      </c>
      <c r="M504">
        <v>1</v>
      </c>
      <c r="N504" t="s">
        <v>671</v>
      </c>
      <c r="O504" t="s">
        <v>671</v>
      </c>
    </row>
    <row r="505" spans="1:15">
      <c r="A505">
        <v>912</v>
      </c>
      <c r="B505">
        <v>1</v>
      </c>
      <c r="C505">
        <v>3</v>
      </c>
      <c r="D505">
        <v>20</v>
      </c>
      <c r="E505" t="s">
        <v>563</v>
      </c>
      <c r="F505" t="s">
        <v>527</v>
      </c>
      <c r="G505">
        <v>0</v>
      </c>
      <c r="H505">
        <v>1</v>
      </c>
      <c r="I505" t="s">
        <v>479</v>
      </c>
      <c r="J505" t="s">
        <v>457</v>
      </c>
      <c r="K505" t="s">
        <v>672</v>
      </c>
      <c r="L505">
        <v>5</v>
      </c>
      <c r="M505">
        <v>1</v>
      </c>
      <c r="N505" t="s">
        <v>671</v>
      </c>
      <c r="O505" t="s">
        <v>671</v>
      </c>
    </row>
    <row r="506" spans="1:15">
      <c r="A506">
        <v>912</v>
      </c>
      <c r="B506">
        <v>1</v>
      </c>
      <c r="C506">
        <v>3</v>
      </c>
      <c r="D506">
        <v>21</v>
      </c>
      <c r="E506" t="s">
        <v>558</v>
      </c>
      <c r="F506" t="s">
        <v>527</v>
      </c>
      <c r="G506">
        <v>0</v>
      </c>
      <c r="H506">
        <v>1</v>
      </c>
      <c r="I506" t="s">
        <v>455</v>
      </c>
      <c r="J506" t="s">
        <v>455</v>
      </c>
      <c r="K506" t="s">
        <v>670</v>
      </c>
      <c r="L506">
        <v>4</v>
      </c>
      <c r="M506">
        <v>0</v>
      </c>
      <c r="N506" t="s">
        <v>671</v>
      </c>
      <c r="O506" t="s">
        <v>671</v>
      </c>
    </row>
    <row r="507" spans="1:15">
      <c r="A507">
        <v>912</v>
      </c>
      <c r="B507">
        <v>1</v>
      </c>
      <c r="C507">
        <v>3</v>
      </c>
      <c r="D507">
        <v>22</v>
      </c>
      <c r="E507" t="s">
        <v>561</v>
      </c>
      <c r="F507" t="s">
        <v>527</v>
      </c>
      <c r="G507">
        <v>0</v>
      </c>
      <c r="H507">
        <v>1</v>
      </c>
      <c r="I507" t="s">
        <v>479</v>
      </c>
      <c r="J507" t="s">
        <v>456</v>
      </c>
      <c r="K507" t="s">
        <v>670</v>
      </c>
      <c r="L507">
        <v>2</v>
      </c>
      <c r="M507">
        <v>0</v>
      </c>
      <c r="N507" t="s">
        <v>671</v>
      </c>
      <c r="O507" t="s">
        <v>671</v>
      </c>
    </row>
    <row r="508" spans="1:15">
      <c r="A508">
        <v>912</v>
      </c>
      <c r="B508">
        <v>1</v>
      </c>
      <c r="C508">
        <v>3</v>
      </c>
      <c r="D508">
        <v>23</v>
      </c>
      <c r="E508" t="s">
        <v>545</v>
      </c>
      <c r="F508" t="s">
        <v>528</v>
      </c>
      <c r="G508">
        <v>1</v>
      </c>
      <c r="H508">
        <v>0</v>
      </c>
      <c r="I508" t="s">
        <v>479</v>
      </c>
      <c r="J508" t="s">
        <v>454</v>
      </c>
      <c r="K508" t="s">
        <v>672</v>
      </c>
      <c r="L508">
        <v>1</v>
      </c>
      <c r="M508">
        <v>1</v>
      </c>
      <c r="N508" t="s">
        <v>671</v>
      </c>
      <c r="O508" t="s">
        <v>671</v>
      </c>
    </row>
    <row r="509" spans="1:15">
      <c r="A509">
        <v>912</v>
      </c>
      <c r="B509">
        <v>1</v>
      </c>
      <c r="C509">
        <v>3</v>
      </c>
      <c r="D509">
        <v>24</v>
      </c>
      <c r="E509" t="s">
        <v>547</v>
      </c>
      <c r="F509" t="s">
        <v>528</v>
      </c>
      <c r="G509">
        <v>1</v>
      </c>
      <c r="H509">
        <v>1</v>
      </c>
      <c r="I509" t="s">
        <v>479</v>
      </c>
      <c r="J509" t="s">
        <v>454</v>
      </c>
      <c r="K509" t="s">
        <v>672</v>
      </c>
      <c r="L509">
        <v>2</v>
      </c>
      <c r="M509">
        <v>1</v>
      </c>
      <c r="N509" t="s">
        <v>671</v>
      </c>
      <c r="O509" t="s">
        <v>671</v>
      </c>
    </row>
    <row r="510" spans="1:15">
      <c r="A510">
        <v>912</v>
      </c>
      <c r="B510">
        <v>1</v>
      </c>
      <c r="C510">
        <v>3</v>
      </c>
      <c r="D510">
        <v>25</v>
      </c>
      <c r="E510" t="s">
        <v>562</v>
      </c>
      <c r="F510" t="s">
        <v>527</v>
      </c>
      <c r="G510">
        <v>0</v>
      </c>
      <c r="H510">
        <v>1</v>
      </c>
      <c r="I510" t="s">
        <v>479</v>
      </c>
      <c r="J510" t="s">
        <v>456</v>
      </c>
      <c r="K510" t="s">
        <v>670</v>
      </c>
      <c r="L510">
        <v>2</v>
      </c>
      <c r="M510">
        <v>0</v>
      </c>
      <c r="N510" t="s">
        <v>671</v>
      </c>
      <c r="O510" t="s">
        <v>671</v>
      </c>
    </row>
    <row r="511" spans="1:15">
      <c r="A511">
        <v>912</v>
      </c>
      <c r="B511">
        <v>1</v>
      </c>
      <c r="C511">
        <v>3</v>
      </c>
      <c r="D511">
        <v>26</v>
      </c>
      <c r="E511" t="s">
        <v>559</v>
      </c>
      <c r="F511" t="s">
        <v>527</v>
      </c>
      <c r="G511">
        <v>1</v>
      </c>
      <c r="H511">
        <v>0</v>
      </c>
      <c r="I511" t="s">
        <v>479</v>
      </c>
      <c r="J511" t="s">
        <v>456</v>
      </c>
      <c r="K511" t="s">
        <v>670</v>
      </c>
      <c r="L511">
        <v>2</v>
      </c>
      <c r="M511">
        <v>0</v>
      </c>
      <c r="N511" t="s">
        <v>671</v>
      </c>
      <c r="O511" t="s">
        <v>671</v>
      </c>
    </row>
    <row r="512" spans="1:15">
      <c r="A512">
        <v>912</v>
      </c>
      <c r="B512">
        <v>1</v>
      </c>
      <c r="C512">
        <v>3</v>
      </c>
      <c r="D512">
        <v>27</v>
      </c>
      <c r="E512" t="s">
        <v>544</v>
      </c>
      <c r="F512" t="s">
        <v>528</v>
      </c>
      <c r="G512">
        <v>0</v>
      </c>
      <c r="H512">
        <v>0</v>
      </c>
      <c r="I512" t="s">
        <v>479</v>
      </c>
      <c r="J512" t="s">
        <v>454</v>
      </c>
      <c r="K512" t="s">
        <v>672</v>
      </c>
      <c r="L512">
        <v>2</v>
      </c>
      <c r="M512">
        <v>1</v>
      </c>
      <c r="N512" t="s">
        <v>671</v>
      </c>
      <c r="O512" t="s">
        <v>671</v>
      </c>
    </row>
    <row r="513" spans="1:15">
      <c r="A513">
        <v>912</v>
      </c>
      <c r="B513">
        <v>1</v>
      </c>
      <c r="C513">
        <v>3</v>
      </c>
      <c r="D513">
        <v>28</v>
      </c>
      <c r="E513" t="s">
        <v>550</v>
      </c>
      <c r="F513" t="s">
        <v>528</v>
      </c>
      <c r="G513">
        <v>1</v>
      </c>
      <c r="H513">
        <v>1</v>
      </c>
      <c r="I513" t="s">
        <v>479</v>
      </c>
      <c r="J513" t="s">
        <v>454</v>
      </c>
      <c r="K513" t="s">
        <v>670</v>
      </c>
      <c r="L513">
        <v>2</v>
      </c>
      <c r="M513">
        <v>1</v>
      </c>
      <c r="N513" t="s">
        <v>671</v>
      </c>
      <c r="O513" t="s">
        <v>671</v>
      </c>
    </row>
    <row r="514" spans="1:15">
      <c r="A514">
        <v>912</v>
      </c>
      <c r="B514">
        <v>1</v>
      </c>
      <c r="C514">
        <v>3</v>
      </c>
      <c r="D514">
        <v>29</v>
      </c>
      <c r="E514" t="s">
        <v>554</v>
      </c>
      <c r="F514" t="s">
        <v>527</v>
      </c>
      <c r="G514">
        <v>0</v>
      </c>
      <c r="H514">
        <v>0</v>
      </c>
      <c r="I514" t="s">
        <v>455</v>
      </c>
      <c r="J514" t="s">
        <v>455</v>
      </c>
      <c r="K514" t="s">
        <v>672</v>
      </c>
      <c r="L514">
        <v>4</v>
      </c>
      <c r="M514">
        <v>0</v>
      </c>
      <c r="N514" t="s">
        <v>671</v>
      </c>
      <c r="O514" t="s">
        <v>671</v>
      </c>
    </row>
    <row r="515" spans="1:15">
      <c r="A515">
        <v>912</v>
      </c>
      <c r="B515">
        <v>1</v>
      </c>
      <c r="C515">
        <v>3</v>
      </c>
      <c r="D515">
        <v>30</v>
      </c>
      <c r="E515" t="s">
        <v>555</v>
      </c>
      <c r="F515" t="s">
        <v>528</v>
      </c>
      <c r="G515">
        <v>1</v>
      </c>
      <c r="H515">
        <v>0</v>
      </c>
      <c r="I515" t="s">
        <v>455</v>
      </c>
      <c r="J515" t="s">
        <v>455</v>
      </c>
      <c r="K515" t="s">
        <v>672</v>
      </c>
      <c r="L515">
        <v>4</v>
      </c>
      <c r="M515">
        <v>1</v>
      </c>
      <c r="N515" t="s">
        <v>671</v>
      </c>
      <c r="O515" t="s">
        <v>671</v>
      </c>
    </row>
    <row r="516" spans="1:15">
      <c r="A516">
        <v>912</v>
      </c>
      <c r="B516">
        <v>1</v>
      </c>
      <c r="C516">
        <v>3</v>
      </c>
      <c r="D516">
        <v>31</v>
      </c>
      <c r="E516" t="s">
        <v>560</v>
      </c>
      <c r="F516" t="s">
        <v>528</v>
      </c>
      <c r="G516">
        <v>1</v>
      </c>
      <c r="H516">
        <v>1</v>
      </c>
      <c r="I516" t="s">
        <v>479</v>
      </c>
      <c r="J516" t="s">
        <v>456</v>
      </c>
      <c r="K516" t="s">
        <v>670</v>
      </c>
      <c r="L516">
        <v>2</v>
      </c>
      <c r="M516">
        <v>1</v>
      </c>
      <c r="N516" t="s">
        <v>671</v>
      </c>
      <c r="O516" t="s">
        <v>671</v>
      </c>
    </row>
    <row r="517" spans="1:15">
      <c r="A517">
        <v>912</v>
      </c>
      <c r="B517">
        <v>1</v>
      </c>
      <c r="C517">
        <v>3</v>
      </c>
      <c r="D517">
        <v>32</v>
      </c>
      <c r="E517" t="s">
        <v>559</v>
      </c>
      <c r="F517" t="s">
        <v>528</v>
      </c>
      <c r="G517">
        <v>0</v>
      </c>
      <c r="H517">
        <v>0</v>
      </c>
      <c r="I517" t="s">
        <v>479</v>
      </c>
      <c r="J517" t="s">
        <v>456</v>
      </c>
      <c r="K517" t="s">
        <v>670</v>
      </c>
      <c r="L517">
        <v>2</v>
      </c>
      <c r="M517">
        <v>1</v>
      </c>
      <c r="N517" t="s">
        <v>671</v>
      </c>
      <c r="O517" t="s">
        <v>671</v>
      </c>
    </row>
    <row r="518" spans="1:15">
      <c r="A518">
        <v>912</v>
      </c>
      <c r="B518">
        <v>1</v>
      </c>
      <c r="C518">
        <v>3</v>
      </c>
      <c r="D518">
        <v>33</v>
      </c>
      <c r="E518" t="s">
        <v>549</v>
      </c>
      <c r="F518" t="s">
        <v>527</v>
      </c>
      <c r="G518">
        <v>0</v>
      </c>
      <c r="H518">
        <v>0</v>
      </c>
      <c r="I518" t="s">
        <v>479</v>
      </c>
      <c r="J518" t="s">
        <v>454</v>
      </c>
      <c r="K518" t="s">
        <v>670</v>
      </c>
      <c r="L518">
        <v>5</v>
      </c>
      <c r="M518">
        <v>1</v>
      </c>
      <c r="N518" t="s">
        <v>671</v>
      </c>
      <c r="O518" t="s">
        <v>671</v>
      </c>
    </row>
    <row r="519" spans="1:15">
      <c r="A519">
        <v>912</v>
      </c>
      <c r="B519">
        <v>1</v>
      </c>
      <c r="C519">
        <v>3</v>
      </c>
      <c r="D519">
        <v>34</v>
      </c>
      <c r="E519" t="s">
        <v>545</v>
      </c>
      <c r="F519" t="s">
        <v>527</v>
      </c>
      <c r="G519">
        <v>0</v>
      </c>
      <c r="H519">
        <v>0</v>
      </c>
      <c r="I519" t="s">
        <v>479</v>
      </c>
      <c r="J519" t="s">
        <v>454</v>
      </c>
      <c r="K519" t="s">
        <v>672</v>
      </c>
      <c r="L519">
        <v>2</v>
      </c>
      <c r="M519">
        <v>0</v>
      </c>
      <c r="N519" t="s">
        <v>671</v>
      </c>
      <c r="O519" t="s">
        <v>671</v>
      </c>
    </row>
    <row r="520" spans="1:15">
      <c r="A520">
        <v>912</v>
      </c>
      <c r="B520">
        <v>1</v>
      </c>
      <c r="C520">
        <v>3</v>
      </c>
      <c r="D520">
        <v>35</v>
      </c>
      <c r="E520" t="s">
        <v>552</v>
      </c>
      <c r="F520" t="s">
        <v>528</v>
      </c>
      <c r="G520">
        <v>0</v>
      </c>
      <c r="H520">
        <v>1</v>
      </c>
      <c r="I520" t="s">
        <v>455</v>
      </c>
      <c r="J520" t="s">
        <v>455</v>
      </c>
      <c r="K520" t="s">
        <v>672</v>
      </c>
      <c r="L520">
        <v>2</v>
      </c>
      <c r="M520">
        <v>0</v>
      </c>
      <c r="N520" t="s">
        <v>671</v>
      </c>
      <c r="O520" t="s">
        <v>671</v>
      </c>
    </row>
    <row r="521" spans="1:15">
      <c r="A521">
        <v>912</v>
      </c>
      <c r="B521">
        <v>1</v>
      </c>
      <c r="C521">
        <v>3</v>
      </c>
      <c r="D521">
        <v>36</v>
      </c>
      <c r="E521" t="s">
        <v>555</v>
      </c>
      <c r="F521" t="s">
        <v>527</v>
      </c>
      <c r="G521">
        <v>0</v>
      </c>
      <c r="H521">
        <v>0</v>
      </c>
      <c r="I521" t="s">
        <v>455</v>
      </c>
      <c r="J521" t="s">
        <v>455</v>
      </c>
      <c r="K521" t="s">
        <v>672</v>
      </c>
      <c r="L521">
        <v>1</v>
      </c>
      <c r="M521">
        <v>1</v>
      </c>
      <c r="N521" t="s">
        <v>671</v>
      </c>
      <c r="O521" t="s">
        <v>671</v>
      </c>
    </row>
    <row r="522" spans="1:15">
      <c r="A522">
        <v>912</v>
      </c>
      <c r="B522">
        <v>1</v>
      </c>
      <c r="C522">
        <v>3</v>
      </c>
      <c r="D522">
        <v>37</v>
      </c>
      <c r="E522" t="s">
        <v>550</v>
      </c>
      <c r="F522" t="s">
        <v>527</v>
      </c>
      <c r="G522">
        <v>0</v>
      </c>
      <c r="H522">
        <v>1</v>
      </c>
      <c r="I522" t="s">
        <v>479</v>
      </c>
      <c r="J522" t="s">
        <v>454</v>
      </c>
      <c r="K522" t="s">
        <v>670</v>
      </c>
      <c r="L522">
        <v>2</v>
      </c>
      <c r="M522">
        <v>0</v>
      </c>
      <c r="N522" t="s">
        <v>671</v>
      </c>
      <c r="O522" t="s">
        <v>671</v>
      </c>
    </row>
    <row r="523" spans="1:15">
      <c r="A523">
        <v>912</v>
      </c>
      <c r="B523">
        <v>1</v>
      </c>
      <c r="C523">
        <v>3</v>
      </c>
      <c r="D523">
        <v>38</v>
      </c>
      <c r="E523" t="s">
        <v>551</v>
      </c>
      <c r="F523" t="s">
        <v>527</v>
      </c>
      <c r="G523">
        <v>1</v>
      </c>
      <c r="H523">
        <v>1</v>
      </c>
      <c r="I523" t="s">
        <v>455</v>
      </c>
      <c r="J523" t="s">
        <v>455</v>
      </c>
      <c r="K523" t="s">
        <v>672</v>
      </c>
      <c r="L523">
        <v>4</v>
      </c>
      <c r="M523">
        <v>0</v>
      </c>
      <c r="N523" t="s">
        <v>671</v>
      </c>
      <c r="O523" t="s">
        <v>671</v>
      </c>
    </row>
    <row r="524" spans="1:15">
      <c r="A524">
        <v>912</v>
      </c>
      <c r="B524">
        <v>1</v>
      </c>
      <c r="C524">
        <v>3</v>
      </c>
      <c r="D524">
        <v>39</v>
      </c>
      <c r="E524" t="s">
        <v>551</v>
      </c>
      <c r="F524" t="s">
        <v>528</v>
      </c>
      <c r="G524">
        <v>0</v>
      </c>
      <c r="H524">
        <v>1</v>
      </c>
      <c r="I524" t="s">
        <v>455</v>
      </c>
      <c r="J524" t="s">
        <v>455</v>
      </c>
      <c r="K524" t="s">
        <v>672</v>
      </c>
      <c r="L524">
        <v>5</v>
      </c>
      <c r="M524">
        <v>1</v>
      </c>
      <c r="N524" t="s">
        <v>671</v>
      </c>
      <c r="O524" t="s">
        <v>671</v>
      </c>
    </row>
    <row r="525" spans="1:15">
      <c r="A525">
        <v>912</v>
      </c>
      <c r="B525">
        <v>1</v>
      </c>
      <c r="C525">
        <v>3</v>
      </c>
      <c r="D525">
        <v>40</v>
      </c>
      <c r="E525" t="s">
        <v>560</v>
      </c>
      <c r="F525" t="s">
        <v>527</v>
      </c>
      <c r="G525">
        <v>0</v>
      </c>
      <c r="H525">
        <v>1</v>
      </c>
      <c r="I525" t="s">
        <v>479</v>
      </c>
      <c r="J525" t="s">
        <v>456</v>
      </c>
      <c r="K525" t="s">
        <v>670</v>
      </c>
      <c r="L525">
        <v>4</v>
      </c>
      <c r="M525">
        <v>1</v>
      </c>
      <c r="N525" t="s">
        <v>671</v>
      </c>
      <c r="O525" t="s">
        <v>671</v>
      </c>
    </row>
    <row r="526" spans="1:15">
      <c r="A526">
        <v>912</v>
      </c>
      <c r="B526">
        <v>1</v>
      </c>
      <c r="C526">
        <v>3</v>
      </c>
      <c r="D526">
        <v>41</v>
      </c>
      <c r="E526" t="s">
        <v>556</v>
      </c>
      <c r="F526" t="s">
        <v>528</v>
      </c>
      <c r="G526">
        <v>0</v>
      </c>
      <c r="H526">
        <v>1</v>
      </c>
      <c r="I526" t="s">
        <v>455</v>
      </c>
      <c r="J526" t="s">
        <v>455</v>
      </c>
      <c r="K526" t="s">
        <v>670</v>
      </c>
      <c r="L526">
        <v>5</v>
      </c>
      <c r="M526">
        <v>1</v>
      </c>
      <c r="N526" t="s">
        <v>671</v>
      </c>
      <c r="O526" t="s">
        <v>671</v>
      </c>
    </row>
    <row r="527" spans="1:15">
      <c r="A527">
        <v>912</v>
      </c>
      <c r="B527">
        <v>1</v>
      </c>
      <c r="C527">
        <v>3</v>
      </c>
      <c r="D527">
        <v>42</v>
      </c>
      <c r="E527" t="s">
        <v>564</v>
      </c>
      <c r="F527" t="s">
        <v>527</v>
      </c>
      <c r="G527">
        <v>0</v>
      </c>
      <c r="H527">
        <v>0</v>
      </c>
      <c r="I527" t="s">
        <v>479</v>
      </c>
      <c r="J527" t="s">
        <v>457</v>
      </c>
      <c r="K527" t="s">
        <v>672</v>
      </c>
      <c r="L527">
        <v>4</v>
      </c>
      <c r="M527">
        <v>1</v>
      </c>
      <c r="N527" t="s">
        <v>671</v>
      </c>
      <c r="O527" t="s">
        <v>671</v>
      </c>
    </row>
    <row r="528" spans="1:15">
      <c r="A528">
        <v>912</v>
      </c>
      <c r="B528">
        <v>1</v>
      </c>
      <c r="C528">
        <v>3</v>
      </c>
      <c r="D528">
        <v>43</v>
      </c>
      <c r="E528" t="s">
        <v>547</v>
      </c>
      <c r="F528" t="s">
        <v>527</v>
      </c>
      <c r="G528">
        <v>0</v>
      </c>
      <c r="H528">
        <v>1</v>
      </c>
      <c r="I528" t="s">
        <v>479</v>
      </c>
      <c r="J528" t="s">
        <v>454</v>
      </c>
      <c r="K528" t="s">
        <v>672</v>
      </c>
      <c r="L528">
        <v>4</v>
      </c>
      <c r="M528">
        <v>1</v>
      </c>
      <c r="N528" t="s">
        <v>671</v>
      </c>
      <c r="O528" t="s">
        <v>671</v>
      </c>
    </row>
    <row r="529" spans="1:15">
      <c r="A529">
        <v>912</v>
      </c>
      <c r="B529">
        <v>1</v>
      </c>
      <c r="C529">
        <v>3</v>
      </c>
      <c r="D529">
        <v>44</v>
      </c>
      <c r="E529" t="s">
        <v>548</v>
      </c>
      <c r="F529" t="s">
        <v>528</v>
      </c>
      <c r="G529">
        <v>0</v>
      </c>
      <c r="H529">
        <v>1</v>
      </c>
      <c r="I529" t="s">
        <v>479</v>
      </c>
      <c r="J529" t="s">
        <v>454</v>
      </c>
      <c r="K529" t="s">
        <v>670</v>
      </c>
      <c r="L529">
        <v>5</v>
      </c>
      <c r="M529">
        <v>0</v>
      </c>
      <c r="N529" t="s">
        <v>671</v>
      </c>
      <c r="O529" t="s">
        <v>671</v>
      </c>
    </row>
    <row r="530" spans="1:15">
      <c r="A530">
        <v>913</v>
      </c>
      <c r="B530">
        <v>1</v>
      </c>
      <c r="C530">
        <v>3</v>
      </c>
      <c r="D530">
        <v>1</v>
      </c>
      <c r="E530" t="s">
        <v>561</v>
      </c>
      <c r="F530" t="s">
        <v>527</v>
      </c>
      <c r="G530">
        <v>1</v>
      </c>
      <c r="H530">
        <v>1</v>
      </c>
      <c r="I530" t="s">
        <v>479</v>
      </c>
      <c r="J530" t="s">
        <v>456</v>
      </c>
      <c r="K530" t="s">
        <v>670</v>
      </c>
      <c r="L530">
        <v>1</v>
      </c>
      <c r="M530">
        <v>0</v>
      </c>
      <c r="N530" t="s">
        <v>671</v>
      </c>
      <c r="O530" t="s">
        <v>671</v>
      </c>
    </row>
    <row r="531" spans="1:15">
      <c r="A531">
        <v>913</v>
      </c>
      <c r="B531">
        <v>1</v>
      </c>
      <c r="C531">
        <v>3</v>
      </c>
      <c r="D531">
        <v>2</v>
      </c>
      <c r="E531" t="s">
        <v>558</v>
      </c>
      <c r="F531" t="s">
        <v>527</v>
      </c>
      <c r="G531">
        <v>1</v>
      </c>
      <c r="H531">
        <v>1</v>
      </c>
      <c r="I531" t="s">
        <v>455</v>
      </c>
      <c r="J531" t="s">
        <v>455</v>
      </c>
      <c r="K531" t="s">
        <v>670</v>
      </c>
      <c r="L531">
        <v>5</v>
      </c>
      <c r="M531">
        <v>0</v>
      </c>
      <c r="N531" t="s">
        <v>671</v>
      </c>
      <c r="O531" t="s">
        <v>671</v>
      </c>
    </row>
    <row r="532" spans="1:15">
      <c r="A532">
        <v>913</v>
      </c>
      <c r="B532">
        <v>1</v>
      </c>
      <c r="C532">
        <v>3</v>
      </c>
      <c r="D532">
        <v>3</v>
      </c>
      <c r="E532" t="s">
        <v>556</v>
      </c>
      <c r="F532" t="s">
        <v>528</v>
      </c>
      <c r="G532">
        <v>1</v>
      </c>
      <c r="H532">
        <v>1</v>
      </c>
      <c r="I532" t="s">
        <v>455</v>
      </c>
      <c r="J532" t="s">
        <v>455</v>
      </c>
      <c r="K532" t="s">
        <v>670</v>
      </c>
      <c r="L532">
        <v>5</v>
      </c>
      <c r="M532">
        <v>1</v>
      </c>
      <c r="N532" t="s">
        <v>671</v>
      </c>
      <c r="O532" t="s">
        <v>671</v>
      </c>
    </row>
    <row r="533" spans="1:15">
      <c r="A533">
        <v>913</v>
      </c>
      <c r="B533">
        <v>1</v>
      </c>
      <c r="C533">
        <v>3</v>
      </c>
      <c r="D533">
        <v>4</v>
      </c>
      <c r="E533" t="s">
        <v>549</v>
      </c>
      <c r="F533" t="s">
        <v>528</v>
      </c>
      <c r="G533">
        <v>1</v>
      </c>
      <c r="H533">
        <v>0</v>
      </c>
      <c r="I533" t="s">
        <v>479</v>
      </c>
      <c r="J533" t="s">
        <v>454</v>
      </c>
      <c r="K533" t="s">
        <v>670</v>
      </c>
      <c r="L533">
        <v>2</v>
      </c>
      <c r="M533">
        <v>1</v>
      </c>
      <c r="N533" t="s">
        <v>671</v>
      </c>
      <c r="O533" t="s">
        <v>671</v>
      </c>
    </row>
    <row r="534" spans="1:15">
      <c r="A534">
        <v>913</v>
      </c>
      <c r="B534">
        <v>1</v>
      </c>
      <c r="C534">
        <v>3</v>
      </c>
      <c r="D534">
        <v>5</v>
      </c>
      <c r="E534" t="s">
        <v>548</v>
      </c>
      <c r="F534" t="s">
        <v>528</v>
      </c>
      <c r="G534">
        <v>1</v>
      </c>
      <c r="H534">
        <v>1</v>
      </c>
      <c r="I534" t="s">
        <v>479</v>
      </c>
      <c r="J534" t="s">
        <v>454</v>
      </c>
      <c r="K534" t="s">
        <v>670</v>
      </c>
      <c r="L534">
        <v>3</v>
      </c>
      <c r="M534">
        <v>0</v>
      </c>
      <c r="N534" t="s">
        <v>671</v>
      </c>
      <c r="O534" t="s">
        <v>671</v>
      </c>
    </row>
    <row r="535" spans="1:15">
      <c r="A535">
        <v>913</v>
      </c>
      <c r="B535">
        <v>1</v>
      </c>
      <c r="C535">
        <v>3</v>
      </c>
      <c r="D535">
        <v>6</v>
      </c>
      <c r="E535" t="s">
        <v>548</v>
      </c>
      <c r="F535" t="s">
        <v>527</v>
      </c>
      <c r="G535">
        <v>0</v>
      </c>
      <c r="H535">
        <v>1</v>
      </c>
      <c r="I535" t="s">
        <v>479</v>
      </c>
      <c r="J535" t="s">
        <v>454</v>
      </c>
      <c r="K535" t="s">
        <v>670</v>
      </c>
      <c r="L535">
        <v>3</v>
      </c>
      <c r="M535">
        <v>0</v>
      </c>
      <c r="N535" t="s">
        <v>671</v>
      </c>
      <c r="O535" t="s">
        <v>671</v>
      </c>
    </row>
    <row r="536" spans="1:15">
      <c r="A536">
        <v>913</v>
      </c>
      <c r="B536">
        <v>1</v>
      </c>
      <c r="C536">
        <v>3</v>
      </c>
      <c r="D536">
        <v>7</v>
      </c>
      <c r="E536" t="s">
        <v>565</v>
      </c>
      <c r="F536" t="s">
        <v>528</v>
      </c>
      <c r="G536">
        <v>1</v>
      </c>
      <c r="H536">
        <v>1</v>
      </c>
      <c r="I536" t="s">
        <v>479</v>
      </c>
      <c r="J536" t="s">
        <v>457</v>
      </c>
      <c r="K536" t="s">
        <v>672</v>
      </c>
      <c r="L536">
        <v>4</v>
      </c>
      <c r="M536">
        <v>0</v>
      </c>
      <c r="N536" t="s">
        <v>671</v>
      </c>
      <c r="O536" t="s">
        <v>671</v>
      </c>
    </row>
    <row r="537" spans="1:15">
      <c r="A537">
        <v>913</v>
      </c>
      <c r="B537">
        <v>1</v>
      </c>
      <c r="C537">
        <v>3</v>
      </c>
      <c r="D537">
        <v>8</v>
      </c>
      <c r="E537" t="s">
        <v>545</v>
      </c>
      <c r="F537" t="s">
        <v>528</v>
      </c>
      <c r="G537">
        <v>1</v>
      </c>
      <c r="H537">
        <v>0</v>
      </c>
      <c r="I537" t="s">
        <v>479</v>
      </c>
      <c r="J537" t="s">
        <v>454</v>
      </c>
      <c r="K537" t="s">
        <v>672</v>
      </c>
      <c r="L537">
        <v>2</v>
      </c>
      <c r="M537">
        <v>1</v>
      </c>
      <c r="N537" t="s">
        <v>671</v>
      </c>
      <c r="O537" t="s">
        <v>671</v>
      </c>
    </row>
    <row r="538" spans="1:15">
      <c r="A538">
        <v>913</v>
      </c>
      <c r="B538">
        <v>1</v>
      </c>
      <c r="C538">
        <v>3</v>
      </c>
      <c r="D538">
        <v>9</v>
      </c>
      <c r="E538" t="s">
        <v>566</v>
      </c>
      <c r="F538" t="s">
        <v>528</v>
      </c>
      <c r="I538" t="s">
        <v>479</v>
      </c>
      <c r="J538" t="s">
        <v>457</v>
      </c>
      <c r="K538" t="s">
        <v>672</v>
      </c>
      <c r="N538" t="s">
        <v>671</v>
      </c>
      <c r="O538" t="s">
        <v>671</v>
      </c>
    </row>
    <row r="539" spans="1:15">
      <c r="A539">
        <v>913</v>
      </c>
      <c r="B539">
        <v>1</v>
      </c>
      <c r="C539">
        <v>3</v>
      </c>
      <c r="D539">
        <v>10</v>
      </c>
      <c r="E539" t="s">
        <v>549</v>
      </c>
      <c r="F539" t="s">
        <v>527</v>
      </c>
      <c r="G539">
        <v>0</v>
      </c>
      <c r="H539">
        <v>0</v>
      </c>
      <c r="I539" t="s">
        <v>479</v>
      </c>
      <c r="J539" t="s">
        <v>454</v>
      </c>
      <c r="K539" t="s">
        <v>670</v>
      </c>
      <c r="L539">
        <v>3</v>
      </c>
      <c r="M539">
        <v>0</v>
      </c>
      <c r="N539" t="s">
        <v>671</v>
      </c>
      <c r="O539" t="s">
        <v>671</v>
      </c>
    </row>
    <row r="540" spans="1:15">
      <c r="A540">
        <v>913</v>
      </c>
      <c r="B540">
        <v>1</v>
      </c>
      <c r="C540">
        <v>3</v>
      </c>
      <c r="D540">
        <v>11</v>
      </c>
      <c r="E540" t="s">
        <v>554</v>
      </c>
      <c r="F540" t="s">
        <v>527</v>
      </c>
      <c r="G540">
        <v>1</v>
      </c>
      <c r="H540">
        <v>0</v>
      </c>
      <c r="I540" t="s">
        <v>455</v>
      </c>
      <c r="J540" t="s">
        <v>455</v>
      </c>
      <c r="K540" t="s">
        <v>672</v>
      </c>
      <c r="L540">
        <v>3</v>
      </c>
      <c r="M540">
        <v>0</v>
      </c>
      <c r="N540" t="s">
        <v>671</v>
      </c>
      <c r="O540" t="s">
        <v>671</v>
      </c>
    </row>
    <row r="541" spans="1:15">
      <c r="A541">
        <v>913</v>
      </c>
      <c r="B541">
        <v>1</v>
      </c>
      <c r="C541">
        <v>3</v>
      </c>
      <c r="D541">
        <v>12</v>
      </c>
      <c r="E541" t="s">
        <v>551</v>
      </c>
      <c r="F541" t="s">
        <v>528</v>
      </c>
      <c r="G541">
        <v>1</v>
      </c>
      <c r="H541">
        <v>1</v>
      </c>
      <c r="I541" t="s">
        <v>455</v>
      </c>
      <c r="J541" t="s">
        <v>455</v>
      </c>
      <c r="K541" t="s">
        <v>672</v>
      </c>
      <c r="L541">
        <v>4</v>
      </c>
      <c r="M541">
        <v>1</v>
      </c>
      <c r="N541" t="s">
        <v>671</v>
      </c>
      <c r="O541" t="s">
        <v>671</v>
      </c>
    </row>
    <row r="542" spans="1:15">
      <c r="A542">
        <v>913</v>
      </c>
      <c r="B542">
        <v>1</v>
      </c>
      <c r="C542">
        <v>3</v>
      </c>
      <c r="D542">
        <v>13</v>
      </c>
      <c r="E542" t="s">
        <v>560</v>
      </c>
      <c r="F542" t="s">
        <v>527</v>
      </c>
      <c r="G542">
        <v>1</v>
      </c>
      <c r="H542">
        <v>1</v>
      </c>
      <c r="I542" t="s">
        <v>479</v>
      </c>
      <c r="J542" t="s">
        <v>456</v>
      </c>
      <c r="K542" t="s">
        <v>670</v>
      </c>
      <c r="L542">
        <v>5</v>
      </c>
      <c r="M542">
        <v>1</v>
      </c>
      <c r="N542" t="s">
        <v>671</v>
      </c>
      <c r="O542" t="s">
        <v>671</v>
      </c>
    </row>
    <row r="543" spans="1:15">
      <c r="A543">
        <v>913</v>
      </c>
      <c r="B543">
        <v>1</v>
      </c>
      <c r="C543">
        <v>3</v>
      </c>
      <c r="D543">
        <v>14</v>
      </c>
      <c r="E543" t="s">
        <v>554</v>
      </c>
      <c r="F543" t="s">
        <v>528</v>
      </c>
      <c r="G543">
        <v>0</v>
      </c>
      <c r="H543">
        <v>0</v>
      </c>
      <c r="I543" t="s">
        <v>455</v>
      </c>
      <c r="J543" t="s">
        <v>455</v>
      </c>
      <c r="K543" t="s">
        <v>672</v>
      </c>
      <c r="L543">
        <v>3</v>
      </c>
      <c r="M543">
        <v>0</v>
      </c>
      <c r="N543" t="s">
        <v>671</v>
      </c>
      <c r="O543" t="s">
        <v>671</v>
      </c>
    </row>
    <row r="544" spans="1:15">
      <c r="A544">
        <v>913</v>
      </c>
      <c r="B544">
        <v>1</v>
      </c>
      <c r="C544">
        <v>3</v>
      </c>
      <c r="D544">
        <v>15</v>
      </c>
      <c r="E544" t="s">
        <v>557</v>
      </c>
      <c r="F544" t="s">
        <v>528</v>
      </c>
      <c r="G544">
        <v>1</v>
      </c>
      <c r="H544">
        <v>0</v>
      </c>
      <c r="I544" t="s">
        <v>455</v>
      </c>
      <c r="J544" t="s">
        <v>455</v>
      </c>
      <c r="K544" t="s">
        <v>670</v>
      </c>
      <c r="L544">
        <v>4</v>
      </c>
      <c r="M544">
        <v>1</v>
      </c>
      <c r="N544" t="s">
        <v>671</v>
      </c>
      <c r="O544" t="s">
        <v>671</v>
      </c>
    </row>
    <row r="545" spans="1:15">
      <c r="A545">
        <v>913</v>
      </c>
      <c r="B545">
        <v>1</v>
      </c>
      <c r="C545">
        <v>3</v>
      </c>
      <c r="D545">
        <v>16</v>
      </c>
      <c r="E545" t="s">
        <v>553</v>
      </c>
      <c r="F545" t="s">
        <v>527</v>
      </c>
      <c r="G545">
        <v>1</v>
      </c>
      <c r="H545">
        <v>1</v>
      </c>
      <c r="I545" t="s">
        <v>455</v>
      </c>
      <c r="J545" t="s">
        <v>455</v>
      </c>
      <c r="K545" t="s">
        <v>672</v>
      </c>
      <c r="L545">
        <v>3</v>
      </c>
      <c r="M545">
        <v>0</v>
      </c>
      <c r="N545" t="s">
        <v>671</v>
      </c>
      <c r="O545" t="s">
        <v>671</v>
      </c>
    </row>
    <row r="546" spans="1:15">
      <c r="A546">
        <v>913</v>
      </c>
      <c r="B546">
        <v>1</v>
      </c>
      <c r="C546">
        <v>3</v>
      </c>
      <c r="D546">
        <v>17</v>
      </c>
      <c r="E546" t="s">
        <v>562</v>
      </c>
      <c r="F546" t="s">
        <v>528</v>
      </c>
      <c r="G546">
        <v>1</v>
      </c>
      <c r="H546">
        <v>1</v>
      </c>
      <c r="I546" t="s">
        <v>479</v>
      </c>
      <c r="J546" t="s">
        <v>456</v>
      </c>
      <c r="K546" t="s">
        <v>670</v>
      </c>
      <c r="L546">
        <v>4</v>
      </c>
      <c r="M546">
        <v>0</v>
      </c>
      <c r="N546" t="s">
        <v>671</v>
      </c>
      <c r="O546" t="s">
        <v>671</v>
      </c>
    </row>
    <row r="547" spans="1:15">
      <c r="A547">
        <v>913</v>
      </c>
      <c r="B547">
        <v>1</v>
      </c>
      <c r="C547">
        <v>3</v>
      </c>
      <c r="D547">
        <v>18</v>
      </c>
      <c r="E547" t="s">
        <v>563</v>
      </c>
      <c r="F547" t="s">
        <v>528</v>
      </c>
      <c r="G547">
        <v>1</v>
      </c>
      <c r="H547">
        <v>1</v>
      </c>
      <c r="I547" t="s">
        <v>479</v>
      </c>
      <c r="J547" t="s">
        <v>457</v>
      </c>
      <c r="K547" t="s">
        <v>672</v>
      </c>
      <c r="L547">
        <v>4</v>
      </c>
      <c r="M547">
        <v>0</v>
      </c>
      <c r="N547" t="s">
        <v>671</v>
      </c>
      <c r="O547" t="s">
        <v>671</v>
      </c>
    </row>
    <row r="548" spans="1:15">
      <c r="A548">
        <v>913</v>
      </c>
      <c r="B548">
        <v>1</v>
      </c>
      <c r="C548">
        <v>3</v>
      </c>
      <c r="D548">
        <v>19</v>
      </c>
      <c r="E548" t="s">
        <v>555</v>
      </c>
      <c r="F548" t="s">
        <v>528</v>
      </c>
      <c r="G548">
        <v>1</v>
      </c>
      <c r="H548">
        <v>0</v>
      </c>
      <c r="I548" t="s">
        <v>455</v>
      </c>
      <c r="J548" t="s">
        <v>455</v>
      </c>
      <c r="K548" t="s">
        <v>672</v>
      </c>
      <c r="L548">
        <v>2</v>
      </c>
      <c r="M548">
        <v>0</v>
      </c>
      <c r="N548" t="s">
        <v>671</v>
      </c>
      <c r="O548" t="s">
        <v>671</v>
      </c>
    </row>
    <row r="549" spans="1:15">
      <c r="A549">
        <v>913</v>
      </c>
      <c r="B549">
        <v>1</v>
      </c>
      <c r="C549">
        <v>3</v>
      </c>
      <c r="D549">
        <v>20</v>
      </c>
      <c r="E549" t="s">
        <v>558</v>
      </c>
      <c r="F549" t="s">
        <v>528</v>
      </c>
      <c r="G549">
        <v>0</v>
      </c>
      <c r="H549">
        <v>1</v>
      </c>
      <c r="I549" t="s">
        <v>455</v>
      </c>
      <c r="J549" t="s">
        <v>455</v>
      </c>
      <c r="K549" t="s">
        <v>670</v>
      </c>
      <c r="L549">
        <v>5</v>
      </c>
      <c r="M549">
        <v>1</v>
      </c>
      <c r="N549" t="s">
        <v>671</v>
      </c>
      <c r="O549" t="s">
        <v>671</v>
      </c>
    </row>
    <row r="550" spans="1:15">
      <c r="A550">
        <v>913</v>
      </c>
      <c r="B550">
        <v>1</v>
      </c>
      <c r="C550">
        <v>3</v>
      </c>
      <c r="D550">
        <v>21</v>
      </c>
      <c r="E550" t="s">
        <v>564</v>
      </c>
      <c r="F550" t="s">
        <v>528</v>
      </c>
      <c r="G550">
        <v>1</v>
      </c>
      <c r="H550">
        <v>0</v>
      </c>
      <c r="I550" t="s">
        <v>479</v>
      </c>
      <c r="J550" t="s">
        <v>457</v>
      </c>
      <c r="K550" t="s">
        <v>672</v>
      </c>
      <c r="L550">
        <v>3</v>
      </c>
      <c r="M550">
        <v>0</v>
      </c>
      <c r="N550" t="s">
        <v>671</v>
      </c>
      <c r="O550" t="s">
        <v>671</v>
      </c>
    </row>
    <row r="551" spans="1:15">
      <c r="A551">
        <v>913</v>
      </c>
      <c r="B551">
        <v>1</v>
      </c>
      <c r="C551">
        <v>3</v>
      </c>
      <c r="D551">
        <v>22</v>
      </c>
      <c r="E551" t="s">
        <v>555</v>
      </c>
      <c r="F551" t="s">
        <v>527</v>
      </c>
      <c r="G551">
        <v>0</v>
      </c>
      <c r="H551">
        <v>0</v>
      </c>
      <c r="I551" t="s">
        <v>455</v>
      </c>
      <c r="J551" t="s">
        <v>455</v>
      </c>
      <c r="K551" t="s">
        <v>672</v>
      </c>
      <c r="L551">
        <v>3</v>
      </c>
      <c r="M551">
        <v>0</v>
      </c>
      <c r="N551" t="s">
        <v>671</v>
      </c>
      <c r="O551" t="s">
        <v>671</v>
      </c>
    </row>
    <row r="552" spans="1:15">
      <c r="A552">
        <v>913</v>
      </c>
      <c r="B552">
        <v>1</v>
      </c>
      <c r="C552">
        <v>3</v>
      </c>
      <c r="D552">
        <v>23</v>
      </c>
      <c r="E552" t="s">
        <v>545</v>
      </c>
      <c r="F552" t="s">
        <v>527</v>
      </c>
      <c r="G552">
        <v>0</v>
      </c>
      <c r="H552">
        <v>0</v>
      </c>
      <c r="I552" t="s">
        <v>479</v>
      </c>
      <c r="J552" t="s">
        <v>454</v>
      </c>
      <c r="K552" t="s">
        <v>672</v>
      </c>
      <c r="L552">
        <v>3</v>
      </c>
      <c r="M552">
        <v>0</v>
      </c>
      <c r="N552" t="s">
        <v>671</v>
      </c>
      <c r="O552" t="s">
        <v>671</v>
      </c>
    </row>
    <row r="553" spans="1:15">
      <c r="A553">
        <v>913</v>
      </c>
      <c r="B553">
        <v>1</v>
      </c>
      <c r="C553">
        <v>3</v>
      </c>
      <c r="D553">
        <v>24</v>
      </c>
      <c r="E553" t="s">
        <v>553</v>
      </c>
      <c r="F553" t="s">
        <v>528</v>
      </c>
      <c r="G553">
        <v>0</v>
      </c>
      <c r="H553">
        <v>1</v>
      </c>
      <c r="I553" t="s">
        <v>455</v>
      </c>
      <c r="J553" t="s">
        <v>455</v>
      </c>
      <c r="K553" t="s">
        <v>672</v>
      </c>
      <c r="L553">
        <v>3</v>
      </c>
      <c r="M553">
        <v>0</v>
      </c>
      <c r="N553" t="s">
        <v>671</v>
      </c>
      <c r="O553" t="s">
        <v>671</v>
      </c>
    </row>
    <row r="554" spans="1:15">
      <c r="A554">
        <v>913</v>
      </c>
      <c r="B554">
        <v>1</v>
      </c>
      <c r="C554">
        <v>3</v>
      </c>
      <c r="D554">
        <v>25</v>
      </c>
      <c r="E554" t="s">
        <v>562</v>
      </c>
      <c r="F554" t="s">
        <v>527</v>
      </c>
      <c r="G554">
        <v>0</v>
      </c>
      <c r="H554">
        <v>1</v>
      </c>
      <c r="I554" t="s">
        <v>479</v>
      </c>
      <c r="J554" t="s">
        <v>456</v>
      </c>
      <c r="K554" t="s">
        <v>670</v>
      </c>
      <c r="L554">
        <v>3</v>
      </c>
      <c r="M554">
        <v>0</v>
      </c>
      <c r="N554" t="s">
        <v>671</v>
      </c>
      <c r="O554" t="s">
        <v>671</v>
      </c>
    </row>
    <row r="555" spans="1:15">
      <c r="A555">
        <v>913</v>
      </c>
      <c r="B555">
        <v>1</v>
      </c>
      <c r="C555">
        <v>3</v>
      </c>
      <c r="D555">
        <v>26</v>
      </c>
      <c r="E555" t="s">
        <v>560</v>
      </c>
      <c r="F555" t="s">
        <v>528</v>
      </c>
      <c r="G555">
        <v>0</v>
      </c>
      <c r="H555">
        <v>1</v>
      </c>
      <c r="I555" t="s">
        <v>479</v>
      </c>
      <c r="J555" t="s">
        <v>456</v>
      </c>
      <c r="K555" t="s">
        <v>670</v>
      </c>
      <c r="L555">
        <v>3</v>
      </c>
      <c r="M555">
        <v>0</v>
      </c>
      <c r="N555" t="s">
        <v>671</v>
      </c>
      <c r="O555" t="s">
        <v>671</v>
      </c>
    </row>
    <row r="556" spans="1:15">
      <c r="A556">
        <v>913</v>
      </c>
      <c r="B556">
        <v>1</v>
      </c>
      <c r="C556">
        <v>3</v>
      </c>
      <c r="D556">
        <v>27</v>
      </c>
      <c r="E556" t="s">
        <v>552</v>
      </c>
      <c r="F556" t="s">
        <v>528</v>
      </c>
      <c r="G556">
        <v>1</v>
      </c>
      <c r="H556">
        <v>1</v>
      </c>
      <c r="I556" t="s">
        <v>455</v>
      </c>
      <c r="J556" t="s">
        <v>455</v>
      </c>
      <c r="K556" t="s">
        <v>672</v>
      </c>
      <c r="L556">
        <v>3</v>
      </c>
      <c r="M556">
        <v>0</v>
      </c>
      <c r="N556" t="s">
        <v>671</v>
      </c>
      <c r="O556" t="s">
        <v>671</v>
      </c>
    </row>
    <row r="557" spans="1:15">
      <c r="A557">
        <v>913</v>
      </c>
      <c r="B557">
        <v>1</v>
      </c>
      <c r="C557">
        <v>3</v>
      </c>
      <c r="D557">
        <v>28</v>
      </c>
      <c r="E557" t="s">
        <v>550</v>
      </c>
      <c r="F557" t="s">
        <v>528</v>
      </c>
      <c r="G557">
        <v>1</v>
      </c>
      <c r="H557">
        <v>1</v>
      </c>
      <c r="I557" t="s">
        <v>479</v>
      </c>
      <c r="J557" t="s">
        <v>454</v>
      </c>
      <c r="K557" t="s">
        <v>670</v>
      </c>
      <c r="L557">
        <v>3</v>
      </c>
      <c r="M557">
        <v>0</v>
      </c>
      <c r="N557" t="s">
        <v>671</v>
      </c>
      <c r="O557" t="s">
        <v>671</v>
      </c>
    </row>
    <row r="558" spans="1:15">
      <c r="A558">
        <v>913</v>
      </c>
      <c r="B558">
        <v>1</v>
      </c>
      <c r="C558">
        <v>3</v>
      </c>
      <c r="D558">
        <v>29</v>
      </c>
      <c r="E558" t="s">
        <v>557</v>
      </c>
      <c r="F558" t="s">
        <v>527</v>
      </c>
      <c r="G558">
        <v>0</v>
      </c>
      <c r="H558">
        <v>0</v>
      </c>
      <c r="I558" t="s">
        <v>455</v>
      </c>
      <c r="J558" t="s">
        <v>455</v>
      </c>
      <c r="K558" t="s">
        <v>670</v>
      </c>
      <c r="L558">
        <v>3</v>
      </c>
      <c r="M558">
        <v>0</v>
      </c>
      <c r="N558" t="s">
        <v>671</v>
      </c>
      <c r="O558" t="s">
        <v>671</v>
      </c>
    </row>
    <row r="559" spans="1:15">
      <c r="A559">
        <v>913</v>
      </c>
      <c r="B559">
        <v>1</v>
      </c>
      <c r="C559">
        <v>3</v>
      </c>
      <c r="D559">
        <v>30</v>
      </c>
      <c r="E559" t="s">
        <v>544</v>
      </c>
      <c r="F559" t="s">
        <v>528</v>
      </c>
      <c r="G559">
        <v>1</v>
      </c>
      <c r="H559">
        <v>0</v>
      </c>
      <c r="I559" t="s">
        <v>479</v>
      </c>
      <c r="J559" t="s">
        <v>454</v>
      </c>
      <c r="K559" t="s">
        <v>672</v>
      </c>
      <c r="L559">
        <v>3</v>
      </c>
      <c r="M559">
        <v>0</v>
      </c>
      <c r="N559" t="s">
        <v>671</v>
      </c>
      <c r="O559" t="s">
        <v>671</v>
      </c>
    </row>
    <row r="560" spans="1:15">
      <c r="A560">
        <v>913</v>
      </c>
      <c r="B560">
        <v>1</v>
      </c>
      <c r="C560">
        <v>3</v>
      </c>
      <c r="D560">
        <v>31</v>
      </c>
      <c r="E560" t="s">
        <v>556</v>
      </c>
      <c r="F560" t="s">
        <v>527</v>
      </c>
      <c r="G560">
        <v>0</v>
      </c>
      <c r="H560">
        <v>1</v>
      </c>
      <c r="I560" t="s">
        <v>455</v>
      </c>
      <c r="J560" t="s">
        <v>455</v>
      </c>
      <c r="K560" t="s">
        <v>670</v>
      </c>
      <c r="L560">
        <v>3</v>
      </c>
      <c r="M560">
        <v>0</v>
      </c>
      <c r="N560" t="s">
        <v>671</v>
      </c>
      <c r="O560" t="s">
        <v>671</v>
      </c>
    </row>
    <row r="561" spans="1:15">
      <c r="A561">
        <v>913</v>
      </c>
      <c r="B561">
        <v>1</v>
      </c>
      <c r="C561">
        <v>3</v>
      </c>
      <c r="D561">
        <v>32</v>
      </c>
      <c r="E561" t="s">
        <v>547</v>
      </c>
      <c r="F561" t="s">
        <v>527</v>
      </c>
      <c r="G561">
        <v>1</v>
      </c>
      <c r="H561">
        <v>1</v>
      </c>
      <c r="I561" t="s">
        <v>479</v>
      </c>
      <c r="J561" t="s">
        <v>454</v>
      </c>
      <c r="K561" t="s">
        <v>672</v>
      </c>
      <c r="L561">
        <v>3</v>
      </c>
      <c r="M561">
        <v>0</v>
      </c>
      <c r="N561" t="s">
        <v>671</v>
      </c>
      <c r="O561" t="s">
        <v>671</v>
      </c>
    </row>
    <row r="562" spans="1:15">
      <c r="A562">
        <v>913</v>
      </c>
      <c r="B562">
        <v>1</v>
      </c>
      <c r="C562">
        <v>3</v>
      </c>
      <c r="D562">
        <v>33</v>
      </c>
      <c r="E562" t="s">
        <v>551</v>
      </c>
      <c r="F562" t="s">
        <v>527</v>
      </c>
      <c r="G562">
        <v>0</v>
      </c>
      <c r="H562">
        <v>1</v>
      </c>
      <c r="I562" t="s">
        <v>455</v>
      </c>
      <c r="J562" t="s">
        <v>455</v>
      </c>
      <c r="K562" t="s">
        <v>672</v>
      </c>
      <c r="L562">
        <v>3</v>
      </c>
      <c r="M562">
        <v>0</v>
      </c>
      <c r="N562" t="s">
        <v>671</v>
      </c>
      <c r="O562" t="s">
        <v>671</v>
      </c>
    </row>
    <row r="563" spans="1:15">
      <c r="A563">
        <v>913</v>
      </c>
      <c r="B563">
        <v>1</v>
      </c>
      <c r="C563">
        <v>3</v>
      </c>
      <c r="D563">
        <v>34</v>
      </c>
      <c r="E563" t="s">
        <v>550</v>
      </c>
      <c r="F563" t="s">
        <v>527</v>
      </c>
      <c r="G563">
        <v>0</v>
      </c>
      <c r="H563">
        <v>1</v>
      </c>
      <c r="I563" t="s">
        <v>479</v>
      </c>
      <c r="J563" t="s">
        <v>454</v>
      </c>
      <c r="K563" t="s">
        <v>670</v>
      </c>
      <c r="L563">
        <v>3</v>
      </c>
      <c r="M563">
        <v>0</v>
      </c>
      <c r="N563" t="s">
        <v>671</v>
      </c>
      <c r="O563" t="s">
        <v>671</v>
      </c>
    </row>
    <row r="564" spans="1:15">
      <c r="A564">
        <v>913</v>
      </c>
      <c r="B564">
        <v>1</v>
      </c>
      <c r="C564">
        <v>3</v>
      </c>
      <c r="D564">
        <v>35</v>
      </c>
      <c r="E564" t="s">
        <v>566</v>
      </c>
      <c r="F564" t="s">
        <v>527</v>
      </c>
      <c r="I564" t="s">
        <v>479</v>
      </c>
      <c r="J564" t="s">
        <v>457</v>
      </c>
      <c r="K564" t="s">
        <v>672</v>
      </c>
      <c r="N564" t="s">
        <v>671</v>
      </c>
      <c r="O564" t="s">
        <v>671</v>
      </c>
    </row>
    <row r="565" spans="1:15">
      <c r="A565">
        <v>913</v>
      </c>
      <c r="B565">
        <v>1</v>
      </c>
      <c r="C565">
        <v>3</v>
      </c>
      <c r="D565">
        <v>36</v>
      </c>
      <c r="E565" t="s">
        <v>552</v>
      </c>
      <c r="F565" t="s">
        <v>527</v>
      </c>
      <c r="G565">
        <v>0</v>
      </c>
      <c r="H565">
        <v>1</v>
      </c>
      <c r="I565" t="s">
        <v>455</v>
      </c>
      <c r="J565" t="s">
        <v>455</v>
      </c>
      <c r="K565" t="s">
        <v>672</v>
      </c>
      <c r="L565">
        <v>3</v>
      </c>
      <c r="M565">
        <v>0</v>
      </c>
      <c r="N565" t="s">
        <v>671</v>
      </c>
      <c r="O565" t="s">
        <v>671</v>
      </c>
    </row>
    <row r="566" spans="1:15">
      <c r="A566">
        <v>913</v>
      </c>
      <c r="B566">
        <v>1</v>
      </c>
      <c r="C566">
        <v>3</v>
      </c>
      <c r="D566">
        <v>37</v>
      </c>
      <c r="E566" t="s">
        <v>547</v>
      </c>
      <c r="F566" t="s">
        <v>528</v>
      </c>
      <c r="G566">
        <v>0</v>
      </c>
      <c r="H566">
        <v>1</v>
      </c>
      <c r="I566" t="s">
        <v>479</v>
      </c>
      <c r="J566" t="s">
        <v>454</v>
      </c>
      <c r="K566" t="s">
        <v>672</v>
      </c>
      <c r="L566">
        <v>3</v>
      </c>
      <c r="M566">
        <v>0</v>
      </c>
      <c r="N566" t="s">
        <v>671</v>
      </c>
      <c r="O566" t="s">
        <v>671</v>
      </c>
    </row>
    <row r="567" spans="1:15">
      <c r="A567">
        <v>913</v>
      </c>
      <c r="B567">
        <v>1</v>
      </c>
      <c r="C567">
        <v>3</v>
      </c>
      <c r="D567">
        <v>38</v>
      </c>
      <c r="E567" t="s">
        <v>563</v>
      </c>
      <c r="F567" t="s">
        <v>527</v>
      </c>
      <c r="G567">
        <v>0</v>
      </c>
      <c r="H567">
        <v>1</v>
      </c>
      <c r="I567" t="s">
        <v>479</v>
      </c>
      <c r="J567" t="s">
        <v>457</v>
      </c>
      <c r="K567" t="s">
        <v>672</v>
      </c>
      <c r="L567">
        <v>3</v>
      </c>
      <c r="M567">
        <v>0</v>
      </c>
      <c r="N567" t="s">
        <v>671</v>
      </c>
      <c r="O567" t="s">
        <v>671</v>
      </c>
    </row>
    <row r="568" spans="1:15">
      <c r="A568">
        <v>913</v>
      </c>
      <c r="B568">
        <v>1</v>
      </c>
      <c r="C568">
        <v>3</v>
      </c>
      <c r="D568">
        <v>39</v>
      </c>
      <c r="E568" t="s">
        <v>559</v>
      </c>
      <c r="F568" t="s">
        <v>528</v>
      </c>
      <c r="G568">
        <v>1</v>
      </c>
      <c r="H568">
        <v>0</v>
      </c>
      <c r="I568" t="s">
        <v>479</v>
      </c>
      <c r="J568" t="s">
        <v>456</v>
      </c>
      <c r="K568" t="s">
        <v>670</v>
      </c>
      <c r="L568">
        <v>3</v>
      </c>
      <c r="M568">
        <v>0</v>
      </c>
      <c r="N568" t="s">
        <v>671</v>
      </c>
      <c r="O568" t="s">
        <v>671</v>
      </c>
    </row>
    <row r="569" spans="1:15">
      <c r="A569">
        <v>913</v>
      </c>
      <c r="B569">
        <v>1</v>
      </c>
      <c r="C569">
        <v>3</v>
      </c>
      <c r="D569">
        <v>40</v>
      </c>
      <c r="E569" t="s">
        <v>565</v>
      </c>
      <c r="F569" t="s">
        <v>527</v>
      </c>
      <c r="G569">
        <v>0</v>
      </c>
      <c r="H569">
        <v>1</v>
      </c>
      <c r="I569" t="s">
        <v>479</v>
      </c>
      <c r="J569" t="s">
        <v>457</v>
      </c>
      <c r="K569" t="s">
        <v>672</v>
      </c>
      <c r="L569">
        <v>3</v>
      </c>
      <c r="M569">
        <v>0</v>
      </c>
      <c r="N569" t="s">
        <v>671</v>
      </c>
      <c r="O569" t="s">
        <v>671</v>
      </c>
    </row>
    <row r="570" spans="1:15">
      <c r="A570">
        <v>913</v>
      </c>
      <c r="B570">
        <v>1</v>
      </c>
      <c r="C570">
        <v>3</v>
      </c>
      <c r="D570">
        <v>41</v>
      </c>
      <c r="E570" t="s">
        <v>559</v>
      </c>
      <c r="F570" t="s">
        <v>527</v>
      </c>
      <c r="G570">
        <v>0</v>
      </c>
      <c r="H570">
        <v>0</v>
      </c>
      <c r="I570" t="s">
        <v>479</v>
      </c>
      <c r="J570" t="s">
        <v>456</v>
      </c>
      <c r="K570" t="s">
        <v>670</v>
      </c>
      <c r="L570">
        <v>3</v>
      </c>
      <c r="M570">
        <v>0</v>
      </c>
      <c r="N570" t="s">
        <v>671</v>
      </c>
      <c r="O570" t="s">
        <v>671</v>
      </c>
    </row>
    <row r="571" spans="1:15">
      <c r="A571">
        <v>913</v>
      </c>
      <c r="B571">
        <v>1</v>
      </c>
      <c r="C571">
        <v>3</v>
      </c>
      <c r="D571">
        <v>42</v>
      </c>
      <c r="E571" t="s">
        <v>561</v>
      </c>
      <c r="F571" t="s">
        <v>528</v>
      </c>
      <c r="G571">
        <v>0</v>
      </c>
      <c r="H571">
        <v>1</v>
      </c>
      <c r="I571" t="s">
        <v>479</v>
      </c>
      <c r="J571" t="s">
        <v>456</v>
      </c>
      <c r="K571" t="s">
        <v>670</v>
      </c>
      <c r="L571">
        <v>3</v>
      </c>
      <c r="M571">
        <v>0</v>
      </c>
      <c r="N571" t="s">
        <v>671</v>
      </c>
      <c r="O571" t="s">
        <v>671</v>
      </c>
    </row>
    <row r="572" spans="1:15">
      <c r="A572">
        <v>913</v>
      </c>
      <c r="B572">
        <v>1</v>
      </c>
      <c r="C572">
        <v>3</v>
      </c>
      <c r="D572">
        <v>43</v>
      </c>
      <c r="E572" t="s">
        <v>544</v>
      </c>
      <c r="F572" t="s">
        <v>527</v>
      </c>
      <c r="G572">
        <v>0</v>
      </c>
      <c r="H572">
        <v>0</v>
      </c>
      <c r="I572" t="s">
        <v>479</v>
      </c>
      <c r="J572" t="s">
        <v>454</v>
      </c>
      <c r="K572" t="s">
        <v>672</v>
      </c>
      <c r="L572">
        <v>3</v>
      </c>
      <c r="M572">
        <v>0</v>
      </c>
      <c r="N572" t="s">
        <v>671</v>
      </c>
      <c r="O572" t="s">
        <v>671</v>
      </c>
    </row>
    <row r="573" spans="1:15">
      <c r="A573">
        <v>913</v>
      </c>
      <c r="B573">
        <v>1</v>
      </c>
      <c r="C573">
        <v>3</v>
      </c>
      <c r="D573">
        <v>44</v>
      </c>
      <c r="E573" t="s">
        <v>564</v>
      </c>
      <c r="F573" t="s">
        <v>527</v>
      </c>
      <c r="G573">
        <v>0</v>
      </c>
      <c r="H573">
        <v>0</v>
      </c>
      <c r="I573" t="s">
        <v>479</v>
      </c>
      <c r="J573" t="s">
        <v>457</v>
      </c>
      <c r="K573" t="s">
        <v>672</v>
      </c>
      <c r="L573">
        <v>3</v>
      </c>
      <c r="M573">
        <v>0</v>
      </c>
      <c r="N573" t="s">
        <v>671</v>
      </c>
      <c r="O573" t="s">
        <v>671</v>
      </c>
    </row>
    <row r="574" spans="1:15">
      <c r="A574">
        <v>914</v>
      </c>
      <c r="B574">
        <v>1</v>
      </c>
      <c r="C574">
        <v>3</v>
      </c>
      <c r="D574">
        <v>1</v>
      </c>
      <c r="E574" t="s">
        <v>564</v>
      </c>
      <c r="F574" t="s">
        <v>527</v>
      </c>
      <c r="G574">
        <v>1</v>
      </c>
      <c r="H574">
        <v>0</v>
      </c>
      <c r="I574" t="s">
        <v>479</v>
      </c>
      <c r="J574" t="s">
        <v>457</v>
      </c>
      <c r="K574" t="s">
        <v>672</v>
      </c>
      <c r="L574">
        <v>4</v>
      </c>
      <c r="M574">
        <v>1</v>
      </c>
      <c r="N574" t="s">
        <v>671</v>
      </c>
      <c r="O574" t="s">
        <v>671</v>
      </c>
    </row>
    <row r="575" spans="1:15">
      <c r="A575">
        <v>914</v>
      </c>
      <c r="B575">
        <v>1</v>
      </c>
      <c r="C575">
        <v>3</v>
      </c>
      <c r="D575">
        <v>2</v>
      </c>
      <c r="E575" t="s">
        <v>545</v>
      </c>
      <c r="F575" t="s">
        <v>527</v>
      </c>
      <c r="G575">
        <v>1</v>
      </c>
      <c r="H575">
        <v>0</v>
      </c>
      <c r="I575" t="s">
        <v>479</v>
      </c>
      <c r="J575" t="s">
        <v>454</v>
      </c>
      <c r="K575" t="s">
        <v>672</v>
      </c>
      <c r="L575">
        <v>2</v>
      </c>
      <c r="M575">
        <v>0</v>
      </c>
      <c r="N575" t="s">
        <v>671</v>
      </c>
      <c r="O575" t="s">
        <v>671</v>
      </c>
    </row>
    <row r="576" spans="1:15">
      <c r="A576">
        <v>914</v>
      </c>
      <c r="B576">
        <v>1</v>
      </c>
      <c r="C576">
        <v>3</v>
      </c>
      <c r="D576">
        <v>3</v>
      </c>
      <c r="E576" t="s">
        <v>548</v>
      </c>
      <c r="F576" t="s">
        <v>528</v>
      </c>
      <c r="G576">
        <v>1</v>
      </c>
      <c r="H576">
        <v>1</v>
      </c>
      <c r="I576" t="s">
        <v>479</v>
      </c>
      <c r="J576" t="s">
        <v>454</v>
      </c>
      <c r="K576" t="s">
        <v>670</v>
      </c>
      <c r="L576">
        <v>4</v>
      </c>
      <c r="M576">
        <v>0</v>
      </c>
      <c r="N576" t="s">
        <v>671</v>
      </c>
      <c r="O576" t="s">
        <v>671</v>
      </c>
    </row>
    <row r="577" spans="1:15">
      <c r="A577">
        <v>914</v>
      </c>
      <c r="B577">
        <v>1</v>
      </c>
      <c r="C577">
        <v>3</v>
      </c>
      <c r="D577">
        <v>4</v>
      </c>
      <c r="E577" t="s">
        <v>559</v>
      </c>
      <c r="F577" t="s">
        <v>528</v>
      </c>
      <c r="G577">
        <v>1</v>
      </c>
      <c r="H577">
        <v>0</v>
      </c>
      <c r="I577" t="s">
        <v>479</v>
      </c>
      <c r="J577" t="s">
        <v>456</v>
      </c>
      <c r="K577" t="s">
        <v>670</v>
      </c>
      <c r="L577">
        <v>1</v>
      </c>
      <c r="M577">
        <v>1</v>
      </c>
      <c r="N577" t="s">
        <v>671</v>
      </c>
      <c r="O577" t="s">
        <v>671</v>
      </c>
    </row>
    <row r="578" spans="1:15">
      <c r="A578">
        <v>914</v>
      </c>
      <c r="B578">
        <v>1</v>
      </c>
      <c r="C578">
        <v>3</v>
      </c>
      <c r="D578">
        <v>5</v>
      </c>
      <c r="E578" t="s">
        <v>550</v>
      </c>
      <c r="F578" t="s">
        <v>527</v>
      </c>
      <c r="G578">
        <v>1</v>
      </c>
      <c r="H578">
        <v>1</v>
      </c>
      <c r="I578" t="s">
        <v>479</v>
      </c>
      <c r="J578" t="s">
        <v>454</v>
      </c>
      <c r="K578" t="s">
        <v>670</v>
      </c>
      <c r="L578">
        <v>4</v>
      </c>
      <c r="M578">
        <v>1</v>
      </c>
      <c r="N578" t="s">
        <v>671</v>
      </c>
      <c r="O578" t="s">
        <v>671</v>
      </c>
    </row>
    <row r="579" spans="1:15">
      <c r="A579">
        <v>914</v>
      </c>
      <c r="B579">
        <v>1</v>
      </c>
      <c r="C579">
        <v>3</v>
      </c>
      <c r="D579">
        <v>6</v>
      </c>
      <c r="E579" t="s">
        <v>565</v>
      </c>
      <c r="F579" t="s">
        <v>528</v>
      </c>
      <c r="G579">
        <v>1</v>
      </c>
      <c r="H579">
        <v>1</v>
      </c>
      <c r="I579" t="s">
        <v>479</v>
      </c>
      <c r="J579" t="s">
        <v>457</v>
      </c>
      <c r="K579" t="s">
        <v>672</v>
      </c>
      <c r="L579">
        <v>2</v>
      </c>
      <c r="M579">
        <v>1</v>
      </c>
      <c r="N579" t="s">
        <v>671</v>
      </c>
      <c r="O579" t="s">
        <v>671</v>
      </c>
    </row>
    <row r="580" spans="1:15">
      <c r="A580">
        <v>914</v>
      </c>
      <c r="B580">
        <v>1</v>
      </c>
      <c r="C580">
        <v>3</v>
      </c>
      <c r="D580">
        <v>7</v>
      </c>
      <c r="E580" t="s">
        <v>561</v>
      </c>
      <c r="F580" t="s">
        <v>528</v>
      </c>
      <c r="G580">
        <v>1</v>
      </c>
      <c r="H580">
        <v>1</v>
      </c>
      <c r="I580" t="s">
        <v>479</v>
      </c>
      <c r="J580" t="s">
        <v>456</v>
      </c>
      <c r="K580" t="s">
        <v>670</v>
      </c>
      <c r="L580">
        <v>4</v>
      </c>
      <c r="M580">
        <v>0</v>
      </c>
      <c r="N580" t="s">
        <v>671</v>
      </c>
      <c r="O580" t="s">
        <v>671</v>
      </c>
    </row>
    <row r="581" spans="1:15">
      <c r="A581">
        <v>914</v>
      </c>
      <c r="B581">
        <v>1</v>
      </c>
      <c r="C581">
        <v>3</v>
      </c>
      <c r="D581">
        <v>8</v>
      </c>
      <c r="E581" t="s">
        <v>549</v>
      </c>
      <c r="F581" t="s">
        <v>527</v>
      </c>
      <c r="G581">
        <v>1</v>
      </c>
      <c r="H581">
        <v>0</v>
      </c>
      <c r="I581" t="s">
        <v>479</v>
      </c>
      <c r="J581" t="s">
        <v>454</v>
      </c>
      <c r="K581" t="s">
        <v>670</v>
      </c>
      <c r="L581">
        <v>2</v>
      </c>
      <c r="M581">
        <v>0</v>
      </c>
      <c r="N581" t="s">
        <v>671</v>
      </c>
      <c r="O581" t="s">
        <v>671</v>
      </c>
    </row>
    <row r="582" spans="1:15">
      <c r="A582">
        <v>914</v>
      </c>
      <c r="B582">
        <v>1</v>
      </c>
      <c r="C582">
        <v>3</v>
      </c>
      <c r="D582">
        <v>9</v>
      </c>
      <c r="E582" t="s">
        <v>563</v>
      </c>
      <c r="F582" t="s">
        <v>528</v>
      </c>
      <c r="G582">
        <v>1</v>
      </c>
      <c r="H582">
        <v>1</v>
      </c>
      <c r="I582" t="s">
        <v>479</v>
      </c>
      <c r="J582" t="s">
        <v>457</v>
      </c>
      <c r="K582" t="s">
        <v>672</v>
      </c>
      <c r="L582">
        <v>2</v>
      </c>
      <c r="M582">
        <v>1</v>
      </c>
      <c r="N582" t="s">
        <v>671</v>
      </c>
      <c r="O582" t="s">
        <v>671</v>
      </c>
    </row>
    <row r="583" spans="1:15">
      <c r="A583">
        <v>914</v>
      </c>
      <c r="B583">
        <v>1</v>
      </c>
      <c r="C583">
        <v>3</v>
      </c>
      <c r="D583">
        <v>10</v>
      </c>
      <c r="E583" t="s">
        <v>559</v>
      </c>
      <c r="F583" t="s">
        <v>527</v>
      </c>
      <c r="G583">
        <v>0</v>
      </c>
      <c r="H583">
        <v>0</v>
      </c>
      <c r="I583" t="s">
        <v>479</v>
      </c>
      <c r="J583" t="s">
        <v>456</v>
      </c>
      <c r="K583" t="s">
        <v>670</v>
      </c>
      <c r="L583">
        <v>1</v>
      </c>
      <c r="M583">
        <v>0</v>
      </c>
      <c r="N583" t="s">
        <v>671</v>
      </c>
      <c r="O583" t="s">
        <v>671</v>
      </c>
    </row>
    <row r="584" spans="1:15">
      <c r="A584">
        <v>914</v>
      </c>
      <c r="B584">
        <v>1</v>
      </c>
      <c r="C584">
        <v>3</v>
      </c>
      <c r="D584">
        <v>11</v>
      </c>
      <c r="E584" t="s">
        <v>558</v>
      </c>
      <c r="F584" t="s">
        <v>528</v>
      </c>
      <c r="G584">
        <v>1</v>
      </c>
      <c r="H584">
        <v>1</v>
      </c>
      <c r="I584" t="s">
        <v>455</v>
      </c>
      <c r="J584" t="s">
        <v>455</v>
      </c>
      <c r="K584" t="s">
        <v>670</v>
      </c>
      <c r="L584">
        <v>5</v>
      </c>
      <c r="M584">
        <v>1</v>
      </c>
      <c r="N584" t="s">
        <v>671</v>
      </c>
      <c r="O584" t="s">
        <v>671</v>
      </c>
    </row>
    <row r="585" spans="1:15">
      <c r="A585">
        <v>914</v>
      </c>
      <c r="B585">
        <v>1</v>
      </c>
      <c r="C585">
        <v>3</v>
      </c>
      <c r="D585">
        <v>12</v>
      </c>
      <c r="E585" t="s">
        <v>558</v>
      </c>
      <c r="F585" t="s">
        <v>527</v>
      </c>
      <c r="G585">
        <v>0</v>
      </c>
      <c r="H585">
        <v>1</v>
      </c>
      <c r="I585" t="s">
        <v>455</v>
      </c>
      <c r="J585" t="s">
        <v>455</v>
      </c>
      <c r="K585" t="s">
        <v>670</v>
      </c>
      <c r="L585">
        <v>5</v>
      </c>
      <c r="M585">
        <v>0</v>
      </c>
      <c r="N585" t="s">
        <v>671</v>
      </c>
      <c r="O585" t="s">
        <v>671</v>
      </c>
    </row>
    <row r="586" spans="1:15">
      <c r="A586">
        <v>914</v>
      </c>
      <c r="B586">
        <v>1</v>
      </c>
      <c r="C586">
        <v>3</v>
      </c>
      <c r="D586">
        <v>13</v>
      </c>
      <c r="E586" t="s">
        <v>551</v>
      </c>
      <c r="F586" t="s">
        <v>527</v>
      </c>
      <c r="G586">
        <v>1</v>
      </c>
      <c r="H586">
        <v>1</v>
      </c>
      <c r="I586" t="s">
        <v>455</v>
      </c>
      <c r="J586" t="s">
        <v>455</v>
      </c>
      <c r="K586" t="s">
        <v>672</v>
      </c>
      <c r="L586">
        <v>1</v>
      </c>
      <c r="M586">
        <v>1</v>
      </c>
      <c r="N586" t="s">
        <v>671</v>
      </c>
      <c r="O586" t="s">
        <v>671</v>
      </c>
    </row>
    <row r="587" spans="1:15">
      <c r="A587">
        <v>914</v>
      </c>
      <c r="B587">
        <v>1</v>
      </c>
      <c r="C587">
        <v>3</v>
      </c>
      <c r="D587">
        <v>14</v>
      </c>
      <c r="E587" t="s">
        <v>560</v>
      </c>
      <c r="F587" t="s">
        <v>527</v>
      </c>
      <c r="G587">
        <v>1</v>
      </c>
      <c r="H587">
        <v>1</v>
      </c>
      <c r="I587" t="s">
        <v>479</v>
      </c>
      <c r="J587" t="s">
        <v>456</v>
      </c>
      <c r="K587" t="s">
        <v>670</v>
      </c>
      <c r="L587">
        <v>4</v>
      </c>
      <c r="M587">
        <v>1</v>
      </c>
      <c r="N587" t="s">
        <v>671</v>
      </c>
      <c r="O587" t="s">
        <v>671</v>
      </c>
    </row>
    <row r="588" spans="1:15">
      <c r="A588">
        <v>914</v>
      </c>
      <c r="B588">
        <v>1</v>
      </c>
      <c r="C588">
        <v>3</v>
      </c>
      <c r="D588">
        <v>15</v>
      </c>
      <c r="E588" t="s">
        <v>545</v>
      </c>
      <c r="F588" t="s">
        <v>528</v>
      </c>
      <c r="G588">
        <v>0</v>
      </c>
      <c r="H588">
        <v>0</v>
      </c>
      <c r="I588" t="s">
        <v>479</v>
      </c>
      <c r="J588" t="s">
        <v>454</v>
      </c>
      <c r="K588" t="s">
        <v>672</v>
      </c>
      <c r="L588">
        <v>2</v>
      </c>
      <c r="M588">
        <v>1</v>
      </c>
      <c r="N588" t="s">
        <v>671</v>
      </c>
      <c r="O588" t="s">
        <v>671</v>
      </c>
    </row>
    <row r="589" spans="1:15">
      <c r="A589">
        <v>914</v>
      </c>
      <c r="B589">
        <v>1</v>
      </c>
      <c r="C589">
        <v>3</v>
      </c>
      <c r="D589">
        <v>16</v>
      </c>
      <c r="E589" t="s">
        <v>547</v>
      </c>
      <c r="F589" t="s">
        <v>527</v>
      </c>
      <c r="G589">
        <v>1</v>
      </c>
      <c r="H589">
        <v>1</v>
      </c>
      <c r="I589" t="s">
        <v>479</v>
      </c>
      <c r="J589" t="s">
        <v>454</v>
      </c>
      <c r="K589" t="s">
        <v>672</v>
      </c>
      <c r="L589">
        <v>2</v>
      </c>
      <c r="M589">
        <v>0</v>
      </c>
      <c r="N589" t="s">
        <v>671</v>
      </c>
      <c r="O589" t="s">
        <v>671</v>
      </c>
    </row>
    <row r="590" spans="1:15">
      <c r="A590">
        <v>914</v>
      </c>
      <c r="B590">
        <v>1</v>
      </c>
      <c r="C590">
        <v>3</v>
      </c>
      <c r="D590">
        <v>17</v>
      </c>
      <c r="E590" t="s">
        <v>544</v>
      </c>
      <c r="F590" t="s">
        <v>527</v>
      </c>
      <c r="G590">
        <v>1</v>
      </c>
      <c r="H590">
        <v>0</v>
      </c>
      <c r="I590" t="s">
        <v>479</v>
      </c>
      <c r="J590" t="s">
        <v>454</v>
      </c>
      <c r="K590" t="s">
        <v>672</v>
      </c>
      <c r="L590">
        <v>2</v>
      </c>
      <c r="M590">
        <v>0</v>
      </c>
      <c r="N590" t="s">
        <v>671</v>
      </c>
      <c r="O590" t="s">
        <v>671</v>
      </c>
    </row>
    <row r="591" spans="1:15">
      <c r="A591">
        <v>914</v>
      </c>
      <c r="B591">
        <v>1</v>
      </c>
      <c r="C591">
        <v>3</v>
      </c>
      <c r="D591">
        <v>18</v>
      </c>
      <c r="E591" t="s">
        <v>555</v>
      </c>
      <c r="F591" t="s">
        <v>527</v>
      </c>
      <c r="G591">
        <v>1</v>
      </c>
      <c r="H591">
        <v>0</v>
      </c>
      <c r="I591" t="s">
        <v>455</v>
      </c>
      <c r="J591" t="s">
        <v>455</v>
      </c>
      <c r="K591" t="s">
        <v>672</v>
      </c>
      <c r="L591">
        <v>4</v>
      </c>
      <c r="M591">
        <v>0</v>
      </c>
      <c r="N591" t="s">
        <v>671</v>
      </c>
      <c r="O591" t="s">
        <v>671</v>
      </c>
    </row>
    <row r="592" spans="1:15">
      <c r="A592">
        <v>914</v>
      </c>
      <c r="B592">
        <v>1</v>
      </c>
      <c r="C592">
        <v>3</v>
      </c>
      <c r="D592">
        <v>19</v>
      </c>
      <c r="E592" t="s">
        <v>565</v>
      </c>
      <c r="F592" t="s">
        <v>527</v>
      </c>
      <c r="G592">
        <v>0</v>
      </c>
      <c r="H592">
        <v>1</v>
      </c>
      <c r="I592" t="s">
        <v>479</v>
      </c>
      <c r="J592" t="s">
        <v>457</v>
      </c>
      <c r="K592" t="s">
        <v>672</v>
      </c>
      <c r="L592">
        <v>5</v>
      </c>
      <c r="M592">
        <v>1</v>
      </c>
      <c r="N592" t="s">
        <v>671</v>
      </c>
      <c r="O592" t="s">
        <v>671</v>
      </c>
    </row>
    <row r="593" spans="1:15">
      <c r="A593">
        <v>914</v>
      </c>
      <c r="B593">
        <v>1</v>
      </c>
      <c r="C593">
        <v>3</v>
      </c>
      <c r="D593">
        <v>20</v>
      </c>
      <c r="E593" t="s">
        <v>554</v>
      </c>
      <c r="F593" t="s">
        <v>528</v>
      </c>
      <c r="G593">
        <v>1</v>
      </c>
      <c r="H593">
        <v>0</v>
      </c>
      <c r="I593" t="s">
        <v>455</v>
      </c>
      <c r="J593" t="s">
        <v>455</v>
      </c>
      <c r="K593" t="s">
        <v>672</v>
      </c>
      <c r="L593">
        <v>4</v>
      </c>
      <c r="M593">
        <v>1</v>
      </c>
      <c r="N593" t="s">
        <v>671</v>
      </c>
      <c r="O593" t="s">
        <v>671</v>
      </c>
    </row>
    <row r="594" spans="1:15">
      <c r="A594">
        <v>914</v>
      </c>
      <c r="B594">
        <v>1</v>
      </c>
      <c r="C594">
        <v>3</v>
      </c>
      <c r="D594">
        <v>21</v>
      </c>
      <c r="E594" t="s">
        <v>564</v>
      </c>
      <c r="F594" t="s">
        <v>528</v>
      </c>
      <c r="G594">
        <v>0</v>
      </c>
      <c r="H594">
        <v>0</v>
      </c>
      <c r="I594" t="s">
        <v>479</v>
      </c>
      <c r="J594" t="s">
        <v>457</v>
      </c>
      <c r="K594" t="s">
        <v>672</v>
      </c>
      <c r="L594">
        <v>4</v>
      </c>
      <c r="M594">
        <v>0</v>
      </c>
      <c r="N594" t="s">
        <v>671</v>
      </c>
      <c r="O594" t="s">
        <v>671</v>
      </c>
    </row>
    <row r="595" spans="1:15">
      <c r="A595">
        <v>914</v>
      </c>
      <c r="B595">
        <v>1</v>
      </c>
      <c r="C595">
        <v>3</v>
      </c>
      <c r="D595">
        <v>22</v>
      </c>
      <c r="E595" t="s">
        <v>553</v>
      </c>
      <c r="F595" t="s">
        <v>528</v>
      </c>
      <c r="G595">
        <v>1</v>
      </c>
      <c r="H595">
        <v>1</v>
      </c>
      <c r="I595" t="s">
        <v>455</v>
      </c>
      <c r="J595" t="s">
        <v>455</v>
      </c>
      <c r="K595" t="s">
        <v>672</v>
      </c>
      <c r="L595">
        <v>5</v>
      </c>
      <c r="M595">
        <v>1</v>
      </c>
      <c r="N595" t="s">
        <v>671</v>
      </c>
      <c r="O595" t="s">
        <v>671</v>
      </c>
    </row>
    <row r="596" spans="1:15">
      <c r="A596">
        <v>914</v>
      </c>
      <c r="B596">
        <v>1</v>
      </c>
      <c r="C596">
        <v>3</v>
      </c>
      <c r="D596">
        <v>23</v>
      </c>
      <c r="E596" t="s">
        <v>556</v>
      </c>
      <c r="F596" t="s">
        <v>527</v>
      </c>
      <c r="G596">
        <v>1</v>
      </c>
      <c r="H596">
        <v>1</v>
      </c>
      <c r="I596" t="s">
        <v>455</v>
      </c>
      <c r="J596" t="s">
        <v>455</v>
      </c>
      <c r="K596" t="s">
        <v>670</v>
      </c>
      <c r="L596">
        <v>2</v>
      </c>
      <c r="M596">
        <v>1</v>
      </c>
      <c r="N596" t="s">
        <v>671</v>
      </c>
      <c r="O596" t="s">
        <v>671</v>
      </c>
    </row>
    <row r="597" spans="1:15">
      <c r="A597">
        <v>914</v>
      </c>
      <c r="B597">
        <v>1</v>
      </c>
      <c r="C597">
        <v>3</v>
      </c>
      <c r="D597">
        <v>24</v>
      </c>
      <c r="E597" t="s">
        <v>566</v>
      </c>
      <c r="F597" t="s">
        <v>527</v>
      </c>
      <c r="I597" t="s">
        <v>479</v>
      </c>
      <c r="J597" t="s">
        <v>457</v>
      </c>
      <c r="K597" t="s">
        <v>672</v>
      </c>
      <c r="N597" t="s">
        <v>671</v>
      </c>
      <c r="O597" t="s">
        <v>671</v>
      </c>
    </row>
    <row r="598" spans="1:15">
      <c r="A598">
        <v>914</v>
      </c>
      <c r="B598">
        <v>1</v>
      </c>
      <c r="C598">
        <v>3</v>
      </c>
      <c r="D598">
        <v>25</v>
      </c>
      <c r="E598" t="s">
        <v>561</v>
      </c>
      <c r="F598" t="s">
        <v>527</v>
      </c>
      <c r="G598">
        <v>0</v>
      </c>
      <c r="H598">
        <v>1</v>
      </c>
      <c r="I598" t="s">
        <v>479</v>
      </c>
      <c r="J598" t="s">
        <v>456</v>
      </c>
      <c r="K598" t="s">
        <v>670</v>
      </c>
      <c r="L598">
        <v>2</v>
      </c>
      <c r="M598">
        <v>1</v>
      </c>
      <c r="N598" t="s">
        <v>671</v>
      </c>
      <c r="O598" t="s">
        <v>671</v>
      </c>
    </row>
    <row r="599" spans="1:15">
      <c r="A599">
        <v>914</v>
      </c>
      <c r="B599">
        <v>1</v>
      </c>
      <c r="C599">
        <v>3</v>
      </c>
      <c r="D599">
        <v>26</v>
      </c>
      <c r="E599" t="s">
        <v>547</v>
      </c>
      <c r="F599" t="s">
        <v>528</v>
      </c>
      <c r="G599">
        <v>0</v>
      </c>
      <c r="H599">
        <v>1</v>
      </c>
      <c r="I599" t="s">
        <v>479</v>
      </c>
      <c r="J599" t="s">
        <v>454</v>
      </c>
      <c r="K599" t="s">
        <v>672</v>
      </c>
      <c r="L599">
        <v>2</v>
      </c>
      <c r="M599">
        <v>1</v>
      </c>
      <c r="N599" t="s">
        <v>671</v>
      </c>
      <c r="O599" t="s">
        <v>671</v>
      </c>
    </row>
    <row r="600" spans="1:15">
      <c r="A600">
        <v>914</v>
      </c>
      <c r="B600">
        <v>1</v>
      </c>
      <c r="C600">
        <v>3</v>
      </c>
      <c r="D600">
        <v>27</v>
      </c>
      <c r="E600" t="s">
        <v>549</v>
      </c>
      <c r="F600" t="s">
        <v>528</v>
      </c>
      <c r="G600">
        <v>0</v>
      </c>
      <c r="H600">
        <v>0</v>
      </c>
      <c r="I600" t="s">
        <v>479</v>
      </c>
      <c r="J600" t="s">
        <v>454</v>
      </c>
      <c r="K600" t="s">
        <v>670</v>
      </c>
      <c r="L600">
        <v>4</v>
      </c>
      <c r="M600">
        <v>0</v>
      </c>
      <c r="N600" t="s">
        <v>671</v>
      </c>
      <c r="O600" t="s">
        <v>671</v>
      </c>
    </row>
    <row r="601" spans="1:15">
      <c r="A601">
        <v>914</v>
      </c>
      <c r="B601">
        <v>1</v>
      </c>
      <c r="C601">
        <v>3</v>
      </c>
      <c r="D601">
        <v>28</v>
      </c>
      <c r="E601" t="s">
        <v>562</v>
      </c>
      <c r="F601" t="s">
        <v>528</v>
      </c>
      <c r="G601">
        <v>1</v>
      </c>
      <c r="H601">
        <v>1</v>
      </c>
      <c r="I601" t="s">
        <v>479</v>
      </c>
      <c r="J601" t="s">
        <v>456</v>
      </c>
      <c r="K601" t="s">
        <v>670</v>
      </c>
      <c r="L601">
        <v>4</v>
      </c>
      <c r="M601">
        <v>1</v>
      </c>
      <c r="N601" t="s">
        <v>671</v>
      </c>
      <c r="O601" t="s">
        <v>671</v>
      </c>
    </row>
    <row r="602" spans="1:15">
      <c r="A602">
        <v>914</v>
      </c>
      <c r="B602">
        <v>1</v>
      </c>
      <c r="C602">
        <v>3</v>
      </c>
      <c r="D602">
        <v>29</v>
      </c>
      <c r="E602" t="s">
        <v>552</v>
      </c>
      <c r="F602" t="s">
        <v>528</v>
      </c>
      <c r="G602">
        <v>1</v>
      </c>
      <c r="H602">
        <v>1</v>
      </c>
      <c r="I602" t="s">
        <v>455</v>
      </c>
      <c r="J602" t="s">
        <v>455</v>
      </c>
      <c r="K602" t="s">
        <v>672</v>
      </c>
      <c r="L602">
        <v>5</v>
      </c>
      <c r="M602">
        <v>1</v>
      </c>
      <c r="N602" t="s">
        <v>671</v>
      </c>
      <c r="O602" t="s">
        <v>671</v>
      </c>
    </row>
    <row r="603" spans="1:15">
      <c r="A603">
        <v>914</v>
      </c>
      <c r="B603">
        <v>1</v>
      </c>
      <c r="C603">
        <v>3</v>
      </c>
      <c r="D603">
        <v>30</v>
      </c>
      <c r="E603" t="s">
        <v>556</v>
      </c>
      <c r="F603" t="s">
        <v>528</v>
      </c>
      <c r="G603">
        <v>0</v>
      </c>
      <c r="H603">
        <v>1</v>
      </c>
      <c r="I603" t="s">
        <v>455</v>
      </c>
      <c r="J603" t="s">
        <v>455</v>
      </c>
      <c r="K603" t="s">
        <v>670</v>
      </c>
      <c r="L603">
        <v>5</v>
      </c>
      <c r="M603">
        <v>1</v>
      </c>
      <c r="N603" t="s">
        <v>671</v>
      </c>
      <c r="O603" t="s">
        <v>671</v>
      </c>
    </row>
    <row r="604" spans="1:15">
      <c r="A604">
        <v>914</v>
      </c>
      <c r="B604">
        <v>1</v>
      </c>
      <c r="C604">
        <v>3</v>
      </c>
      <c r="D604">
        <v>31</v>
      </c>
      <c r="E604" t="s">
        <v>557</v>
      </c>
      <c r="F604" t="s">
        <v>527</v>
      </c>
      <c r="G604">
        <v>1</v>
      </c>
      <c r="H604">
        <v>0</v>
      </c>
      <c r="I604" t="s">
        <v>455</v>
      </c>
      <c r="J604" t="s">
        <v>455</v>
      </c>
      <c r="K604" t="s">
        <v>670</v>
      </c>
      <c r="L604">
        <v>2</v>
      </c>
      <c r="M604">
        <v>1</v>
      </c>
      <c r="N604" t="s">
        <v>671</v>
      </c>
      <c r="O604" t="s">
        <v>671</v>
      </c>
    </row>
    <row r="605" spans="1:15">
      <c r="A605">
        <v>914</v>
      </c>
      <c r="B605">
        <v>1</v>
      </c>
      <c r="C605">
        <v>3</v>
      </c>
      <c r="D605">
        <v>32</v>
      </c>
      <c r="E605" t="s">
        <v>548</v>
      </c>
      <c r="F605" t="s">
        <v>527</v>
      </c>
      <c r="G605">
        <v>0</v>
      </c>
      <c r="H605">
        <v>1</v>
      </c>
      <c r="I605" t="s">
        <v>479</v>
      </c>
      <c r="J605" t="s">
        <v>454</v>
      </c>
      <c r="K605" t="s">
        <v>670</v>
      </c>
      <c r="L605">
        <v>5</v>
      </c>
      <c r="M605">
        <v>1</v>
      </c>
      <c r="N605" t="s">
        <v>671</v>
      </c>
      <c r="O605" t="s">
        <v>671</v>
      </c>
    </row>
    <row r="606" spans="1:15">
      <c r="A606">
        <v>914</v>
      </c>
      <c r="B606">
        <v>1</v>
      </c>
      <c r="C606">
        <v>3</v>
      </c>
      <c r="D606">
        <v>33</v>
      </c>
      <c r="E606" t="s">
        <v>562</v>
      </c>
      <c r="F606" t="s">
        <v>527</v>
      </c>
      <c r="G606">
        <v>0</v>
      </c>
      <c r="H606">
        <v>1</v>
      </c>
      <c r="I606" t="s">
        <v>479</v>
      </c>
      <c r="J606" t="s">
        <v>456</v>
      </c>
      <c r="K606" t="s">
        <v>670</v>
      </c>
      <c r="L606">
        <v>4</v>
      </c>
      <c r="M606">
        <v>1</v>
      </c>
      <c r="N606" t="s">
        <v>671</v>
      </c>
      <c r="O606" t="s">
        <v>671</v>
      </c>
    </row>
    <row r="607" spans="1:15">
      <c r="A607">
        <v>914</v>
      </c>
      <c r="B607">
        <v>1</v>
      </c>
      <c r="C607">
        <v>3</v>
      </c>
      <c r="D607">
        <v>34</v>
      </c>
      <c r="E607" t="s">
        <v>560</v>
      </c>
      <c r="F607" t="s">
        <v>528</v>
      </c>
      <c r="G607">
        <v>0</v>
      </c>
      <c r="H607">
        <v>1</v>
      </c>
      <c r="I607" t="s">
        <v>479</v>
      </c>
      <c r="J607" t="s">
        <v>456</v>
      </c>
      <c r="K607" t="s">
        <v>670</v>
      </c>
      <c r="L607">
        <v>1</v>
      </c>
      <c r="M607">
        <v>1</v>
      </c>
      <c r="N607" t="s">
        <v>671</v>
      </c>
      <c r="O607" t="s">
        <v>671</v>
      </c>
    </row>
    <row r="608" spans="1:15">
      <c r="A608">
        <v>914</v>
      </c>
      <c r="B608">
        <v>1</v>
      </c>
      <c r="C608">
        <v>3</v>
      </c>
      <c r="D608">
        <v>35</v>
      </c>
      <c r="E608" t="s">
        <v>554</v>
      </c>
      <c r="F608" t="s">
        <v>527</v>
      </c>
      <c r="G608">
        <v>0</v>
      </c>
      <c r="H608">
        <v>0</v>
      </c>
      <c r="I608" t="s">
        <v>455</v>
      </c>
      <c r="J608" t="s">
        <v>455</v>
      </c>
      <c r="K608" t="s">
        <v>672</v>
      </c>
      <c r="L608">
        <v>4</v>
      </c>
      <c r="M608">
        <v>0</v>
      </c>
      <c r="N608" t="s">
        <v>671</v>
      </c>
      <c r="O608" t="s">
        <v>671</v>
      </c>
    </row>
    <row r="609" spans="1:15">
      <c r="A609">
        <v>914</v>
      </c>
      <c r="B609">
        <v>1</v>
      </c>
      <c r="C609">
        <v>3</v>
      </c>
      <c r="D609">
        <v>36</v>
      </c>
      <c r="E609" t="s">
        <v>555</v>
      </c>
      <c r="F609" t="s">
        <v>528</v>
      </c>
      <c r="G609">
        <v>0</v>
      </c>
      <c r="H609">
        <v>0</v>
      </c>
      <c r="I609" t="s">
        <v>455</v>
      </c>
      <c r="J609" t="s">
        <v>455</v>
      </c>
      <c r="K609" t="s">
        <v>672</v>
      </c>
      <c r="L609">
        <v>5</v>
      </c>
      <c r="M609">
        <v>1</v>
      </c>
      <c r="N609" t="s">
        <v>671</v>
      </c>
      <c r="O609" t="s">
        <v>671</v>
      </c>
    </row>
    <row r="610" spans="1:15">
      <c r="A610">
        <v>914</v>
      </c>
      <c r="B610">
        <v>1</v>
      </c>
      <c r="C610">
        <v>3</v>
      </c>
      <c r="D610">
        <v>37</v>
      </c>
      <c r="E610" t="s">
        <v>557</v>
      </c>
      <c r="F610" t="s">
        <v>528</v>
      </c>
      <c r="G610">
        <v>0</v>
      </c>
      <c r="H610">
        <v>0</v>
      </c>
      <c r="I610" t="s">
        <v>455</v>
      </c>
      <c r="J610" t="s">
        <v>455</v>
      </c>
      <c r="K610" t="s">
        <v>670</v>
      </c>
      <c r="L610">
        <v>4</v>
      </c>
      <c r="M610">
        <v>1</v>
      </c>
      <c r="N610" t="s">
        <v>671</v>
      </c>
      <c r="O610" t="s">
        <v>671</v>
      </c>
    </row>
    <row r="611" spans="1:15">
      <c r="A611">
        <v>914</v>
      </c>
      <c r="B611">
        <v>1</v>
      </c>
      <c r="C611">
        <v>3</v>
      </c>
      <c r="D611">
        <v>38</v>
      </c>
      <c r="E611" t="s">
        <v>552</v>
      </c>
      <c r="F611" t="s">
        <v>527</v>
      </c>
      <c r="G611">
        <v>0</v>
      </c>
      <c r="H611">
        <v>1</v>
      </c>
      <c r="I611" t="s">
        <v>455</v>
      </c>
      <c r="J611" t="s">
        <v>455</v>
      </c>
      <c r="K611" t="s">
        <v>672</v>
      </c>
      <c r="L611">
        <v>2</v>
      </c>
      <c r="M611">
        <v>1</v>
      </c>
      <c r="N611" t="s">
        <v>671</v>
      </c>
      <c r="O611" t="s">
        <v>671</v>
      </c>
    </row>
    <row r="612" spans="1:15">
      <c r="A612">
        <v>914</v>
      </c>
      <c r="B612">
        <v>1</v>
      </c>
      <c r="C612">
        <v>3</v>
      </c>
      <c r="D612">
        <v>39</v>
      </c>
      <c r="E612" t="s">
        <v>550</v>
      </c>
      <c r="F612" t="s">
        <v>528</v>
      </c>
      <c r="G612">
        <v>0</v>
      </c>
      <c r="H612">
        <v>1</v>
      </c>
      <c r="I612" t="s">
        <v>479</v>
      </c>
      <c r="J612" t="s">
        <v>454</v>
      </c>
      <c r="K612" t="s">
        <v>670</v>
      </c>
      <c r="L612">
        <v>1</v>
      </c>
      <c r="M612">
        <v>1</v>
      </c>
      <c r="N612" t="s">
        <v>671</v>
      </c>
      <c r="O612" t="s">
        <v>671</v>
      </c>
    </row>
    <row r="613" spans="1:15">
      <c r="A613">
        <v>914</v>
      </c>
      <c r="B613">
        <v>1</v>
      </c>
      <c r="C613">
        <v>3</v>
      </c>
      <c r="D613">
        <v>40</v>
      </c>
      <c r="E613" t="s">
        <v>551</v>
      </c>
      <c r="F613" t="s">
        <v>528</v>
      </c>
      <c r="G613">
        <v>0</v>
      </c>
      <c r="H613">
        <v>1</v>
      </c>
      <c r="I613" t="s">
        <v>455</v>
      </c>
      <c r="J613" t="s">
        <v>455</v>
      </c>
      <c r="K613" t="s">
        <v>672</v>
      </c>
      <c r="L613">
        <v>5</v>
      </c>
      <c r="M613">
        <v>1</v>
      </c>
      <c r="N613" t="s">
        <v>671</v>
      </c>
      <c r="O613" t="s">
        <v>671</v>
      </c>
    </row>
    <row r="614" spans="1:15">
      <c r="A614">
        <v>914</v>
      </c>
      <c r="B614">
        <v>1</v>
      </c>
      <c r="C614">
        <v>3</v>
      </c>
      <c r="D614">
        <v>41</v>
      </c>
      <c r="E614" t="s">
        <v>544</v>
      </c>
      <c r="F614" t="s">
        <v>528</v>
      </c>
      <c r="G614">
        <v>0</v>
      </c>
      <c r="H614">
        <v>0</v>
      </c>
      <c r="I614" t="s">
        <v>479</v>
      </c>
      <c r="J614" t="s">
        <v>454</v>
      </c>
      <c r="K614" t="s">
        <v>672</v>
      </c>
      <c r="L614">
        <v>4</v>
      </c>
      <c r="M614">
        <v>0</v>
      </c>
      <c r="N614" t="s">
        <v>671</v>
      </c>
      <c r="O614" t="s">
        <v>671</v>
      </c>
    </row>
    <row r="615" spans="1:15">
      <c r="A615">
        <v>914</v>
      </c>
      <c r="B615">
        <v>1</v>
      </c>
      <c r="C615">
        <v>3</v>
      </c>
      <c r="D615">
        <v>42</v>
      </c>
      <c r="E615" t="s">
        <v>563</v>
      </c>
      <c r="F615" t="s">
        <v>527</v>
      </c>
      <c r="G615">
        <v>0</v>
      </c>
      <c r="H615">
        <v>1</v>
      </c>
      <c r="I615" t="s">
        <v>479</v>
      </c>
      <c r="J615" t="s">
        <v>457</v>
      </c>
      <c r="K615" t="s">
        <v>672</v>
      </c>
      <c r="L615">
        <v>5</v>
      </c>
      <c r="M615">
        <v>1</v>
      </c>
      <c r="N615" t="s">
        <v>671</v>
      </c>
      <c r="O615" t="s">
        <v>671</v>
      </c>
    </row>
    <row r="616" spans="1:15">
      <c r="A616">
        <v>914</v>
      </c>
      <c r="B616">
        <v>1</v>
      </c>
      <c r="C616">
        <v>3</v>
      </c>
      <c r="D616">
        <v>43</v>
      </c>
      <c r="E616" t="s">
        <v>566</v>
      </c>
      <c r="F616" t="s">
        <v>528</v>
      </c>
      <c r="I616" t="s">
        <v>479</v>
      </c>
      <c r="J616" t="s">
        <v>457</v>
      </c>
      <c r="K616" t="s">
        <v>672</v>
      </c>
      <c r="N616" t="s">
        <v>671</v>
      </c>
      <c r="O616" t="s">
        <v>671</v>
      </c>
    </row>
    <row r="617" spans="1:15">
      <c r="A617">
        <v>914</v>
      </c>
      <c r="B617">
        <v>1</v>
      </c>
      <c r="C617">
        <v>3</v>
      </c>
      <c r="D617">
        <v>44</v>
      </c>
      <c r="E617" t="s">
        <v>553</v>
      </c>
      <c r="F617" t="s">
        <v>527</v>
      </c>
      <c r="G617">
        <v>0</v>
      </c>
      <c r="H617">
        <v>1</v>
      </c>
      <c r="I617" t="s">
        <v>455</v>
      </c>
      <c r="J617" t="s">
        <v>455</v>
      </c>
      <c r="K617" t="s">
        <v>672</v>
      </c>
      <c r="L617">
        <v>1</v>
      </c>
      <c r="M617">
        <v>1</v>
      </c>
      <c r="N617" t="s">
        <v>671</v>
      </c>
      <c r="O617" t="s">
        <v>671</v>
      </c>
    </row>
    <row r="618" spans="1:15">
      <c r="A618">
        <v>915</v>
      </c>
      <c r="B618">
        <v>1</v>
      </c>
      <c r="C618">
        <v>3</v>
      </c>
      <c r="D618">
        <v>1</v>
      </c>
      <c r="E618" t="s">
        <v>550</v>
      </c>
      <c r="F618" t="s">
        <v>527</v>
      </c>
      <c r="G618">
        <v>1</v>
      </c>
      <c r="H618">
        <v>1</v>
      </c>
      <c r="I618" t="s">
        <v>479</v>
      </c>
      <c r="J618" t="s">
        <v>454</v>
      </c>
      <c r="K618" t="s">
        <v>670</v>
      </c>
      <c r="L618">
        <v>5</v>
      </c>
      <c r="M618">
        <v>1</v>
      </c>
      <c r="N618" t="s">
        <v>671</v>
      </c>
      <c r="O618" t="s">
        <v>671</v>
      </c>
    </row>
    <row r="619" spans="1:15">
      <c r="A619">
        <v>915</v>
      </c>
      <c r="B619">
        <v>1</v>
      </c>
      <c r="C619">
        <v>3</v>
      </c>
      <c r="D619">
        <v>2</v>
      </c>
      <c r="E619" t="s">
        <v>565</v>
      </c>
      <c r="F619" t="s">
        <v>528</v>
      </c>
      <c r="G619">
        <v>1</v>
      </c>
      <c r="H619">
        <v>1</v>
      </c>
      <c r="I619" t="s">
        <v>479</v>
      </c>
      <c r="J619" t="s">
        <v>457</v>
      </c>
      <c r="K619" t="s">
        <v>672</v>
      </c>
      <c r="L619">
        <v>1</v>
      </c>
      <c r="M619">
        <v>1</v>
      </c>
      <c r="N619" t="s">
        <v>671</v>
      </c>
      <c r="O619" t="s">
        <v>671</v>
      </c>
    </row>
    <row r="620" spans="1:15">
      <c r="A620">
        <v>915</v>
      </c>
      <c r="B620">
        <v>1</v>
      </c>
      <c r="C620">
        <v>3</v>
      </c>
      <c r="D620">
        <v>3</v>
      </c>
      <c r="E620" t="s">
        <v>566</v>
      </c>
      <c r="F620" t="s">
        <v>527</v>
      </c>
      <c r="I620" t="s">
        <v>479</v>
      </c>
      <c r="J620" t="s">
        <v>457</v>
      </c>
      <c r="K620" t="s">
        <v>672</v>
      </c>
      <c r="N620" t="s">
        <v>671</v>
      </c>
      <c r="O620" t="s">
        <v>671</v>
      </c>
    </row>
    <row r="621" spans="1:15">
      <c r="A621">
        <v>915</v>
      </c>
      <c r="B621">
        <v>1</v>
      </c>
      <c r="C621">
        <v>3</v>
      </c>
      <c r="D621">
        <v>4</v>
      </c>
      <c r="E621" t="s">
        <v>556</v>
      </c>
      <c r="F621" t="s">
        <v>527</v>
      </c>
      <c r="G621">
        <v>1</v>
      </c>
      <c r="H621">
        <v>1</v>
      </c>
      <c r="I621" t="s">
        <v>455</v>
      </c>
      <c r="J621" t="s">
        <v>455</v>
      </c>
      <c r="K621" t="s">
        <v>670</v>
      </c>
      <c r="L621">
        <v>5</v>
      </c>
      <c r="M621">
        <v>0</v>
      </c>
      <c r="N621" t="s">
        <v>671</v>
      </c>
      <c r="O621" t="s">
        <v>671</v>
      </c>
    </row>
    <row r="622" spans="1:15">
      <c r="A622">
        <v>915</v>
      </c>
      <c r="B622">
        <v>1</v>
      </c>
      <c r="C622">
        <v>3</v>
      </c>
      <c r="D622">
        <v>5</v>
      </c>
      <c r="E622" t="s">
        <v>551</v>
      </c>
      <c r="F622" t="s">
        <v>527</v>
      </c>
      <c r="G622">
        <v>1</v>
      </c>
      <c r="H622">
        <v>1</v>
      </c>
      <c r="I622" t="s">
        <v>455</v>
      </c>
      <c r="J622" t="s">
        <v>455</v>
      </c>
      <c r="K622" t="s">
        <v>672</v>
      </c>
      <c r="L622">
        <v>4</v>
      </c>
      <c r="M622">
        <v>0</v>
      </c>
      <c r="N622" t="s">
        <v>671</v>
      </c>
      <c r="O622" t="s">
        <v>671</v>
      </c>
    </row>
    <row r="623" spans="1:15">
      <c r="A623">
        <v>915</v>
      </c>
      <c r="B623">
        <v>1</v>
      </c>
      <c r="C623">
        <v>3</v>
      </c>
      <c r="D623">
        <v>6</v>
      </c>
      <c r="E623" t="s">
        <v>561</v>
      </c>
      <c r="F623" t="s">
        <v>527</v>
      </c>
      <c r="G623">
        <v>1</v>
      </c>
      <c r="H623">
        <v>1</v>
      </c>
      <c r="I623" t="s">
        <v>479</v>
      </c>
      <c r="J623" t="s">
        <v>456</v>
      </c>
      <c r="K623" t="s">
        <v>670</v>
      </c>
      <c r="L623">
        <v>4</v>
      </c>
      <c r="M623">
        <v>1</v>
      </c>
      <c r="N623" t="s">
        <v>671</v>
      </c>
      <c r="O623" t="s">
        <v>671</v>
      </c>
    </row>
    <row r="624" spans="1:15">
      <c r="A624">
        <v>915</v>
      </c>
      <c r="B624">
        <v>1</v>
      </c>
      <c r="C624">
        <v>3</v>
      </c>
      <c r="D624">
        <v>7</v>
      </c>
      <c r="E624" t="s">
        <v>563</v>
      </c>
      <c r="F624" t="s">
        <v>528</v>
      </c>
      <c r="G624">
        <v>1</v>
      </c>
      <c r="H624">
        <v>1</v>
      </c>
      <c r="I624" t="s">
        <v>479</v>
      </c>
      <c r="J624" t="s">
        <v>457</v>
      </c>
      <c r="K624" t="s">
        <v>672</v>
      </c>
      <c r="L624">
        <v>4</v>
      </c>
      <c r="M624">
        <v>0</v>
      </c>
      <c r="N624" t="s">
        <v>671</v>
      </c>
      <c r="O624" t="s">
        <v>671</v>
      </c>
    </row>
    <row r="625" spans="1:15">
      <c r="A625">
        <v>915</v>
      </c>
      <c r="B625">
        <v>1</v>
      </c>
      <c r="C625">
        <v>3</v>
      </c>
      <c r="D625">
        <v>8</v>
      </c>
      <c r="E625" t="s">
        <v>563</v>
      </c>
      <c r="F625" t="s">
        <v>527</v>
      </c>
      <c r="G625">
        <v>0</v>
      </c>
      <c r="H625">
        <v>1</v>
      </c>
      <c r="I625" t="s">
        <v>479</v>
      </c>
      <c r="J625" t="s">
        <v>457</v>
      </c>
      <c r="K625" t="s">
        <v>672</v>
      </c>
      <c r="L625">
        <v>4</v>
      </c>
      <c r="M625">
        <v>1</v>
      </c>
      <c r="N625" t="s">
        <v>671</v>
      </c>
      <c r="O625" t="s">
        <v>671</v>
      </c>
    </row>
    <row r="626" spans="1:15">
      <c r="A626">
        <v>915</v>
      </c>
      <c r="B626">
        <v>1</v>
      </c>
      <c r="C626">
        <v>3</v>
      </c>
      <c r="D626">
        <v>9</v>
      </c>
      <c r="E626" t="s">
        <v>545</v>
      </c>
      <c r="F626" t="s">
        <v>528</v>
      </c>
      <c r="G626">
        <v>1</v>
      </c>
      <c r="H626">
        <v>0</v>
      </c>
      <c r="I626" t="s">
        <v>479</v>
      </c>
      <c r="J626" t="s">
        <v>454</v>
      </c>
      <c r="K626" t="s">
        <v>672</v>
      </c>
      <c r="L626">
        <v>1</v>
      </c>
      <c r="M626">
        <v>1</v>
      </c>
      <c r="N626" t="s">
        <v>671</v>
      </c>
      <c r="O626" t="s">
        <v>671</v>
      </c>
    </row>
    <row r="627" spans="1:15">
      <c r="A627">
        <v>915</v>
      </c>
      <c r="B627">
        <v>1</v>
      </c>
      <c r="C627">
        <v>3</v>
      </c>
      <c r="D627">
        <v>10</v>
      </c>
      <c r="E627" t="s">
        <v>558</v>
      </c>
      <c r="F627" t="s">
        <v>528</v>
      </c>
      <c r="G627">
        <v>1</v>
      </c>
      <c r="H627">
        <v>1</v>
      </c>
      <c r="I627" t="s">
        <v>455</v>
      </c>
      <c r="J627" t="s">
        <v>455</v>
      </c>
      <c r="K627" t="s">
        <v>670</v>
      </c>
      <c r="L627">
        <v>5</v>
      </c>
      <c r="M627">
        <v>1</v>
      </c>
      <c r="N627" t="s">
        <v>671</v>
      </c>
      <c r="O627" t="s">
        <v>671</v>
      </c>
    </row>
    <row r="628" spans="1:15">
      <c r="A628">
        <v>915</v>
      </c>
      <c r="B628">
        <v>1</v>
      </c>
      <c r="C628">
        <v>3</v>
      </c>
      <c r="D628">
        <v>11</v>
      </c>
      <c r="E628" t="s">
        <v>562</v>
      </c>
      <c r="F628" t="s">
        <v>528</v>
      </c>
      <c r="G628">
        <v>1</v>
      </c>
      <c r="H628">
        <v>1</v>
      </c>
      <c r="I628" t="s">
        <v>479</v>
      </c>
      <c r="J628" t="s">
        <v>456</v>
      </c>
      <c r="K628" t="s">
        <v>670</v>
      </c>
      <c r="L628">
        <v>3</v>
      </c>
      <c r="M628">
        <v>0</v>
      </c>
      <c r="N628" t="s">
        <v>671</v>
      </c>
      <c r="O628" t="s">
        <v>671</v>
      </c>
    </row>
    <row r="629" spans="1:15">
      <c r="A629">
        <v>915</v>
      </c>
      <c r="B629">
        <v>1</v>
      </c>
      <c r="C629">
        <v>3</v>
      </c>
      <c r="D629">
        <v>12</v>
      </c>
      <c r="E629" t="s">
        <v>544</v>
      </c>
      <c r="F629" t="s">
        <v>528</v>
      </c>
      <c r="G629">
        <v>1</v>
      </c>
      <c r="H629">
        <v>0</v>
      </c>
      <c r="I629" t="s">
        <v>479</v>
      </c>
      <c r="J629" t="s">
        <v>454</v>
      </c>
      <c r="K629" t="s">
        <v>672</v>
      </c>
      <c r="L629">
        <v>3</v>
      </c>
      <c r="M629">
        <v>0</v>
      </c>
      <c r="N629" t="s">
        <v>671</v>
      </c>
      <c r="O629" t="s">
        <v>671</v>
      </c>
    </row>
    <row r="630" spans="1:15">
      <c r="A630">
        <v>915</v>
      </c>
      <c r="B630">
        <v>1</v>
      </c>
      <c r="C630">
        <v>3</v>
      </c>
      <c r="D630">
        <v>13</v>
      </c>
      <c r="E630" t="s">
        <v>553</v>
      </c>
      <c r="F630" t="s">
        <v>528</v>
      </c>
      <c r="G630">
        <v>1</v>
      </c>
      <c r="H630">
        <v>1</v>
      </c>
      <c r="I630" t="s">
        <v>455</v>
      </c>
      <c r="J630" t="s">
        <v>455</v>
      </c>
      <c r="K630" t="s">
        <v>672</v>
      </c>
      <c r="L630">
        <v>5</v>
      </c>
      <c r="M630">
        <v>1</v>
      </c>
      <c r="N630" t="s">
        <v>671</v>
      </c>
      <c r="O630" t="s">
        <v>671</v>
      </c>
    </row>
    <row r="631" spans="1:15">
      <c r="A631">
        <v>915</v>
      </c>
      <c r="B631">
        <v>1</v>
      </c>
      <c r="C631">
        <v>3</v>
      </c>
      <c r="D631">
        <v>14</v>
      </c>
      <c r="E631" t="s">
        <v>558</v>
      </c>
      <c r="F631" t="s">
        <v>527</v>
      </c>
      <c r="G631">
        <v>0</v>
      </c>
      <c r="H631">
        <v>1</v>
      </c>
      <c r="I631" t="s">
        <v>455</v>
      </c>
      <c r="J631" t="s">
        <v>455</v>
      </c>
      <c r="K631" t="s">
        <v>670</v>
      </c>
      <c r="L631">
        <v>1</v>
      </c>
      <c r="M631">
        <v>1</v>
      </c>
      <c r="N631" t="s">
        <v>671</v>
      </c>
      <c r="O631" t="s">
        <v>671</v>
      </c>
    </row>
    <row r="632" spans="1:15">
      <c r="A632">
        <v>915</v>
      </c>
      <c r="B632">
        <v>1</v>
      </c>
      <c r="C632">
        <v>3</v>
      </c>
      <c r="D632">
        <v>15</v>
      </c>
      <c r="E632" t="s">
        <v>545</v>
      </c>
      <c r="F632" t="s">
        <v>527</v>
      </c>
      <c r="G632">
        <v>0</v>
      </c>
      <c r="H632">
        <v>0</v>
      </c>
      <c r="I632" t="s">
        <v>479</v>
      </c>
      <c r="J632" t="s">
        <v>454</v>
      </c>
      <c r="K632" t="s">
        <v>672</v>
      </c>
      <c r="L632">
        <v>4</v>
      </c>
      <c r="M632">
        <v>1</v>
      </c>
      <c r="N632" t="s">
        <v>671</v>
      </c>
      <c r="O632" t="s">
        <v>671</v>
      </c>
    </row>
    <row r="633" spans="1:15">
      <c r="A633">
        <v>915</v>
      </c>
      <c r="B633">
        <v>1</v>
      </c>
      <c r="C633">
        <v>3</v>
      </c>
      <c r="D633">
        <v>16</v>
      </c>
      <c r="E633" t="s">
        <v>547</v>
      </c>
      <c r="F633" t="s">
        <v>528</v>
      </c>
      <c r="G633">
        <v>1</v>
      </c>
      <c r="H633">
        <v>1</v>
      </c>
      <c r="I633" t="s">
        <v>479</v>
      </c>
      <c r="J633" t="s">
        <v>454</v>
      </c>
      <c r="K633" t="s">
        <v>672</v>
      </c>
      <c r="L633">
        <v>3</v>
      </c>
      <c r="M633">
        <v>0</v>
      </c>
      <c r="N633" t="s">
        <v>671</v>
      </c>
      <c r="O633" t="s">
        <v>671</v>
      </c>
    </row>
    <row r="634" spans="1:15">
      <c r="A634">
        <v>915</v>
      </c>
      <c r="B634">
        <v>1</v>
      </c>
      <c r="C634">
        <v>3</v>
      </c>
      <c r="D634">
        <v>17</v>
      </c>
      <c r="E634" t="s">
        <v>550</v>
      </c>
      <c r="F634" t="s">
        <v>528</v>
      </c>
      <c r="G634">
        <v>0</v>
      </c>
      <c r="H634">
        <v>1</v>
      </c>
      <c r="I634" t="s">
        <v>479</v>
      </c>
      <c r="J634" t="s">
        <v>454</v>
      </c>
      <c r="K634" t="s">
        <v>670</v>
      </c>
      <c r="L634">
        <v>1</v>
      </c>
      <c r="M634">
        <v>1</v>
      </c>
      <c r="N634" t="s">
        <v>671</v>
      </c>
      <c r="O634" t="s">
        <v>671</v>
      </c>
    </row>
    <row r="635" spans="1:15">
      <c r="A635">
        <v>915</v>
      </c>
      <c r="B635">
        <v>1</v>
      </c>
      <c r="C635">
        <v>3</v>
      </c>
      <c r="D635">
        <v>18</v>
      </c>
      <c r="E635" t="s">
        <v>559</v>
      </c>
      <c r="F635" t="s">
        <v>527</v>
      </c>
      <c r="G635">
        <v>1</v>
      </c>
      <c r="H635">
        <v>0</v>
      </c>
      <c r="I635" t="s">
        <v>479</v>
      </c>
      <c r="J635" t="s">
        <v>456</v>
      </c>
      <c r="K635" t="s">
        <v>670</v>
      </c>
      <c r="L635">
        <v>1</v>
      </c>
      <c r="M635">
        <v>0</v>
      </c>
      <c r="N635" t="s">
        <v>671</v>
      </c>
      <c r="O635" t="s">
        <v>671</v>
      </c>
    </row>
    <row r="636" spans="1:15">
      <c r="A636">
        <v>915</v>
      </c>
      <c r="B636">
        <v>1</v>
      </c>
      <c r="C636">
        <v>3</v>
      </c>
      <c r="D636">
        <v>19</v>
      </c>
      <c r="E636" t="s">
        <v>555</v>
      </c>
      <c r="F636" t="s">
        <v>527</v>
      </c>
      <c r="G636">
        <v>1</v>
      </c>
      <c r="H636">
        <v>0</v>
      </c>
      <c r="I636" t="s">
        <v>455</v>
      </c>
      <c r="J636" t="s">
        <v>455</v>
      </c>
      <c r="K636" t="s">
        <v>672</v>
      </c>
      <c r="L636">
        <v>1</v>
      </c>
      <c r="M636">
        <v>1</v>
      </c>
      <c r="N636" t="s">
        <v>671</v>
      </c>
      <c r="O636" t="s">
        <v>671</v>
      </c>
    </row>
    <row r="637" spans="1:15">
      <c r="A637">
        <v>915</v>
      </c>
      <c r="B637">
        <v>1</v>
      </c>
      <c r="C637">
        <v>3</v>
      </c>
      <c r="D637">
        <v>20</v>
      </c>
      <c r="E637" t="s">
        <v>562</v>
      </c>
      <c r="F637" t="s">
        <v>527</v>
      </c>
      <c r="G637">
        <v>0</v>
      </c>
      <c r="H637">
        <v>1</v>
      </c>
      <c r="I637" t="s">
        <v>479</v>
      </c>
      <c r="J637" t="s">
        <v>456</v>
      </c>
      <c r="K637" t="s">
        <v>670</v>
      </c>
      <c r="L637">
        <v>1</v>
      </c>
      <c r="M637">
        <v>0</v>
      </c>
      <c r="N637" t="s">
        <v>671</v>
      </c>
      <c r="O637" t="s">
        <v>671</v>
      </c>
    </row>
    <row r="638" spans="1:15">
      <c r="A638">
        <v>915</v>
      </c>
      <c r="B638">
        <v>1</v>
      </c>
      <c r="C638">
        <v>3</v>
      </c>
      <c r="D638">
        <v>21</v>
      </c>
      <c r="E638" t="s">
        <v>552</v>
      </c>
      <c r="F638" t="s">
        <v>527</v>
      </c>
      <c r="G638">
        <v>1</v>
      </c>
      <c r="H638">
        <v>1</v>
      </c>
      <c r="I638" t="s">
        <v>455</v>
      </c>
      <c r="J638" t="s">
        <v>455</v>
      </c>
      <c r="K638" t="s">
        <v>672</v>
      </c>
      <c r="L638">
        <v>1</v>
      </c>
      <c r="M638">
        <v>1</v>
      </c>
      <c r="N638" t="s">
        <v>671</v>
      </c>
      <c r="O638" t="s">
        <v>671</v>
      </c>
    </row>
    <row r="639" spans="1:15">
      <c r="A639">
        <v>915</v>
      </c>
      <c r="B639">
        <v>1</v>
      </c>
      <c r="C639">
        <v>3</v>
      </c>
      <c r="D639">
        <v>22</v>
      </c>
      <c r="E639" t="s">
        <v>557</v>
      </c>
      <c r="F639" t="s">
        <v>527</v>
      </c>
      <c r="G639">
        <v>1</v>
      </c>
      <c r="H639">
        <v>0</v>
      </c>
      <c r="I639" t="s">
        <v>455</v>
      </c>
      <c r="J639" t="s">
        <v>455</v>
      </c>
      <c r="K639" t="s">
        <v>670</v>
      </c>
      <c r="L639">
        <v>5</v>
      </c>
      <c r="M639">
        <v>0</v>
      </c>
      <c r="N639" t="s">
        <v>671</v>
      </c>
      <c r="O639" t="s">
        <v>671</v>
      </c>
    </row>
    <row r="640" spans="1:15">
      <c r="A640">
        <v>915</v>
      </c>
      <c r="B640">
        <v>1</v>
      </c>
      <c r="C640">
        <v>3</v>
      </c>
      <c r="D640">
        <v>23</v>
      </c>
      <c r="E640" t="s">
        <v>564</v>
      </c>
      <c r="F640" t="s">
        <v>527</v>
      </c>
      <c r="G640">
        <v>1</v>
      </c>
      <c r="H640">
        <v>0</v>
      </c>
      <c r="I640" t="s">
        <v>479</v>
      </c>
      <c r="J640" t="s">
        <v>457</v>
      </c>
      <c r="K640" t="s">
        <v>672</v>
      </c>
      <c r="L640">
        <v>4</v>
      </c>
      <c r="M640">
        <v>1</v>
      </c>
      <c r="N640" t="s">
        <v>671</v>
      </c>
      <c r="O640" t="s">
        <v>671</v>
      </c>
    </row>
    <row r="641" spans="1:15">
      <c r="A641">
        <v>915</v>
      </c>
      <c r="B641">
        <v>1</v>
      </c>
      <c r="C641">
        <v>3</v>
      </c>
      <c r="D641">
        <v>24</v>
      </c>
      <c r="E641" t="s">
        <v>560</v>
      </c>
      <c r="F641" t="s">
        <v>528</v>
      </c>
      <c r="G641">
        <v>1</v>
      </c>
      <c r="H641">
        <v>1</v>
      </c>
      <c r="I641" t="s">
        <v>479</v>
      </c>
      <c r="J641" t="s">
        <v>456</v>
      </c>
      <c r="K641" t="s">
        <v>670</v>
      </c>
      <c r="L641">
        <v>1</v>
      </c>
      <c r="M641">
        <v>1</v>
      </c>
      <c r="N641" t="s">
        <v>671</v>
      </c>
      <c r="O641" t="s">
        <v>671</v>
      </c>
    </row>
    <row r="642" spans="1:15">
      <c r="A642">
        <v>915</v>
      </c>
      <c r="B642">
        <v>1</v>
      </c>
      <c r="C642">
        <v>3</v>
      </c>
      <c r="D642">
        <v>25</v>
      </c>
      <c r="E642" t="s">
        <v>564</v>
      </c>
      <c r="F642" t="s">
        <v>528</v>
      </c>
      <c r="G642">
        <v>0</v>
      </c>
      <c r="H642">
        <v>0</v>
      </c>
      <c r="I642" t="s">
        <v>479</v>
      </c>
      <c r="J642" t="s">
        <v>457</v>
      </c>
      <c r="K642" t="s">
        <v>672</v>
      </c>
      <c r="L642">
        <v>1</v>
      </c>
      <c r="M642">
        <v>1</v>
      </c>
      <c r="N642" t="s">
        <v>671</v>
      </c>
      <c r="O642" t="s">
        <v>671</v>
      </c>
    </row>
    <row r="643" spans="1:15">
      <c r="A643">
        <v>915</v>
      </c>
      <c r="B643">
        <v>1</v>
      </c>
      <c r="C643">
        <v>3</v>
      </c>
      <c r="D643">
        <v>26</v>
      </c>
      <c r="E643" t="s">
        <v>561</v>
      </c>
      <c r="F643" t="s">
        <v>528</v>
      </c>
      <c r="G643">
        <v>0</v>
      </c>
      <c r="H643">
        <v>1</v>
      </c>
      <c r="I643" t="s">
        <v>479</v>
      </c>
      <c r="J643" t="s">
        <v>456</v>
      </c>
      <c r="K643" t="s">
        <v>670</v>
      </c>
      <c r="L643">
        <v>1</v>
      </c>
      <c r="M643">
        <v>1</v>
      </c>
      <c r="N643" t="s">
        <v>671</v>
      </c>
      <c r="O643" t="s">
        <v>671</v>
      </c>
    </row>
    <row r="644" spans="1:15">
      <c r="A644">
        <v>915</v>
      </c>
      <c r="B644">
        <v>1</v>
      </c>
      <c r="C644">
        <v>3</v>
      </c>
      <c r="D644">
        <v>27</v>
      </c>
      <c r="E644" t="s">
        <v>551</v>
      </c>
      <c r="F644" t="s">
        <v>528</v>
      </c>
      <c r="G644">
        <v>0</v>
      </c>
      <c r="H644">
        <v>1</v>
      </c>
      <c r="I644" t="s">
        <v>455</v>
      </c>
      <c r="J644" t="s">
        <v>455</v>
      </c>
      <c r="K644" t="s">
        <v>672</v>
      </c>
      <c r="L644">
        <v>5</v>
      </c>
      <c r="M644">
        <v>1</v>
      </c>
      <c r="N644" t="s">
        <v>671</v>
      </c>
      <c r="O644" t="s">
        <v>671</v>
      </c>
    </row>
    <row r="645" spans="1:15">
      <c r="A645">
        <v>915</v>
      </c>
      <c r="B645">
        <v>1</v>
      </c>
      <c r="C645">
        <v>3</v>
      </c>
      <c r="D645">
        <v>28</v>
      </c>
      <c r="E645" t="s">
        <v>555</v>
      </c>
      <c r="F645" t="s">
        <v>528</v>
      </c>
      <c r="G645">
        <v>0</v>
      </c>
      <c r="H645">
        <v>0</v>
      </c>
      <c r="I645" t="s">
        <v>455</v>
      </c>
      <c r="J645" t="s">
        <v>455</v>
      </c>
      <c r="K645" t="s">
        <v>672</v>
      </c>
      <c r="L645">
        <v>5</v>
      </c>
      <c r="M645">
        <v>1</v>
      </c>
      <c r="N645" t="s">
        <v>671</v>
      </c>
      <c r="O645" t="s">
        <v>671</v>
      </c>
    </row>
    <row r="646" spans="1:15">
      <c r="A646">
        <v>915</v>
      </c>
      <c r="B646">
        <v>1</v>
      </c>
      <c r="C646">
        <v>3</v>
      </c>
      <c r="D646">
        <v>29</v>
      </c>
      <c r="E646" t="s">
        <v>556</v>
      </c>
      <c r="F646" t="s">
        <v>528</v>
      </c>
      <c r="G646">
        <v>0</v>
      </c>
      <c r="H646">
        <v>1</v>
      </c>
      <c r="I646" t="s">
        <v>455</v>
      </c>
      <c r="J646" t="s">
        <v>455</v>
      </c>
      <c r="K646" t="s">
        <v>670</v>
      </c>
      <c r="L646">
        <v>5</v>
      </c>
      <c r="M646">
        <v>1</v>
      </c>
      <c r="N646" t="s">
        <v>671</v>
      </c>
      <c r="O646" t="s">
        <v>671</v>
      </c>
    </row>
    <row r="647" spans="1:15">
      <c r="A647">
        <v>915</v>
      </c>
      <c r="B647">
        <v>1</v>
      </c>
      <c r="C647">
        <v>3</v>
      </c>
      <c r="D647">
        <v>30</v>
      </c>
      <c r="E647" t="s">
        <v>552</v>
      </c>
      <c r="F647" t="s">
        <v>528</v>
      </c>
      <c r="G647">
        <v>0</v>
      </c>
      <c r="H647">
        <v>1</v>
      </c>
      <c r="I647" t="s">
        <v>455</v>
      </c>
      <c r="J647" t="s">
        <v>455</v>
      </c>
      <c r="K647" t="s">
        <v>672</v>
      </c>
      <c r="L647">
        <v>5</v>
      </c>
      <c r="M647">
        <v>1</v>
      </c>
      <c r="N647" t="s">
        <v>671</v>
      </c>
      <c r="O647" t="s">
        <v>671</v>
      </c>
    </row>
    <row r="648" spans="1:15">
      <c r="A648">
        <v>915</v>
      </c>
      <c r="B648">
        <v>1</v>
      </c>
      <c r="C648">
        <v>3</v>
      </c>
      <c r="D648">
        <v>31</v>
      </c>
      <c r="E648" t="s">
        <v>554</v>
      </c>
      <c r="F648" t="s">
        <v>527</v>
      </c>
      <c r="G648">
        <v>1</v>
      </c>
      <c r="H648">
        <v>0</v>
      </c>
      <c r="I648" t="s">
        <v>455</v>
      </c>
      <c r="J648" t="s">
        <v>455</v>
      </c>
      <c r="K648" t="s">
        <v>672</v>
      </c>
      <c r="L648">
        <v>1</v>
      </c>
      <c r="M648">
        <v>1</v>
      </c>
      <c r="N648" t="s">
        <v>671</v>
      </c>
      <c r="O648" t="s">
        <v>671</v>
      </c>
    </row>
    <row r="649" spans="1:15">
      <c r="A649">
        <v>915</v>
      </c>
      <c r="B649">
        <v>1</v>
      </c>
      <c r="C649">
        <v>3</v>
      </c>
      <c r="D649">
        <v>32</v>
      </c>
      <c r="E649" t="s">
        <v>544</v>
      </c>
      <c r="F649" t="s">
        <v>527</v>
      </c>
      <c r="G649">
        <v>0</v>
      </c>
      <c r="H649">
        <v>0</v>
      </c>
      <c r="I649" t="s">
        <v>479</v>
      </c>
      <c r="J649" t="s">
        <v>454</v>
      </c>
      <c r="K649" t="s">
        <v>672</v>
      </c>
      <c r="L649">
        <v>5</v>
      </c>
      <c r="M649">
        <v>1</v>
      </c>
      <c r="N649" t="s">
        <v>671</v>
      </c>
      <c r="O649" t="s">
        <v>671</v>
      </c>
    </row>
    <row r="650" spans="1:15">
      <c r="A650">
        <v>915</v>
      </c>
      <c r="B650">
        <v>1</v>
      </c>
      <c r="C650">
        <v>3</v>
      </c>
      <c r="D650">
        <v>33</v>
      </c>
      <c r="E650" t="s">
        <v>554</v>
      </c>
      <c r="F650" t="s">
        <v>528</v>
      </c>
      <c r="G650">
        <v>0</v>
      </c>
      <c r="H650">
        <v>0</v>
      </c>
      <c r="I650" t="s">
        <v>455</v>
      </c>
      <c r="J650" t="s">
        <v>455</v>
      </c>
      <c r="K650" t="s">
        <v>672</v>
      </c>
      <c r="L650">
        <v>4</v>
      </c>
      <c r="M650">
        <v>1</v>
      </c>
      <c r="N650" t="s">
        <v>671</v>
      </c>
      <c r="O650" t="s">
        <v>671</v>
      </c>
    </row>
    <row r="651" spans="1:15">
      <c r="A651">
        <v>915</v>
      </c>
      <c r="B651">
        <v>1</v>
      </c>
      <c r="C651">
        <v>3</v>
      </c>
      <c r="D651">
        <v>34</v>
      </c>
      <c r="E651" t="s">
        <v>566</v>
      </c>
      <c r="F651" t="s">
        <v>528</v>
      </c>
      <c r="I651" t="s">
        <v>479</v>
      </c>
      <c r="J651" t="s">
        <v>457</v>
      </c>
      <c r="K651" t="s">
        <v>672</v>
      </c>
      <c r="N651" t="s">
        <v>671</v>
      </c>
      <c r="O651" t="s">
        <v>671</v>
      </c>
    </row>
    <row r="652" spans="1:15">
      <c r="A652">
        <v>915</v>
      </c>
      <c r="B652">
        <v>1</v>
      </c>
      <c r="C652">
        <v>3</v>
      </c>
      <c r="D652">
        <v>35</v>
      </c>
      <c r="E652" t="s">
        <v>549</v>
      </c>
      <c r="F652" t="s">
        <v>528</v>
      </c>
      <c r="G652">
        <v>1</v>
      </c>
      <c r="H652">
        <v>0</v>
      </c>
      <c r="I652" t="s">
        <v>479</v>
      </c>
      <c r="J652" t="s">
        <v>454</v>
      </c>
      <c r="K652" t="s">
        <v>670</v>
      </c>
      <c r="L652">
        <v>1</v>
      </c>
      <c r="M652">
        <v>1</v>
      </c>
      <c r="N652" t="s">
        <v>671</v>
      </c>
      <c r="O652" t="s">
        <v>671</v>
      </c>
    </row>
    <row r="653" spans="1:15">
      <c r="A653">
        <v>915</v>
      </c>
      <c r="B653">
        <v>1</v>
      </c>
      <c r="C653">
        <v>3</v>
      </c>
      <c r="D653">
        <v>36</v>
      </c>
      <c r="E653" t="s">
        <v>547</v>
      </c>
      <c r="F653" t="s">
        <v>527</v>
      </c>
      <c r="G653">
        <v>0</v>
      </c>
      <c r="H653">
        <v>1</v>
      </c>
      <c r="I653" t="s">
        <v>479</v>
      </c>
      <c r="J653" t="s">
        <v>454</v>
      </c>
      <c r="K653" t="s">
        <v>672</v>
      </c>
      <c r="L653">
        <v>5</v>
      </c>
      <c r="M653">
        <v>1</v>
      </c>
      <c r="N653" t="s">
        <v>671</v>
      </c>
      <c r="O653" t="s">
        <v>671</v>
      </c>
    </row>
    <row r="654" spans="1:15">
      <c r="A654">
        <v>915</v>
      </c>
      <c r="B654">
        <v>1</v>
      </c>
      <c r="C654">
        <v>3</v>
      </c>
      <c r="D654">
        <v>37</v>
      </c>
      <c r="E654" t="s">
        <v>565</v>
      </c>
      <c r="F654" t="s">
        <v>527</v>
      </c>
      <c r="G654">
        <v>0</v>
      </c>
      <c r="H654">
        <v>1</v>
      </c>
      <c r="I654" t="s">
        <v>479</v>
      </c>
      <c r="J654" t="s">
        <v>457</v>
      </c>
      <c r="K654" t="s">
        <v>672</v>
      </c>
      <c r="L654">
        <v>5</v>
      </c>
      <c r="M654">
        <v>1</v>
      </c>
      <c r="N654" t="s">
        <v>671</v>
      </c>
      <c r="O654" t="s">
        <v>671</v>
      </c>
    </row>
    <row r="655" spans="1:15">
      <c r="A655">
        <v>915</v>
      </c>
      <c r="B655">
        <v>1</v>
      </c>
      <c r="C655">
        <v>3</v>
      </c>
      <c r="D655">
        <v>38</v>
      </c>
      <c r="E655" t="s">
        <v>557</v>
      </c>
      <c r="F655" t="s">
        <v>528</v>
      </c>
      <c r="G655">
        <v>0</v>
      </c>
      <c r="H655">
        <v>0</v>
      </c>
      <c r="I655" t="s">
        <v>455</v>
      </c>
      <c r="J655" t="s">
        <v>455</v>
      </c>
      <c r="K655" t="s">
        <v>670</v>
      </c>
      <c r="L655">
        <v>5</v>
      </c>
      <c r="M655">
        <v>1</v>
      </c>
      <c r="N655" t="s">
        <v>671</v>
      </c>
      <c r="O655" t="s">
        <v>671</v>
      </c>
    </row>
    <row r="656" spans="1:15">
      <c r="A656">
        <v>915</v>
      </c>
      <c r="B656">
        <v>1</v>
      </c>
      <c r="C656">
        <v>3</v>
      </c>
      <c r="D656">
        <v>39</v>
      </c>
      <c r="E656" t="s">
        <v>553</v>
      </c>
      <c r="F656" t="s">
        <v>527</v>
      </c>
      <c r="G656">
        <v>0</v>
      </c>
      <c r="H656">
        <v>1</v>
      </c>
      <c r="I656" t="s">
        <v>455</v>
      </c>
      <c r="J656" t="s">
        <v>455</v>
      </c>
      <c r="K656" t="s">
        <v>672</v>
      </c>
      <c r="L656">
        <v>1</v>
      </c>
      <c r="M656">
        <v>1</v>
      </c>
      <c r="N656" t="s">
        <v>671</v>
      </c>
      <c r="O656" t="s">
        <v>671</v>
      </c>
    </row>
    <row r="657" spans="1:15">
      <c r="A657">
        <v>915</v>
      </c>
      <c r="B657">
        <v>1</v>
      </c>
      <c r="C657">
        <v>3</v>
      </c>
      <c r="D657">
        <v>40</v>
      </c>
      <c r="E657" t="s">
        <v>559</v>
      </c>
      <c r="F657" t="s">
        <v>528</v>
      </c>
      <c r="G657">
        <v>0</v>
      </c>
      <c r="H657">
        <v>0</v>
      </c>
      <c r="I657" t="s">
        <v>479</v>
      </c>
      <c r="J657" t="s">
        <v>456</v>
      </c>
      <c r="K657" t="s">
        <v>670</v>
      </c>
      <c r="L657">
        <v>3</v>
      </c>
      <c r="M657">
        <v>0</v>
      </c>
      <c r="N657" t="s">
        <v>671</v>
      </c>
      <c r="O657" t="s">
        <v>671</v>
      </c>
    </row>
    <row r="658" spans="1:15">
      <c r="A658">
        <v>915</v>
      </c>
      <c r="B658">
        <v>1</v>
      </c>
      <c r="C658">
        <v>3</v>
      </c>
      <c r="D658">
        <v>41</v>
      </c>
      <c r="E658" t="s">
        <v>549</v>
      </c>
      <c r="F658" t="s">
        <v>527</v>
      </c>
      <c r="G658">
        <v>0</v>
      </c>
      <c r="H658">
        <v>0</v>
      </c>
      <c r="I658" t="s">
        <v>479</v>
      </c>
      <c r="J658" t="s">
        <v>454</v>
      </c>
      <c r="K658" t="s">
        <v>670</v>
      </c>
      <c r="L658">
        <v>4</v>
      </c>
      <c r="M658">
        <v>1</v>
      </c>
      <c r="N658" t="s">
        <v>671</v>
      </c>
      <c r="O658" t="s">
        <v>671</v>
      </c>
    </row>
    <row r="659" spans="1:15">
      <c r="A659">
        <v>915</v>
      </c>
      <c r="B659">
        <v>1</v>
      </c>
      <c r="C659">
        <v>3</v>
      </c>
      <c r="D659">
        <v>42</v>
      </c>
      <c r="E659" t="s">
        <v>560</v>
      </c>
      <c r="F659" t="s">
        <v>527</v>
      </c>
      <c r="G659">
        <v>0</v>
      </c>
      <c r="H659">
        <v>1</v>
      </c>
      <c r="I659" t="s">
        <v>479</v>
      </c>
      <c r="J659" t="s">
        <v>456</v>
      </c>
      <c r="K659" t="s">
        <v>670</v>
      </c>
      <c r="L659">
        <v>5</v>
      </c>
      <c r="M659">
        <v>1</v>
      </c>
      <c r="N659" t="s">
        <v>671</v>
      </c>
      <c r="O659" t="s">
        <v>671</v>
      </c>
    </row>
    <row r="660" spans="1:15">
      <c r="A660">
        <v>915</v>
      </c>
      <c r="B660">
        <v>1</v>
      </c>
      <c r="C660">
        <v>3</v>
      </c>
      <c r="D660">
        <v>43</v>
      </c>
      <c r="E660" t="s">
        <v>548</v>
      </c>
      <c r="F660" t="s">
        <v>528</v>
      </c>
      <c r="G660">
        <v>1</v>
      </c>
      <c r="H660">
        <v>1</v>
      </c>
      <c r="I660" t="s">
        <v>479</v>
      </c>
      <c r="J660" t="s">
        <v>454</v>
      </c>
      <c r="K660" t="s">
        <v>670</v>
      </c>
      <c r="L660">
        <v>2</v>
      </c>
      <c r="M660">
        <v>1</v>
      </c>
      <c r="N660" t="s">
        <v>671</v>
      </c>
      <c r="O660" t="s">
        <v>671</v>
      </c>
    </row>
    <row r="661" spans="1:15">
      <c r="A661">
        <v>915</v>
      </c>
      <c r="B661">
        <v>1</v>
      </c>
      <c r="C661">
        <v>3</v>
      </c>
      <c r="D661">
        <v>44</v>
      </c>
      <c r="E661" t="s">
        <v>548</v>
      </c>
      <c r="F661" t="s">
        <v>527</v>
      </c>
      <c r="G661">
        <v>0</v>
      </c>
      <c r="H661">
        <v>1</v>
      </c>
      <c r="I661" t="s">
        <v>479</v>
      </c>
      <c r="J661" t="s">
        <v>454</v>
      </c>
      <c r="K661" t="s">
        <v>670</v>
      </c>
      <c r="L661">
        <v>5</v>
      </c>
      <c r="M661">
        <v>1</v>
      </c>
      <c r="N661" t="s">
        <v>671</v>
      </c>
      <c r="O661" t="s">
        <v>671</v>
      </c>
    </row>
    <row r="662" spans="1:15">
      <c r="A662">
        <v>916</v>
      </c>
      <c r="B662">
        <v>1</v>
      </c>
      <c r="C662">
        <v>3</v>
      </c>
      <c r="D662">
        <v>1</v>
      </c>
      <c r="E662" t="s">
        <v>544</v>
      </c>
      <c r="F662" t="s">
        <v>527</v>
      </c>
      <c r="G662">
        <v>1</v>
      </c>
      <c r="H662">
        <v>0</v>
      </c>
      <c r="I662" t="s">
        <v>479</v>
      </c>
      <c r="J662" t="s">
        <v>454</v>
      </c>
      <c r="K662" t="s">
        <v>672</v>
      </c>
      <c r="L662">
        <v>5</v>
      </c>
      <c r="M662">
        <v>1</v>
      </c>
      <c r="N662" t="s">
        <v>671</v>
      </c>
      <c r="O662" t="s">
        <v>671</v>
      </c>
    </row>
    <row r="663" spans="1:15">
      <c r="A663">
        <v>916</v>
      </c>
      <c r="B663">
        <v>1</v>
      </c>
      <c r="C663">
        <v>3</v>
      </c>
      <c r="D663">
        <v>2</v>
      </c>
      <c r="E663" t="s">
        <v>552</v>
      </c>
      <c r="F663" t="s">
        <v>528</v>
      </c>
      <c r="G663">
        <v>1</v>
      </c>
      <c r="H663">
        <v>1</v>
      </c>
      <c r="I663" t="s">
        <v>455</v>
      </c>
      <c r="J663" t="s">
        <v>455</v>
      </c>
      <c r="K663" t="s">
        <v>672</v>
      </c>
      <c r="L663">
        <v>1</v>
      </c>
      <c r="M663">
        <v>0</v>
      </c>
      <c r="N663" t="s">
        <v>671</v>
      </c>
      <c r="O663" t="s">
        <v>671</v>
      </c>
    </row>
    <row r="664" spans="1:15">
      <c r="A664">
        <v>916</v>
      </c>
      <c r="B664">
        <v>1</v>
      </c>
      <c r="C664">
        <v>3</v>
      </c>
      <c r="D664">
        <v>3</v>
      </c>
      <c r="E664" t="s">
        <v>554</v>
      </c>
      <c r="F664" t="s">
        <v>528</v>
      </c>
      <c r="G664">
        <v>1</v>
      </c>
      <c r="H664">
        <v>0</v>
      </c>
      <c r="I664" t="s">
        <v>455</v>
      </c>
      <c r="J664" t="s">
        <v>455</v>
      </c>
      <c r="K664" t="s">
        <v>672</v>
      </c>
      <c r="L664">
        <v>1</v>
      </c>
      <c r="M664">
        <v>0</v>
      </c>
      <c r="N664" t="s">
        <v>671</v>
      </c>
      <c r="O664" t="s">
        <v>671</v>
      </c>
    </row>
    <row r="665" spans="1:15">
      <c r="A665">
        <v>916</v>
      </c>
      <c r="B665">
        <v>1</v>
      </c>
      <c r="C665">
        <v>3</v>
      </c>
      <c r="D665">
        <v>4</v>
      </c>
      <c r="E665" t="s">
        <v>557</v>
      </c>
      <c r="F665" t="s">
        <v>527</v>
      </c>
      <c r="G665">
        <v>1</v>
      </c>
      <c r="H665">
        <v>0</v>
      </c>
      <c r="I665" t="s">
        <v>455</v>
      </c>
      <c r="J665" t="s">
        <v>455</v>
      </c>
      <c r="K665" t="s">
        <v>670</v>
      </c>
      <c r="L665">
        <v>5</v>
      </c>
      <c r="M665">
        <v>0</v>
      </c>
      <c r="N665" t="s">
        <v>671</v>
      </c>
      <c r="O665" t="s">
        <v>671</v>
      </c>
    </row>
    <row r="666" spans="1:15">
      <c r="A666">
        <v>916</v>
      </c>
      <c r="B666">
        <v>1</v>
      </c>
      <c r="C666">
        <v>3</v>
      </c>
      <c r="D666">
        <v>5</v>
      </c>
      <c r="E666" t="s">
        <v>558</v>
      </c>
      <c r="F666" t="s">
        <v>527</v>
      </c>
      <c r="G666">
        <v>1</v>
      </c>
      <c r="H666">
        <v>1</v>
      </c>
      <c r="I666" t="s">
        <v>455</v>
      </c>
      <c r="J666" t="s">
        <v>455</v>
      </c>
      <c r="K666" t="s">
        <v>670</v>
      </c>
      <c r="L666">
        <v>1</v>
      </c>
      <c r="M666">
        <v>1</v>
      </c>
      <c r="N666" t="s">
        <v>671</v>
      </c>
      <c r="O666" t="s">
        <v>671</v>
      </c>
    </row>
    <row r="667" spans="1:15">
      <c r="A667">
        <v>916</v>
      </c>
      <c r="B667">
        <v>1</v>
      </c>
      <c r="C667">
        <v>3</v>
      </c>
      <c r="D667">
        <v>6</v>
      </c>
      <c r="E667" t="s">
        <v>564</v>
      </c>
      <c r="F667" t="s">
        <v>527</v>
      </c>
      <c r="G667">
        <v>1</v>
      </c>
      <c r="H667">
        <v>0</v>
      </c>
      <c r="I667" t="s">
        <v>479</v>
      </c>
      <c r="J667" t="s">
        <v>457</v>
      </c>
      <c r="K667" t="s">
        <v>672</v>
      </c>
      <c r="L667">
        <v>5</v>
      </c>
      <c r="M667">
        <v>1</v>
      </c>
      <c r="N667" t="s">
        <v>671</v>
      </c>
      <c r="O667" t="s">
        <v>671</v>
      </c>
    </row>
    <row r="668" spans="1:15">
      <c r="A668">
        <v>916</v>
      </c>
      <c r="B668">
        <v>1</v>
      </c>
      <c r="C668">
        <v>3</v>
      </c>
      <c r="D668">
        <v>7</v>
      </c>
      <c r="E668" t="s">
        <v>563</v>
      </c>
      <c r="F668" t="s">
        <v>527</v>
      </c>
      <c r="G668">
        <v>1</v>
      </c>
      <c r="H668">
        <v>1</v>
      </c>
      <c r="I668" t="s">
        <v>479</v>
      </c>
      <c r="J668" t="s">
        <v>457</v>
      </c>
      <c r="K668" t="s">
        <v>672</v>
      </c>
      <c r="L668">
        <v>5</v>
      </c>
      <c r="M668">
        <v>1</v>
      </c>
      <c r="N668" t="s">
        <v>671</v>
      </c>
      <c r="O668" t="s">
        <v>671</v>
      </c>
    </row>
    <row r="669" spans="1:15">
      <c r="A669">
        <v>916</v>
      </c>
      <c r="B669">
        <v>1</v>
      </c>
      <c r="C669">
        <v>3</v>
      </c>
      <c r="D669">
        <v>8</v>
      </c>
      <c r="E669" t="s">
        <v>551</v>
      </c>
      <c r="F669" t="s">
        <v>528</v>
      </c>
      <c r="G669">
        <v>1</v>
      </c>
      <c r="H669">
        <v>1</v>
      </c>
      <c r="I669" t="s">
        <v>455</v>
      </c>
      <c r="J669" t="s">
        <v>455</v>
      </c>
      <c r="K669" t="s">
        <v>672</v>
      </c>
      <c r="L669">
        <v>1</v>
      </c>
      <c r="M669">
        <v>0</v>
      </c>
      <c r="N669" t="s">
        <v>671</v>
      </c>
      <c r="O669" t="s">
        <v>671</v>
      </c>
    </row>
    <row r="670" spans="1:15">
      <c r="A670">
        <v>916</v>
      </c>
      <c r="B670">
        <v>1</v>
      </c>
      <c r="C670">
        <v>3</v>
      </c>
      <c r="D670">
        <v>9</v>
      </c>
      <c r="E670" t="s">
        <v>561</v>
      </c>
      <c r="F670" t="s">
        <v>528</v>
      </c>
      <c r="G670">
        <v>1</v>
      </c>
      <c r="H670">
        <v>1</v>
      </c>
      <c r="I670" t="s">
        <v>479</v>
      </c>
      <c r="J670" t="s">
        <v>456</v>
      </c>
      <c r="K670" t="s">
        <v>670</v>
      </c>
      <c r="L670">
        <v>1</v>
      </c>
      <c r="M670">
        <v>1</v>
      </c>
      <c r="N670" t="s">
        <v>671</v>
      </c>
      <c r="O670" t="s">
        <v>671</v>
      </c>
    </row>
    <row r="671" spans="1:15">
      <c r="A671">
        <v>916</v>
      </c>
      <c r="B671">
        <v>1</v>
      </c>
      <c r="C671">
        <v>3</v>
      </c>
      <c r="D671">
        <v>10</v>
      </c>
      <c r="E671" t="s">
        <v>555</v>
      </c>
      <c r="F671" t="s">
        <v>527</v>
      </c>
      <c r="G671">
        <v>1</v>
      </c>
      <c r="H671">
        <v>0</v>
      </c>
      <c r="I671" t="s">
        <v>455</v>
      </c>
      <c r="J671" t="s">
        <v>455</v>
      </c>
      <c r="K671" t="s">
        <v>672</v>
      </c>
      <c r="L671">
        <v>1</v>
      </c>
      <c r="M671">
        <v>1</v>
      </c>
      <c r="N671" t="s">
        <v>671</v>
      </c>
      <c r="O671" t="s">
        <v>671</v>
      </c>
    </row>
    <row r="672" spans="1:15">
      <c r="A672">
        <v>916</v>
      </c>
      <c r="B672">
        <v>1</v>
      </c>
      <c r="C672">
        <v>3</v>
      </c>
      <c r="D672">
        <v>11</v>
      </c>
      <c r="E672" t="s">
        <v>564</v>
      </c>
      <c r="F672" t="s">
        <v>528</v>
      </c>
      <c r="G672">
        <v>0</v>
      </c>
      <c r="H672">
        <v>0</v>
      </c>
      <c r="I672" t="s">
        <v>479</v>
      </c>
      <c r="J672" t="s">
        <v>457</v>
      </c>
      <c r="K672" t="s">
        <v>672</v>
      </c>
      <c r="L672">
        <v>1</v>
      </c>
      <c r="M672">
        <v>1</v>
      </c>
      <c r="N672" t="s">
        <v>671</v>
      </c>
      <c r="O672" t="s">
        <v>671</v>
      </c>
    </row>
    <row r="673" spans="1:15">
      <c r="A673">
        <v>916</v>
      </c>
      <c r="B673">
        <v>1</v>
      </c>
      <c r="C673">
        <v>3</v>
      </c>
      <c r="D673">
        <v>12</v>
      </c>
      <c r="E673" t="s">
        <v>558</v>
      </c>
      <c r="F673" t="s">
        <v>528</v>
      </c>
      <c r="G673">
        <v>0</v>
      </c>
      <c r="H673">
        <v>1</v>
      </c>
      <c r="I673" t="s">
        <v>455</v>
      </c>
      <c r="J673" t="s">
        <v>455</v>
      </c>
      <c r="K673" t="s">
        <v>670</v>
      </c>
      <c r="L673">
        <v>5</v>
      </c>
      <c r="M673">
        <v>1</v>
      </c>
      <c r="N673" t="s">
        <v>671</v>
      </c>
      <c r="O673" t="s">
        <v>671</v>
      </c>
    </row>
    <row r="674" spans="1:15">
      <c r="A674">
        <v>916</v>
      </c>
      <c r="B674">
        <v>1</v>
      </c>
      <c r="C674">
        <v>3</v>
      </c>
      <c r="D674">
        <v>13</v>
      </c>
      <c r="E674" t="s">
        <v>559</v>
      </c>
      <c r="F674" t="s">
        <v>527</v>
      </c>
      <c r="G674">
        <v>1</v>
      </c>
      <c r="H674">
        <v>0</v>
      </c>
      <c r="I674" t="s">
        <v>479</v>
      </c>
      <c r="J674" t="s">
        <v>456</v>
      </c>
      <c r="K674" t="s">
        <v>670</v>
      </c>
      <c r="L674">
        <v>5</v>
      </c>
      <c r="M674">
        <v>1</v>
      </c>
      <c r="N674" t="s">
        <v>671</v>
      </c>
      <c r="O674" t="s">
        <v>671</v>
      </c>
    </row>
    <row r="675" spans="1:15">
      <c r="A675">
        <v>916</v>
      </c>
      <c r="B675">
        <v>1</v>
      </c>
      <c r="C675">
        <v>3</v>
      </c>
      <c r="D675">
        <v>14</v>
      </c>
      <c r="E675" t="s">
        <v>557</v>
      </c>
      <c r="F675" t="s">
        <v>528</v>
      </c>
      <c r="G675">
        <v>0</v>
      </c>
      <c r="H675">
        <v>0</v>
      </c>
      <c r="I675" t="s">
        <v>455</v>
      </c>
      <c r="J675" t="s">
        <v>455</v>
      </c>
      <c r="K675" t="s">
        <v>670</v>
      </c>
      <c r="L675">
        <v>5</v>
      </c>
      <c r="M675">
        <v>1</v>
      </c>
      <c r="N675" t="s">
        <v>671</v>
      </c>
      <c r="O675" t="s">
        <v>671</v>
      </c>
    </row>
    <row r="676" spans="1:15">
      <c r="A676">
        <v>916</v>
      </c>
      <c r="B676">
        <v>1</v>
      </c>
      <c r="C676">
        <v>3</v>
      </c>
      <c r="D676">
        <v>15</v>
      </c>
      <c r="E676" t="s">
        <v>566</v>
      </c>
      <c r="F676" t="s">
        <v>528</v>
      </c>
      <c r="I676" t="s">
        <v>479</v>
      </c>
      <c r="J676" t="s">
        <v>457</v>
      </c>
      <c r="K676" t="s">
        <v>672</v>
      </c>
      <c r="N676" t="s">
        <v>671</v>
      </c>
      <c r="O676" t="s">
        <v>671</v>
      </c>
    </row>
    <row r="677" spans="1:15">
      <c r="A677">
        <v>916</v>
      </c>
      <c r="B677">
        <v>1</v>
      </c>
      <c r="C677">
        <v>3</v>
      </c>
      <c r="D677">
        <v>16</v>
      </c>
      <c r="E677" t="s">
        <v>559</v>
      </c>
      <c r="F677" t="s">
        <v>528</v>
      </c>
      <c r="G677">
        <v>0</v>
      </c>
      <c r="H677">
        <v>0</v>
      </c>
      <c r="I677" t="s">
        <v>479</v>
      </c>
      <c r="J677" t="s">
        <v>456</v>
      </c>
      <c r="K677" t="s">
        <v>670</v>
      </c>
      <c r="L677">
        <v>1</v>
      </c>
      <c r="M677">
        <v>1</v>
      </c>
      <c r="N677" t="s">
        <v>671</v>
      </c>
      <c r="O677" t="s">
        <v>671</v>
      </c>
    </row>
    <row r="678" spans="1:15">
      <c r="A678">
        <v>916</v>
      </c>
      <c r="B678">
        <v>1</v>
      </c>
      <c r="C678">
        <v>3</v>
      </c>
      <c r="D678">
        <v>17</v>
      </c>
      <c r="E678" t="s">
        <v>561</v>
      </c>
      <c r="F678" t="s">
        <v>527</v>
      </c>
      <c r="G678">
        <v>0</v>
      </c>
      <c r="H678">
        <v>1</v>
      </c>
      <c r="I678" t="s">
        <v>479</v>
      </c>
      <c r="J678" t="s">
        <v>456</v>
      </c>
      <c r="K678" t="s">
        <v>670</v>
      </c>
      <c r="L678">
        <v>5</v>
      </c>
      <c r="M678">
        <v>1</v>
      </c>
      <c r="N678" t="s">
        <v>671</v>
      </c>
      <c r="O678" t="s">
        <v>671</v>
      </c>
    </row>
    <row r="679" spans="1:15">
      <c r="A679">
        <v>916</v>
      </c>
      <c r="B679">
        <v>1</v>
      </c>
      <c r="C679">
        <v>3</v>
      </c>
      <c r="D679">
        <v>18</v>
      </c>
      <c r="E679" t="s">
        <v>554</v>
      </c>
      <c r="F679" t="s">
        <v>527</v>
      </c>
      <c r="G679">
        <v>0</v>
      </c>
      <c r="H679">
        <v>0</v>
      </c>
      <c r="I679" t="s">
        <v>455</v>
      </c>
      <c r="J679" t="s">
        <v>455</v>
      </c>
      <c r="K679" t="s">
        <v>672</v>
      </c>
      <c r="L679">
        <v>1</v>
      </c>
      <c r="M679">
        <v>1</v>
      </c>
      <c r="N679" t="s">
        <v>671</v>
      </c>
      <c r="O679" t="s">
        <v>671</v>
      </c>
    </row>
    <row r="680" spans="1:15">
      <c r="A680">
        <v>916</v>
      </c>
      <c r="B680">
        <v>1</v>
      </c>
      <c r="C680">
        <v>3</v>
      </c>
      <c r="D680">
        <v>19</v>
      </c>
      <c r="E680" t="s">
        <v>556</v>
      </c>
      <c r="F680" t="s">
        <v>527</v>
      </c>
      <c r="G680">
        <v>1</v>
      </c>
      <c r="H680">
        <v>1</v>
      </c>
      <c r="I680" t="s">
        <v>455</v>
      </c>
      <c r="J680" t="s">
        <v>455</v>
      </c>
      <c r="K680" t="s">
        <v>670</v>
      </c>
      <c r="L680">
        <v>1</v>
      </c>
      <c r="M680">
        <v>1</v>
      </c>
      <c r="N680" t="s">
        <v>671</v>
      </c>
      <c r="O680" t="s">
        <v>671</v>
      </c>
    </row>
    <row r="681" spans="1:15">
      <c r="A681">
        <v>916</v>
      </c>
      <c r="B681">
        <v>1</v>
      </c>
      <c r="C681">
        <v>3</v>
      </c>
      <c r="D681">
        <v>20</v>
      </c>
      <c r="E681" t="s">
        <v>560</v>
      </c>
      <c r="F681" t="s">
        <v>528</v>
      </c>
      <c r="G681">
        <v>1</v>
      </c>
      <c r="H681">
        <v>1</v>
      </c>
      <c r="I681" t="s">
        <v>479</v>
      </c>
      <c r="J681" t="s">
        <v>456</v>
      </c>
      <c r="K681" t="s">
        <v>670</v>
      </c>
      <c r="L681">
        <v>1</v>
      </c>
      <c r="M681">
        <v>1</v>
      </c>
      <c r="N681" t="s">
        <v>671</v>
      </c>
      <c r="O681" t="s">
        <v>671</v>
      </c>
    </row>
    <row r="682" spans="1:15">
      <c r="A682">
        <v>916</v>
      </c>
      <c r="B682">
        <v>1</v>
      </c>
      <c r="C682">
        <v>3</v>
      </c>
      <c r="D682">
        <v>21</v>
      </c>
      <c r="E682" t="s">
        <v>552</v>
      </c>
      <c r="F682" t="s">
        <v>527</v>
      </c>
      <c r="G682">
        <v>0</v>
      </c>
      <c r="H682">
        <v>1</v>
      </c>
      <c r="I682" t="s">
        <v>455</v>
      </c>
      <c r="J682" t="s">
        <v>455</v>
      </c>
      <c r="K682" t="s">
        <v>672</v>
      </c>
      <c r="L682">
        <v>1</v>
      </c>
      <c r="M682">
        <v>1</v>
      </c>
      <c r="N682" t="s">
        <v>671</v>
      </c>
      <c r="O682" t="s">
        <v>671</v>
      </c>
    </row>
    <row r="683" spans="1:15">
      <c r="A683">
        <v>916</v>
      </c>
      <c r="B683">
        <v>1</v>
      </c>
      <c r="C683">
        <v>3</v>
      </c>
      <c r="D683">
        <v>22</v>
      </c>
      <c r="E683" t="s">
        <v>545</v>
      </c>
      <c r="F683" t="s">
        <v>528</v>
      </c>
      <c r="G683">
        <v>1</v>
      </c>
      <c r="H683">
        <v>0</v>
      </c>
      <c r="I683" t="s">
        <v>479</v>
      </c>
      <c r="J683" t="s">
        <v>454</v>
      </c>
      <c r="K683" t="s">
        <v>672</v>
      </c>
      <c r="L683">
        <v>1</v>
      </c>
      <c r="M683">
        <v>1</v>
      </c>
      <c r="N683" t="s">
        <v>671</v>
      </c>
      <c r="O683" t="s">
        <v>671</v>
      </c>
    </row>
    <row r="684" spans="1:15">
      <c r="A684">
        <v>916</v>
      </c>
      <c r="B684">
        <v>1</v>
      </c>
      <c r="C684">
        <v>3</v>
      </c>
      <c r="D684">
        <v>23</v>
      </c>
      <c r="E684" t="s">
        <v>553</v>
      </c>
      <c r="F684" t="s">
        <v>528</v>
      </c>
      <c r="G684">
        <v>1</v>
      </c>
      <c r="H684">
        <v>1</v>
      </c>
      <c r="I684" t="s">
        <v>455</v>
      </c>
      <c r="J684" t="s">
        <v>455</v>
      </c>
      <c r="K684" t="s">
        <v>672</v>
      </c>
      <c r="L684">
        <v>5</v>
      </c>
      <c r="M684">
        <v>1</v>
      </c>
      <c r="N684" t="s">
        <v>671</v>
      </c>
      <c r="O684" t="s">
        <v>671</v>
      </c>
    </row>
    <row r="685" spans="1:15">
      <c r="A685">
        <v>916</v>
      </c>
      <c r="B685">
        <v>1</v>
      </c>
      <c r="C685">
        <v>3</v>
      </c>
      <c r="D685">
        <v>24</v>
      </c>
      <c r="E685" t="s">
        <v>563</v>
      </c>
      <c r="F685" t="s">
        <v>528</v>
      </c>
      <c r="G685">
        <v>0</v>
      </c>
      <c r="H685">
        <v>1</v>
      </c>
      <c r="I685" t="s">
        <v>479</v>
      </c>
      <c r="J685" t="s">
        <v>457</v>
      </c>
      <c r="K685" t="s">
        <v>672</v>
      </c>
      <c r="L685">
        <v>1</v>
      </c>
      <c r="M685">
        <v>1</v>
      </c>
      <c r="N685" t="s">
        <v>671</v>
      </c>
      <c r="O685" t="s">
        <v>671</v>
      </c>
    </row>
    <row r="686" spans="1:15">
      <c r="A686">
        <v>916</v>
      </c>
      <c r="B686">
        <v>1</v>
      </c>
      <c r="C686">
        <v>3</v>
      </c>
      <c r="D686">
        <v>25</v>
      </c>
      <c r="E686" t="s">
        <v>562</v>
      </c>
      <c r="F686" t="s">
        <v>528</v>
      </c>
      <c r="G686">
        <v>1</v>
      </c>
      <c r="H686">
        <v>1</v>
      </c>
      <c r="I686" t="s">
        <v>479</v>
      </c>
      <c r="J686" t="s">
        <v>456</v>
      </c>
      <c r="K686" t="s">
        <v>670</v>
      </c>
      <c r="L686">
        <v>1</v>
      </c>
      <c r="M686">
        <v>1</v>
      </c>
      <c r="N686" t="s">
        <v>671</v>
      </c>
      <c r="O686" t="s">
        <v>671</v>
      </c>
    </row>
    <row r="687" spans="1:15">
      <c r="A687">
        <v>916</v>
      </c>
      <c r="B687">
        <v>1</v>
      </c>
      <c r="C687">
        <v>3</v>
      </c>
      <c r="D687">
        <v>26</v>
      </c>
      <c r="E687" t="s">
        <v>548</v>
      </c>
      <c r="F687" t="s">
        <v>528</v>
      </c>
      <c r="G687">
        <v>1</v>
      </c>
      <c r="H687">
        <v>1</v>
      </c>
      <c r="I687" t="s">
        <v>479</v>
      </c>
      <c r="J687" t="s">
        <v>454</v>
      </c>
      <c r="K687" t="s">
        <v>670</v>
      </c>
      <c r="L687">
        <v>5</v>
      </c>
      <c r="M687">
        <v>0</v>
      </c>
      <c r="N687" t="s">
        <v>671</v>
      </c>
      <c r="O687" t="s">
        <v>671</v>
      </c>
    </row>
    <row r="688" spans="1:15">
      <c r="A688">
        <v>916</v>
      </c>
      <c r="B688">
        <v>1</v>
      </c>
      <c r="C688">
        <v>3</v>
      </c>
      <c r="D688">
        <v>27</v>
      </c>
      <c r="E688" t="s">
        <v>550</v>
      </c>
      <c r="F688" t="s">
        <v>528</v>
      </c>
      <c r="G688">
        <v>1</v>
      </c>
      <c r="H688">
        <v>1</v>
      </c>
      <c r="I688" t="s">
        <v>479</v>
      </c>
      <c r="J688" t="s">
        <v>454</v>
      </c>
      <c r="K688" t="s">
        <v>670</v>
      </c>
      <c r="L688">
        <v>1</v>
      </c>
      <c r="M688">
        <v>1</v>
      </c>
      <c r="N688" t="s">
        <v>671</v>
      </c>
      <c r="O688" t="s">
        <v>671</v>
      </c>
    </row>
    <row r="689" spans="1:15">
      <c r="A689">
        <v>916</v>
      </c>
      <c r="B689">
        <v>1</v>
      </c>
      <c r="C689">
        <v>3</v>
      </c>
      <c r="D689">
        <v>28</v>
      </c>
      <c r="E689" t="s">
        <v>553</v>
      </c>
      <c r="F689" t="s">
        <v>527</v>
      </c>
      <c r="G689">
        <v>0</v>
      </c>
      <c r="H689">
        <v>1</v>
      </c>
      <c r="I689" t="s">
        <v>455</v>
      </c>
      <c r="J689" t="s">
        <v>455</v>
      </c>
      <c r="K689" t="s">
        <v>672</v>
      </c>
      <c r="L689">
        <v>1</v>
      </c>
      <c r="M689">
        <v>1</v>
      </c>
      <c r="N689" t="s">
        <v>671</v>
      </c>
      <c r="O689" t="s">
        <v>671</v>
      </c>
    </row>
    <row r="690" spans="1:15">
      <c r="A690">
        <v>916</v>
      </c>
      <c r="B690">
        <v>1</v>
      </c>
      <c r="C690">
        <v>3</v>
      </c>
      <c r="D690">
        <v>29</v>
      </c>
      <c r="E690" t="s">
        <v>551</v>
      </c>
      <c r="F690" t="s">
        <v>527</v>
      </c>
      <c r="G690">
        <v>0</v>
      </c>
      <c r="H690">
        <v>1</v>
      </c>
      <c r="I690" t="s">
        <v>455</v>
      </c>
      <c r="J690" t="s">
        <v>455</v>
      </c>
      <c r="K690" t="s">
        <v>672</v>
      </c>
      <c r="L690">
        <v>1</v>
      </c>
      <c r="M690">
        <v>1</v>
      </c>
      <c r="N690" t="s">
        <v>671</v>
      </c>
      <c r="O690" t="s">
        <v>671</v>
      </c>
    </row>
    <row r="691" spans="1:15">
      <c r="A691">
        <v>916</v>
      </c>
      <c r="B691">
        <v>1</v>
      </c>
      <c r="C691">
        <v>3</v>
      </c>
      <c r="D691">
        <v>30</v>
      </c>
      <c r="E691" t="s">
        <v>565</v>
      </c>
      <c r="F691" t="s">
        <v>527</v>
      </c>
      <c r="G691">
        <v>1</v>
      </c>
      <c r="H691">
        <v>1</v>
      </c>
      <c r="I691" t="s">
        <v>479</v>
      </c>
      <c r="J691" t="s">
        <v>457</v>
      </c>
      <c r="K691" t="s">
        <v>672</v>
      </c>
      <c r="L691">
        <v>1</v>
      </c>
      <c r="M691">
        <v>0</v>
      </c>
      <c r="N691" t="s">
        <v>671</v>
      </c>
      <c r="O691" t="s">
        <v>671</v>
      </c>
    </row>
    <row r="692" spans="1:15">
      <c r="A692">
        <v>916</v>
      </c>
      <c r="B692">
        <v>1</v>
      </c>
      <c r="C692">
        <v>3</v>
      </c>
      <c r="D692">
        <v>31</v>
      </c>
      <c r="E692" t="s">
        <v>566</v>
      </c>
      <c r="F692" t="s">
        <v>527</v>
      </c>
      <c r="I692" t="s">
        <v>479</v>
      </c>
      <c r="J692" t="s">
        <v>457</v>
      </c>
      <c r="K692" t="s">
        <v>672</v>
      </c>
      <c r="N692" t="s">
        <v>671</v>
      </c>
      <c r="O692" t="s">
        <v>671</v>
      </c>
    </row>
    <row r="693" spans="1:15">
      <c r="A693">
        <v>916</v>
      </c>
      <c r="B693">
        <v>1</v>
      </c>
      <c r="C693">
        <v>3</v>
      </c>
      <c r="D693">
        <v>32</v>
      </c>
      <c r="E693" t="s">
        <v>545</v>
      </c>
      <c r="F693" t="s">
        <v>527</v>
      </c>
      <c r="G693">
        <v>0</v>
      </c>
      <c r="H693">
        <v>0</v>
      </c>
      <c r="I693" t="s">
        <v>479</v>
      </c>
      <c r="J693" t="s">
        <v>454</v>
      </c>
      <c r="K693" t="s">
        <v>672</v>
      </c>
      <c r="L693">
        <v>1</v>
      </c>
      <c r="M693">
        <v>0</v>
      </c>
      <c r="N693" t="s">
        <v>671</v>
      </c>
      <c r="O693" t="s">
        <v>671</v>
      </c>
    </row>
    <row r="694" spans="1:15">
      <c r="A694">
        <v>916</v>
      </c>
      <c r="B694">
        <v>1</v>
      </c>
      <c r="C694">
        <v>3</v>
      </c>
      <c r="D694">
        <v>33</v>
      </c>
      <c r="E694" t="s">
        <v>550</v>
      </c>
      <c r="F694" t="s">
        <v>527</v>
      </c>
      <c r="G694">
        <v>0</v>
      </c>
      <c r="H694">
        <v>1</v>
      </c>
      <c r="I694" t="s">
        <v>479</v>
      </c>
      <c r="J694" t="s">
        <v>454</v>
      </c>
      <c r="K694" t="s">
        <v>670</v>
      </c>
      <c r="L694">
        <v>5</v>
      </c>
      <c r="M694">
        <v>1</v>
      </c>
      <c r="N694" t="s">
        <v>671</v>
      </c>
      <c r="O694" t="s">
        <v>671</v>
      </c>
    </row>
    <row r="695" spans="1:15">
      <c r="A695">
        <v>916</v>
      </c>
      <c r="B695">
        <v>1</v>
      </c>
      <c r="C695">
        <v>3</v>
      </c>
      <c r="D695">
        <v>34</v>
      </c>
      <c r="E695" t="s">
        <v>544</v>
      </c>
      <c r="F695" t="s">
        <v>528</v>
      </c>
      <c r="G695">
        <v>0</v>
      </c>
      <c r="H695">
        <v>0</v>
      </c>
      <c r="I695" t="s">
        <v>479</v>
      </c>
      <c r="J695" t="s">
        <v>454</v>
      </c>
      <c r="K695" t="s">
        <v>672</v>
      </c>
      <c r="L695">
        <v>1</v>
      </c>
      <c r="M695">
        <v>1</v>
      </c>
      <c r="N695" t="s">
        <v>671</v>
      </c>
      <c r="O695" t="s">
        <v>671</v>
      </c>
    </row>
    <row r="696" spans="1:15">
      <c r="A696">
        <v>916</v>
      </c>
      <c r="B696">
        <v>1</v>
      </c>
      <c r="C696">
        <v>3</v>
      </c>
      <c r="D696">
        <v>35</v>
      </c>
      <c r="E696" t="s">
        <v>548</v>
      </c>
      <c r="F696" t="s">
        <v>527</v>
      </c>
      <c r="G696">
        <v>0</v>
      </c>
      <c r="H696">
        <v>1</v>
      </c>
      <c r="I696" t="s">
        <v>479</v>
      </c>
      <c r="J696" t="s">
        <v>454</v>
      </c>
      <c r="K696" t="s">
        <v>670</v>
      </c>
      <c r="L696">
        <v>5</v>
      </c>
      <c r="M696">
        <v>1</v>
      </c>
      <c r="N696" t="s">
        <v>671</v>
      </c>
      <c r="O696" t="s">
        <v>671</v>
      </c>
    </row>
    <row r="697" spans="1:15">
      <c r="A697">
        <v>916</v>
      </c>
      <c r="B697">
        <v>1</v>
      </c>
      <c r="C697">
        <v>3</v>
      </c>
      <c r="D697">
        <v>36</v>
      </c>
      <c r="E697" t="s">
        <v>547</v>
      </c>
      <c r="F697" t="s">
        <v>527</v>
      </c>
      <c r="G697">
        <v>1</v>
      </c>
      <c r="H697">
        <v>1</v>
      </c>
      <c r="I697" t="s">
        <v>479</v>
      </c>
      <c r="J697" t="s">
        <v>454</v>
      </c>
      <c r="K697" t="s">
        <v>672</v>
      </c>
      <c r="L697">
        <v>1</v>
      </c>
      <c r="M697">
        <v>0</v>
      </c>
      <c r="N697" t="s">
        <v>671</v>
      </c>
      <c r="O697" t="s">
        <v>671</v>
      </c>
    </row>
    <row r="698" spans="1:15">
      <c r="A698">
        <v>916</v>
      </c>
      <c r="B698">
        <v>1</v>
      </c>
      <c r="C698">
        <v>3</v>
      </c>
      <c r="D698">
        <v>37</v>
      </c>
      <c r="E698" t="s">
        <v>547</v>
      </c>
      <c r="F698" t="s">
        <v>528</v>
      </c>
      <c r="G698">
        <v>0</v>
      </c>
      <c r="H698">
        <v>1</v>
      </c>
      <c r="I698" t="s">
        <v>479</v>
      </c>
      <c r="J698" t="s">
        <v>454</v>
      </c>
      <c r="K698" t="s">
        <v>672</v>
      </c>
      <c r="L698">
        <v>1</v>
      </c>
      <c r="M698">
        <v>1</v>
      </c>
      <c r="N698" t="s">
        <v>671</v>
      </c>
      <c r="O698" t="s">
        <v>671</v>
      </c>
    </row>
    <row r="699" spans="1:15">
      <c r="A699">
        <v>916</v>
      </c>
      <c r="B699">
        <v>1</v>
      </c>
      <c r="C699">
        <v>3</v>
      </c>
      <c r="D699">
        <v>38</v>
      </c>
      <c r="E699" t="s">
        <v>549</v>
      </c>
      <c r="F699" t="s">
        <v>527</v>
      </c>
      <c r="G699">
        <v>1</v>
      </c>
      <c r="H699">
        <v>0</v>
      </c>
      <c r="I699" t="s">
        <v>479</v>
      </c>
      <c r="J699" t="s">
        <v>454</v>
      </c>
      <c r="K699" t="s">
        <v>670</v>
      </c>
      <c r="L699">
        <v>1</v>
      </c>
      <c r="M699">
        <v>0</v>
      </c>
      <c r="N699" t="s">
        <v>671</v>
      </c>
      <c r="O699" t="s">
        <v>671</v>
      </c>
    </row>
    <row r="700" spans="1:15">
      <c r="A700">
        <v>916</v>
      </c>
      <c r="B700">
        <v>1</v>
      </c>
      <c r="C700">
        <v>3</v>
      </c>
      <c r="D700">
        <v>39</v>
      </c>
      <c r="E700" t="s">
        <v>549</v>
      </c>
      <c r="F700" t="s">
        <v>528</v>
      </c>
      <c r="G700">
        <v>0</v>
      </c>
      <c r="H700">
        <v>0</v>
      </c>
      <c r="I700" t="s">
        <v>479</v>
      </c>
      <c r="J700" t="s">
        <v>454</v>
      </c>
      <c r="K700" t="s">
        <v>670</v>
      </c>
      <c r="L700">
        <v>1</v>
      </c>
      <c r="M700">
        <v>1</v>
      </c>
      <c r="N700" t="s">
        <v>671</v>
      </c>
      <c r="O700" t="s">
        <v>671</v>
      </c>
    </row>
    <row r="701" spans="1:15">
      <c r="A701">
        <v>916</v>
      </c>
      <c r="B701">
        <v>1</v>
      </c>
      <c r="C701">
        <v>3</v>
      </c>
      <c r="D701">
        <v>40</v>
      </c>
      <c r="E701" t="s">
        <v>562</v>
      </c>
      <c r="F701" t="s">
        <v>527</v>
      </c>
      <c r="G701">
        <v>0</v>
      </c>
      <c r="H701">
        <v>1</v>
      </c>
      <c r="I701" t="s">
        <v>479</v>
      </c>
      <c r="J701" t="s">
        <v>456</v>
      </c>
      <c r="K701" t="s">
        <v>670</v>
      </c>
      <c r="L701">
        <v>1</v>
      </c>
      <c r="M701">
        <v>0</v>
      </c>
      <c r="N701" t="s">
        <v>671</v>
      </c>
      <c r="O701" t="s">
        <v>671</v>
      </c>
    </row>
    <row r="702" spans="1:15">
      <c r="A702">
        <v>916</v>
      </c>
      <c r="B702">
        <v>1</v>
      </c>
      <c r="C702">
        <v>3</v>
      </c>
      <c r="D702">
        <v>41</v>
      </c>
      <c r="E702" t="s">
        <v>555</v>
      </c>
      <c r="F702" t="s">
        <v>528</v>
      </c>
      <c r="G702">
        <v>0</v>
      </c>
      <c r="H702">
        <v>0</v>
      </c>
      <c r="I702" t="s">
        <v>455</v>
      </c>
      <c r="J702" t="s">
        <v>455</v>
      </c>
      <c r="K702" t="s">
        <v>672</v>
      </c>
      <c r="L702">
        <v>5</v>
      </c>
      <c r="M702">
        <v>1</v>
      </c>
      <c r="N702" t="s">
        <v>671</v>
      </c>
      <c r="O702" t="s">
        <v>671</v>
      </c>
    </row>
    <row r="703" spans="1:15">
      <c r="A703">
        <v>916</v>
      </c>
      <c r="B703">
        <v>1</v>
      </c>
      <c r="C703">
        <v>3</v>
      </c>
      <c r="D703">
        <v>42</v>
      </c>
      <c r="E703" t="s">
        <v>565</v>
      </c>
      <c r="F703" t="s">
        <v>528</v>
      </c>
      <c r="G703">
        <v>0</v>
      </c>
      <c r="H703">
        <v>1</v>
      </c>
      <c r="I703" t="s">
        <v>479</v>
      </c>
      <c r="J703" t="s">
        <v>457</v>
      </c>
      <c r="K703" t="s">
        <v>672</v>
      </c>
      <c r="L703">
        <v>1</v>
      </c>
      <c r="M703">
        <v>1</v>
      </c>
      <c r="N703" t="s">
        <v>671</v>
      </c>
      <c r="O703" t="s">
        <v>671</v>
      </c>
    </row>
    <row r="704" spans="1:15">
      <c r="A704">
        <v>916</v>
      </c>
      <c r="B704">
        <v>1</v>
      </c>
      <c r="C704">
        <v>3</v>
      </c>
      <c r="D704">
        <v>43</v>
      </c>
      <c r="E704" t="s">
        <v>560</v>
      </c>
      <c r="F704" t="s">
        <v>527</v>
      </c>
      <c r="G704">
        <v>0</v>
      </c>
      <c r="H704">
        <v>1</v>
      </c>
      <c r="I704" t="s">
        <v>479</v>
      </c>
      <c r="J704" t="s">
        <v>456</v>
      </c>
      <c r="K704" t="s">
        <v>670</v>
      </c>
      <c r="L704">
        <v>5</v>
      </c>
      <c r="M704">
        <v>1</v>
      </c>
      <c r="N704" t="s">
        <v>671</v>
      </c>
      <c r="O704" t="s">
        <v>671</v>
      </c>
    </row>
    <row r="705" spans="1:15">
      <c r="A705">
        <v>916</v>
      </c>
      <c r="B705">
        <v>1</v>
      </c>
      <c r="C705">
        <v>3</v>
      </c>
      <c r="D705">
        <v>44</v>
      </c>
      <c r="E705" t="s">
        <v>556</v>
      </c>
      <c r="F705" t="s">
        <v>528</v>
      </c>
      <c r="G705">
        <v>0</v>
      </c>
      <c r="H705">
        <v>1</v>
      </c>
      <c r="I705" t="s">
        <v>455</v>
      </c>
      <c r="J705" t="s">
        <v>455</v>
      </c>
      <c r="K705" t="s">
        <v>670</v>
      </c>
      <c r="L705">
        <v>5</v>
      </c>
      <c r="M705">
        <v>1</v>
      </c>
      <c r="N705" t="s">
        <v>671</v>
      </c>
      <c r="O705" t="s">
        <v>671</v>
      </c>
    </row>
    <row r="706" spans="1:15">
      <c r="A706">
        <v>201</v>
      </c>
      <c r="B706">
        <v>1</v>
      </c>
      <c r="C706">
        <v>1</v>
      </c>
      <c r="D706">
        <v>1</v>
      </c>
      <c r="E706" t="s">
        <v>547</v>
      </c>
      <c r="F706" t="s">
        <v>527</v>
      </c>
      <c r="G706">
        <v>1</v>
      </c>
      <c r="H706">
        <v>1</v>
      </c>
      <c r="I706" t="s">
        <v>479</v>
      </c>
      <c r="J706" t="s">
        <v>454</v>
      </c>
      <c r="K706" t="s">
        <v>672</v>
      </c>
      <c r="L706">
        <v>5</v>
      </c>
      <c r="M706">
        <v>1</v>
      </c>
      <c r="N706" t="s">
        <v>673</v>
      </c>
      <c r="O706" t="s">
        <v>674</v>
      </c>
    </row>
    <row r="707" spans="1:15">
      <c r="A707">
        <v>201</v>
      </c>
      <c r="B707">
        <v>1</v>
      </c>
      <c r="C707">
        <v>1</v>
      </c>
      <c r="D707">
        <v>2</v>
      </c>
      <c r="E707" t="s">
        <v>558</v>
      </c>
      <c r="F707" t="s">
        <v>527</v>
      </c>
      <c r="G707">
        <v>1</v>
      </c>
      <c r="H707">
        <v>1</v>
      </c>
      <c r="I707" t="s">
        <v>455</v>
      </c>
      <c r="J707" t="s">
        <v>455</v>
      </c>
      <c r="K707" t="s">
        <v>670</v>
      </c>
      <c r="L707">
        <v>1</v>
      </c>
      <c r="M707">
        <v>1</v>
      </c>
      <c r="N707" t="s">
        <v>673</v>
      </c>
      <c r="O707" t="s">
        <v>674</v>
      </c>
    </row>
    <row r="708" spans="1:15">
      <c r="A708">
        <v>201</v>
      </c>
      <c r="B708">
        <v>1</v>
      </c>
      <c r="C708">
        <v>1</v>
      </c>
      <c r="D708">
        <v>3</v>
      </c>
      <c r="E708" t="s">
        <v>547</v>
      </c>
      <c r="F708" t="s">
        <v>528</v>
      </c>
      <c r="G708">
        <v>0</v>
      </c>
      <c r="H708">
        <v>1</v>
      </c>
      <c r="I708" t="s">
        <v>479</v>
      </c>
      <c r="J708" t="s">
        <v>454</v>
      </c>
      <c r="K708" t="s">
        <v>672</v>
      </c>
      <c r="L708">
        <v>1</v>
      </c>
      <c r="M708">
        <v>1</v>
      </c>
      <c r="N708" t="s">
        <v>673</v>
      </c>
      <c r="O708" t="s">
        <v>674</v>
      </c>
    </row>
    <row r="709" spans="1:15">
      <c r="A709">
        <v>201</v>
      </c>
      <c r="B709">
        <v>1</v>
      </c>
      <c r="C709">
        <v>1</v>
      </c>
      <c r="D709">
        <v>4</v>
      </c>
      <c r="E709" t="s">
        <v>556</v>
      </c>
      <c r="F709" t="s">
        <v>528</v>
      </c>
      <c r="G709">
        <v>1</v>
      </c>
      <c r="H709">
        <v>1</v>
      </c>
      <c r="I709" t="s">
        <v>455</v>
      </c>
      <c r="J709" t="s">
        <v>455</v>
      </c>
      <c r="K709" t="s">
        <v>670</v>
      </c>
      <c r="L709">
        <v>2</v>
      </c>
      <c r="M709">
        <v>0</v>
      </c>
      <c r="N709" t="s">
        <v>673</v>
      </c>
      <c r="O709" t="s">
        <v>674</v>
      </c>
    </row>
    <row r="710" spans="1:15">
      <c r="A710">
        <v>201</v>
      </c>
      <c r="B710">
        <v>1</v>
      </c>
      <c r="C710">
        <v>1</v>
      </c>
      <c r="D710">
        <v>5</v>
      </c>
      <c r="E710" t="s">
        <v>559</v>
      </c>
      <c r="F710" t="s">
        <v>527</v>
      </c>
      <c r="G710">
        <v>1</v>
      </c>
      <c r="H710">
        <v>0</v>
      </c>
      <c r="I710" t="s">
        <v>479</v>
      </c>
      <c r="J710" t="s">
        <v>456</v>
      </c>
      <c r="K710" t="s">
        <v>670</v>
      </c>
      <c r="L710">
        <v>1</v>
      </c>
      <c r="M710">
        <v>0</v>
      </c>
      <c r="N710" t="s">
        <v>673</v>
      </c>
      <c r="O710" t="s">
        <v>674</v>
      </c>
    </row>
    <row r="711" spans="1:15">
      <c r="A711">
        <v>201</v>
      </c>
      <c r="B711">
        <v>1</v>
      </c>
      <c r="C711">
        <v>1</v>
      </c>
      <c r="D711">
        <v>6</v>
      </c>
      <c r="E711" t="s">
        <v>553</v>
      </c>
      <c r="F711" t="s">
        <v>528</v>
      </c>
      <c r="G711">
        <v>1</v>
      </c>
      <c r="H711">
        <v>1</v>
      </c>
      <c r="I711" t="s">
        <v>455</v>
      </c>
      <c r="J711" t="s">
        <v>455</v>
      </c>
      <c r="K711" t="s">
        <v>672</v>
      </c>
      <c r="L711">
        <v>5</v>
      </c>
      <c r="M711">
        <v>1</v>
      </c>
      <c r="N711" t="s">
        <v>673</v>
      </c>
      <c r="O711" t="s">
        <v>674</v>
      </c>
    </row>
    <row r="712" spans="1:15">
      <c r="A712">
        <v>201</v>
      </c>
      <c r="B712">
        <v>1</v>
      </c>
      <c r="C712">
        <v>1</v>
      </c>
      <c r="D712">
        <v>7</v>
      </c>
      <c r="E712" t="s">
        <v>561</v>
      </c>
      <c r="F712" t="s">
        <v>528</v>
      </c>
      <c r="G712">
        <v>1</v>
      </c>
      <c r="H712">
        <v>1</v>
      </c>
      <c r="I712" t="s">
        <v>479</v>
      </c>
      <c r="J712" t="s">
        <v>456</v>
      </c>
      <c r="K712" t="s">
        <v>670</v>
      </c>
      <c r="L712">
        <v>5</v>
      </c>
      <c r="M712">
        <v>0</v>
      </c>
      <c r="N712" t="s">
        <v>673</v>
      </c>
      <c r="O712" t="s">
        <v>674</v>
      </c>
    </row>
    <row r="713" spans="1:15">
      <c r="A713">
        <v>201</v>
      </c>
      <c r="B713">
        <v>1</v>
      </c>
      <c r="C713">
        <v>1</v>
      </c>
      <c r="D713">
        <v>8</v>
      </c>
      <c r="E713" t="s">
        <v>548</v>
      </c>
      <c r="F713" t="s">
        <v>528</v>
      </c>
      <c r="G713">
        <v>1</v>
      </c>
      <c r="H713">
        <v>1</v>
      </c>
      <c r="I713" t="s">
        <v>479</v>
      </c>
      <c r="J713" t="s">
        <v>454</v>
      </c>
      <c r="K713" t="s">
        <v>670</v>
      </c>
      <c r="L713">
        <v>1</v>
      </c>
      <c r="M713">
        <v>1</v>
      </c>
      <c r="N713" t="s">
        <v>673</v>
      </c>
      <c r="O713" t="s">
        <v>674</v>
      </c>
    </row>
    <row r="714" spans="1:15">
      <c r="A714">
        <v>201</v>
      </c>
      <c r="B714">
        <v>1</v>
      </c>
      <c r="C714">
        <v>1</v>
      </c>
      <c r="D714">
        <v>9</v>
      </c>
      <c r="E714" t="s">
        <v>544</v>
      </c>
      <c r="F714" t="s">
        <v>528</v>
      </c>
      <c r="G714">
        <v>1</v>
      </c>
      <c r="H714">
        <v>0</v>
      </c>
      <c r="I714" t="s">
        <v>479</v>
      </c>
      <c r="J714" t="s">
        <v>454</v>
      </c>
      <c r="K714" t="s">
        <v>672</v>
      </c>
      <c r="L714">
        <v>5</v>
      </c>
      <c r="M714">
        <v>0</v>
      </c>
      <c r="N714" t="s">
        <v>673</v>
      </c>
      <c r="O714" t="s">
        <v>674</v>
      </c>
    </row>
    <row r="715" spans="1:15">
      <c r="A715">
        <v>201</v>
      </c>
      <c r="B715">
        <v>1</v>
      </c>
      <c r="C715">
        <v>1</v>
      </c>
      <c r="D715">
        <v>10</v>
      </c>
      <c r="E715" t="s">
        <v>563</v>
      </c>
      <c r="F715" t="s">
        <v>528</v>
      </c>
      <c r="G715">
        <v>1</v>
      </c>
      <c r="H715">
        <v>1</v>
      </c>
      <c r="I715" t="s">
        <v>479</v>
      </c>
      <c r="J715" t="s">
        <v>457</v>
      </c>
      <c r="K715" t="s">
        <v>672</v>
      </c>
      <c r="L715">
        <v>5</v>
      </c>
      <c r="M715">
        <v>0</v>
      </c>
      <c r="N715" t="s">
        <v>673</v>
      </c>
      <c r="O715" t="s">
        <v>674</v>
      </c>
    </row>
    <row r="716" spans="1:15">
      <c r="A716">
        <v>201</v>
      </c>
      <c r="B716">
        <v>1</v>
      </c>
      <c r="C716">
        <v>1</v>
      </c>
      <c r="D716">
        <v>11</v>
      </c>
      <c r="E716" t="s">
        <v>557</v>
      </c>
      <c r="F716" t="s">
        <v>527</v>
      </c>
      <c r="G716">
        <v>1</v>
      </c>
      <c r="H716">
        <v>0</v>
      </c>
      <c r="I716" t="s">
        <v>455</v>
      </c>
      <c r="J716" t="s">
        <v>455</v>
      </c>
      <c r="K716" t="s">
        <v>670</v>
      </c>
      <c r="L716">
        <v>1</v>
      </c>
      <c r="M716">
        <v>1</v>
      </c>
      <c r="N716" t="s">
        <v>673</v>
      </c>
      <c r="O716" t="s">
        <v>674</v>
      </c>
    </row>
    <row r="717" spans="1:15">
      <c r="A717">
        <v>201</v>
      </c>
      <c r="B717">
        <v>1</v>
      </c>
      <c r="C717">
        <v>1</v>
      </c>
      <c r="D717">
        <v>12</v>
      </c>
      <c r="E717" t="s">
        <v>545</v>
      </c>
      <c r="F717" t="s">
        <v>528</v>
      </c>
      <c r="G717">
        <v>1</v>
      </c>
      <c r="H717">
        <v>0</v>
      </c>
      <c r="I717" t="s">
        <v>479</v>
      </c>
      <c r="J717" t="s">
        <v>454</v>
      </c>
      <c r="K717" t="s">
        <v>672</v>
      </c>
      <c r="L717">
        <v>1</v>
      </c>
      <c r="M717">
        <v>1</v>
      </c>
      <c r="N717" t="s">
        <v>673</v>
      </c>
      <c r="O717" t="s">
        <v>674</v>
      </c>
    </row>
    <row r="718" spans="1:15">
      <c r="A718">
        <v>201</v>
      </c>
      <c r="B718">
        <v>1</v>
      </c>
      <c r="C718">
        <v>1</v>
      </c>
      <c r="D718">
        <v>13</v>
      </c>
      <c r="E718" t="s">
        <v>560</v>
      </c>
      <c r="F718" t="s">
        <v>527</v>
      </c>
      <c r="G718">
        <v>1</v>
      </c>
      <c r="H718">
        <v>1</v>
      </c>
      <c r="I718" t="s">
        <v>479</v>
      </c>
      <c r="J718" t="s">
        <v>456</v>
      </c>
      <c r="K718" t="s">
        <v>670</v>
      </c>
      <c r="L718">
        <v>1</v>
      </c>
      <c r="M718">
        <v>0</v>
      </c>
      <c r="N718" t="s">
        <v>673</v>
      </c>
      <c r="O718" t="s">
        <v>674</v>
      </c>
    </row>
    <row r="719" spans="1:15">
      <c r="A719">
        <v>201</v>
      </c>
      <c r="B719">
        <v>1</v>
      </c>
      <c r="C719">
        <v>1</v>
      </c>
      <c r="D719">
        <v>14</v>
      </c>
      <c r="E719" t="s">
        <v>550</v>
      </c>
      <c r="F719" t="s">
        <v>527</v>
      </c>
      <c r="G719">
        <v>1</v>
      </c>
      <c r="H719">
        <v>1</v>
      </c>
      <c r="I719" t="s">
        <v>479</v>
      </c>
      <c r="J719" t="s">
        <v>454</v>
      </c>
      <c r="K719" t="s">
        <v>670</v>
      </c>
      <c r="L719">
        <v>5</v>
      </c>
      <c r="M719">
        <v>1</v>
      </c>
      <c r="N719" t="s">
        <v>673</v>
      </c>
      <c r="O719" t="s">
        <v>674</v>
      </c>
    </row>
    <row r="720" spans="1:15">
      <c r="A720">
        <v>201</v>
      </c>
      <c r="B720">
        <v>1</v>
      </c>
      <c r="C720">
        <v>1</v>
      </c>
      <c r="D720">
        <v>15</v>
      </c>
      <c r="E720" t="s">
        <v>553</v>
      </c>
      <c r="F720" t="s">
        <v>527</v>
      </c>
      <c r="G720">
        <v>0</v>
      </c>
      <c r="H720">
        <v>1</v>
      </c>
      <c r="I720" t="s">
        <v>455</v>
      </c>
      <c r="J720" t="s">
        <v>455</v>
      </c>
      <c r="K720" t="s">
        <v>672</v>
      </c>
      <c r="L720">
        <v>1</v>
      </c>
      <c r="M720">
        <v>1</v>
      </c>
      <c r="N720" t="s">
        <v>673</v>
      </c>
      <c r="O720" t="s">
        <v>674</v>
      </c>
    </row>
    <row r="721" spans="1:15">
      <c r="A721">
        <v>201</v>
      </c>
      <c r="B721">
        <v>1</v>
      </c>
      <c r="C721">
        <v>1</v>
      </c>
      <c r="D721">
        <v>16</v>
      </c>
      <c r="E721" t="s">
        <v>566</v>
      </c>
      <c r="F721" t="s">
        <v>527</v>
      </c>
      <c r="I721" t="s">
        <v>479</v>
      </c>
      <c r="J721" t="s">
        <v>457</v>
      </c>
      <c r="K721" t="s">
        <v>672</v>
      </c>
      <c r="N721" t="s">
        <v>673</v>
      </c>
      <c r="O721" t="s">
        <v>674</v>
      </c>
    </row>
    <row r="722" spans="1:15">
      <c r="A722">
        <v>201</v>
      </c>
      <c r="B722">
        <v>1</v>
      </c>
      <c r="C722">
        <v>1</v>
      </c>
      <c r="D722">
        <v>17</v>
      </c>
      <c r="E722" t="s">
        <v>549</v>
      </c>
      <c r="F722" t="s">
        <v>527</v>
      </c>
      <c r="G722">
        <v>1</v>
      </c>
      <c r="H722">
        <v>0</v>
      </c>
      <c r="I722" t="s">
        <v>479</v>
      </c>
      <c r="J722" t="s">
        <v>454</v>
      </c>
      <c r="K722" t="s">
        <v>670</v>
      </c>
      <c r="L722">
        <v>5</v>
      </c>
      <c r="M722">
        <v>1</v>
      </c>
      <c r="N722" t="s">
        <v>673</v>
      </c>
      <c r="O722" t="s">
        <v>674</v>
      </c>
    </row>
    <row r="723" spans="1:15">
      <c r="A723">
        <v>201</v>
      </c>
      <c r="B723">
        <v>1</v>
      </c>
      <c r="C723">
        <v>1</v>
      </c>
      <c r="D723">
        <v>18</v>
      </c>
      <c r="E723" t="s">
        <v>550</v>
      </c>
      <c r="F723" t="s">
        <v>528</v>
      </c>
      <c r="G723">
        <v>0</v>
      </c>
      <c r="H723">
        <v>1</v>
      </c>
      <c r="I723" t="s">
        <v>479</v>
      </c>
      <c r="J723" t="s">
        <v>454</v>
      </c>
      <c r="K723" t="s">
        <v>670</v>
      </c>
      <c r="L723">
        <v>1</v>
      </c>
      <c r="M723">
        <v>1</v>
      </c>
      <c r="N723" t="s">
        <v>673</v>
      </c>
      <c r="O723" t="s">
        <v>674</v>
      </c>
    </row>
    <row r="724" spans="1:15">
      <c r="A724">
        <v>201</v>
      </c>
      <c r="B724">
        <v>1</v>
      </c>
      <c r="C724">
        <v>1</v>
      </c>
      <c r="D724">
        <v>19</v>
      </c>
      <c r="E724" t="s">
        <v>551</v>
      </c>
      <c r="F724" t="s">
        <v>528</v>
      </c>
      <c r="G724">
        <v>1</v>
      </c>
      <c r="H724">
        <v>1</v>
      </c>
      <c r="I724" t="s">
        <v>455</v>
      </c>
      <c r="J724" t="s">
        <v>455</v>
      </c>
      <c r="K724" t="s">
        <v>672</v>
      </c>
      <c r="L724">
        <v>5</v>
      </c>
      <c r="M724">
        <v>1</v>
      </c>
      <c r="N724" t="s">
        <v>673</v>
      </c>
      <c r="O724" t="s">
        <v>674</v>
      </c>
    </row>
    <row r="725" spans="1:15">
      <c r="A725">
        <v>201</v>
      </c>
      <c r="B725">
        <v>1</v>
      </c>
      <c r="C725">
        <v>1</v>
      </c>
      <c r="D725">
        <v>20</v>
      </c>
      <c r="E725" t="s">
        <v>544</v>
      </c>
      <c r="F725" t="s">
        <v>527</v>
      </c>
      <c r="G725">
        <v>0</v>
      </c>
      <c r="H725">
        <v>0</v>
      </c>
      <c r="I725" t="s">
        <v>479</v>
      </c>
      <c r="J725" t="s">
        <v>454</v>
      </c>
      <c r="K725" t="s">
        <v>672</v>
      </c>
      <c r="L725">
        <v>5</v>
      </c>
      <c r="M725">
        <v>1</v>
      </c>
      <c r="N725" t="s">
        <v>673</v>
      </c>
      <c r="O725" t="s">
        <v>674</v>
      </c>
    </row>
    <row r="726" spans="1:15">
      <c r="A726">
        <v>201</v>
      </c>
      <c r="B726">
        <v>1</v>
      </c>
      <c r="C726">
        <v>1</v>
      </c>
      <c r="D726">
        <v>21</v>
      </c>
      <c r="E726" t="s">
        <v>565</v>
      </c>
      <c r="F726" t="s">
        <v>528</v>
      </c>
      <c r="G726">
        <v>1</v>
      </c>
      <c r="H726">
        <v>1</v>
      </c>
      <c r="I726" t="s">
        <v>479</v>
      </c>
      <c r="J726" t="s">
        <v>457</v>
      </c>
      <c r="K726" t="s">
        <v>672</v>
      </c>
      <c r="L726">
        <v>5</v>
      </c>
      <c r="M726">
        <v>0</v>
      </c>
      <c r="N726" t="s">
        <v>673</v>
      </c>
      <c r="O726" t="s">
        <v>674</v>
      </c>
    </row>
    <row r="727" spans="1:15">
      <c r="A727">
        <v>201</v>
      </c>
      <c r="B727">
        <v>1</v>
      </c>
      <c r="C727">
        <v>1</v>
      </c>
      <c r="D727">
        <v>22</v>
      </c>
      <c r="E727" t="s">
        <v>563</v>
      </c>
      <c r="F727" t="s">
        <v>527</v>
      </c>
      <c r="G727">
        <v>0</v>
      </c>
      <c r="H727">
        <v>1</v>
      </c>
      <c r="I727" t="s">
        <v>479</v>
      </c>
      <c r="J727" t="s">
        <v>457</v>
      </c>
      <c r="K727" t="s">
        <v>672</v>
      </c>
      <c r="L727">
        <v>5</v>
      </c>
      <c r="M727">
        <v>1</v>
      </c>
      <c r="N727" t="s">
        <v>673</v>
      </c>
      <c r="O727" t="s">
        <v>674</v>
      </c>
    </row>
    <row r="728" spans="1:15">
      <c r="A728">
        <v>201</v>
      </c>
      <c r="B728">
        <v>1</v>
      </c>
      <c r="C728">
        <v>1</v>
      </c>
      <c r="D728">
        <v>23</v>
      </c>
      <c r="E728" t="s">
        <v>559</v>
      </c>
      <c r="F728" t="s">
        <v>528</v>
      </c>
      <c r="G728">
        <v>0</v>
      </c>
      <c r="H728">
        <v>0</v>
      </c>
      <c r="I728" t="s">
        <v>479</v>
      </c>
      <c r="J728" t="s">
        <v>456</v>
      </c>
      <c r="K728" t="s">
        <v>670</v>
      </c>
      <c r="L728">
        <v>5</v>
      </c>
      <c r="M728">
        <v>0</v>
      </c>
      <c r="N728" t="s">
        <v>673</v>
      </c>
      <c r="O728" t="s">
        <v>674</v>
      </c>
    </row>
    <row r="729" spans="1:15">
      <c r="A729">
        <v>201</v>
      </c>
      <c r="B729">
        <v>1</v>
      </c>
      <c r="C729">
        <v>1</v>
      </c>
      <c r="D729">
        <v>24</v>
      </c>
      <c r="E729" t="s">
        <v>548</v>
      </c>
      <c r="F729" t="s">
        <v>527</v>
      </c>
      <c r="G729">
        <v>0</v>
      </c>
      <c r="H729">
        <v>1</v>
      </c>
      <c r="I729" t="s">
        <v>479</v>
      </c>
      <c r="J729" t="s">
        <v>454</v>
      </c>
      <c r="K729" t="s">
        <v>670</v>
      </c>
      <c r="L729">
        <v>5</v>
      </c>
      <c r="M729">
        <v>1</v>
      </c>
      <c r="N729" t="s">
        <v>673</v>
      </c>
      <c r="O729" t="s">
        <v>674</v>
      </c>
    </row>
    <row r="730" spans="1:15">
      <c r="A730">
        <v>201</v>
      </c>
      <c r="B730">
        <v>1</v>
      </c>
      <c r="C730">
        <v>1</v>
      </c>
      <c r="D730">
        <v>25</v>
      </c>
      <c r="E730" t="s">
        <v>565</v>
      </c>
      <c r="F730" t="s">
        <v>527</v>
      </c>
      <c r="G730">
        <v>0</v>
      </c>
      <c r="H730">
        <v>1</v>
      </c>
      <c r="I730" t="s">
        <v>479</v>
      </c>
      <c r="J730" t="s">
        <v>457</v>
      </c>
      <c r="K730" t="s">
        <v>672</v>
      </c>
      <c r="L730">
        <v>5</v>
      </c>
      <c r="M730">
        <v>1</v>
      </c>
      <c r="N730" t="s">
        <v>673</v>
      </c>
      <c r="O730" t="s">
        <v>674</v>
      </c>
    </row>
    <row r="731" spans="1:15">
      <c r="A731">
        <v>201</v>
      </c>
      <c r="B731">
        <v>1</v>
      </c>
      <c r="C731">
        <v>1</v>
      </c>
      <c r="D731">
        <v>26</v>
      </c>
      <c r="E731" t="s">
        <v>560</v>
      </c>
      <c r="F731" t="s">
        <v>528</v>
      </c>
      <c r="G731">
        <v>0</v>
      </c>
      <c r="H731">
        <v>1</v>
      </c>
      <c r="I731" t="s">
        <v>479</v>
      </c>
      <c r="J731" t="s">
        <v>456</v>
      </c>
      <c r="K731" t="s">
        <v>670</v>
      </c>
      <c r="L731">
        <v>1</v>
      </c>
      <c r="M731">
        <v>1</v>
      </c>
      <c r="N731" t="s">
        <v>673</v>
      </c>
      <c r="O731" t="s">
        <v>674</v>
      </c>
    </row>
    <row r="732" spans="1:15">
      <c r="A732">
        <v>201</v>
      </c>
      <c r="B732">
        <v>1</v>
      </c>
      <c r="C732">
        <v>1</v>
      </c>
      <c r="D732">
        <v>27</v>
      </c>
      <c r="E732" t="s">
        <v>562</v>
      </c>
      <c r="F732" t="s">
        <v>527</v>
      </c>
      <c r="G732">
        <v>1</v>
      </c>
      <c r="H732">
        <v>1</v>
      </c>
      <c r="I732" t="s">
        <v>479</v>
      </c>
      <c r="J732" t="s">
        <v>456</v>
      </c>
      <c r="K732" t="s">
        <v>670</v>
      </c>
      <c r="L732">
        <v>2</v>
      </c>
      <c r="M732">
        <v>0</v>
      </c>
      <c r="N732" t="s">
        <v>673</v>
      </c>
      <c r="O732" t="s">
        <v>674</v>
      </c>
    </row>
    <row r="733" spans="1:15">
      <c r="A733">
        <v>201</v>
      </c>
      <c r="B733">
        <v>1</v>
      </c>
      <c r="C733">
        <v>1</v>
      </c>
      <c r="D733">
        <v>28</v>
      </c>
      <c r="E733" t="s">
        <v>564</v>
      </c>
      <c r="F733" t="s">
        <v>528</v>
      </c>
      <c r="G733">
        <v>1</v>
      </c>
      <c r="H733">
        <v>0</v>
      </c>
      <c r="I733" t="s">
        <v>479</v>
      </c>
      <c r="J733" t="s">
        <v>457</v>
      </c>
      <c r="K733" t="s">
        <v>672</v>
      </c>
      <c r="L733">
        <v>1</v>
      </c>
      <c r="M733">
        <v>1</v>
      </c>
      <c r="N733" t="s">
        <v>673</v>
      </c>
      <c r="O733" t="s">
        <v>674</v>
      </c>
    </row>
    <row r="734" spans="1:15">
      <c r="A734">
        <v>201</v>
      </c>
      <c r="B734">
        <v>1</v>
      </c>
      <c r="C734">
        <v>1</v>
      </c>
      <c r="D734">
        <v>29</v>
      </c>
      <c r="E734" t="s">
        <v>554</v>
      </c>
      <c r="F734" t="s">
        <v>527</v>
      </c>
      <c r="G734">
        <v>1</v>
      </c>
      <c r="H734">
        <v>0</v>
      </c>
      <c r="I734" t="s">
        <v>455</v>
      </c>
      <c r="J734" t="s">
        <v>455</v>
      </c>
      <c r="K734" t="s">
        <v>672</v>
      </c>
      <c r="L734">
        <v>1</v>
      </c>
      <c r="M734">
        <v>1</v>
      </c>
      <c r="N734" t="s">
        <v>673</v>
      </c>
      <c r="O734" t="s">
        <v>674</v>
      </c>
    </row>
    <row r="735" spans="1:15">
      <c r="A735">
        <v>201</v>
      </c>
      <c r="B735">
        <v>1</v>
      </c>
      <c r="C735">
        <v>1</v>
      </c>
      <c r="D735">
        <v>30</v>
      </c>
      <c r="E735" t="s">
        <v>552</v>
      </c>
      <c r="F735" t="s">
        <v>527</v>
      </c>
      <c r="G735">
        <v>1</v>
      </c>
      <c r="H735">
        <v>1</v>
      </c>
      <c r="I735" t="s">
        <v>455</v>
      </c>
      <c r="J735" t="s">
        <v>455</v>
      </c>
      <c r="K735" t="s">
        <v>672</v>
      </c>
      <c r="L735">
        <v>1</v>
      </c>
      <c r="M735">
        <v>1</v>
      </c>
      <c r="N735" t="s">
        <v>673</v>
      </c>
      <c r="O735" t="s">
        <v>674</v>
      </c>
    </row>
    <row r="736" spans="1:15">
      <c r="A736">
        <v>201</v>
      </c>
      <c r="B736">
        <v>1</v>
      </c>
      <c r="C736">
        <v>1</v>
      </c>
      <c r="D736">
        <v>31</v>
      </c>
      <c r="E736" t="s">
        <v>558</v>
      </c>
      <c r="F736" t="s">
        <v>528</v>
      </c>
      <c r="G736">
        <v>0</v>
      </c>
      <c r="H736">
        <v>1</v>
      </c>
      <c r="I736" t="s">
        <v>455</v>
      </c>
      <c r="J736" t="s">
        <v>455</v>
      </c>
      <c r="K736" t="s">
        <v>670</v>
      </c>
      <c r="L736">
        <v>5</v>
      </c>
      <c r="M736">
        <v>1</v>
      </c>
      <c r="N736" t="s">
        <v>673</v>
      </c>
      <c r="O736" t="s">
        <v>674</v>
      </c>
    </row>
    <row r="737" spans="1:15">
      <c r="A737">
        <v>201</v>
      </c>
      <c r="B737">
        <v>1</v>
      </c>
      <c r="C737">
        <v>1</v>
      </c>
      <c r="D737">
        <v>32</v>
      </c>
      <c r="E737" t="s">
        <v>566</v>
      </c>
      <c r="F737" t="s">
        <v>527</v>
      </c>
      <c r="I737" t="s">
        <v>479</v>
      </c>
      <c r="J737" t="s">
        <v>457</v>
      </c>
      <c r="K737" t="s">
        <v>672</v>
      </c>
      <c r="N737" t="s">
        <v>673</v>
      </c>
      <c r="O737" t="s">
        <v>674</v>
      </c>
    </row>
    <row r="738" spans="1:15">
      <c r="A738">
        <v>201</v>
      </c>
      <c r="B738">
        <v>1</v>
      </c>
      <c r="C738">
        <v>1</v>
      </c>
      <c r="D738">
        <v>33</v>
      </c>
      <c r="E738" t="s">
        <v>555</v>
      </c>
      <c r="F738" t="s">
        <v>527</v>
      </c>
      <c r="G738">
        <v>1</v>
      </c>
      <c r="H738">
        <v>0</v>
      </c>
      <c r="I738" t="s">
        <v>455</v>
      </c>
      <c r="J738" t="s">
        <v>455</v>
      </c>
      <c r="K738" t="s">
        <v>672</v>
      </c>
      <c r="L738">
        <v>1</v>
      </c>
      <c r="M738">
        <v>1</v>
      </c>
      <c r="N738" t="s">
        <v>673</v>
      </c>
      <c r="O738" t="s">
        <v>674</v>
      </c>
    </row>
    <row r="739" spans="1:15">
      <c r="A739">
        <v>201</v>
      </c>
      <c r="B739">
        <v>1</v>
      </c>
      <c r="C739">
        <v>1</v>
      </c>
      <c r="D739">
        <v>34</v>
      </c>
      <c r="E739" t="s">
        <v>552</v>
      </c>
      <c r="F739" t="s">
        <v>528</v>
      </c>
      <c r="G739">
        <v>0</v>
      </c>
      <c r="H739">
        <v>1</v>
      </c>
      <c r="I739" t="s">
        <v>455</v>
      </c>
      <c r="J739" t="s">
        <v>455</v>
      </c>
      <c r="K739" t="s">
        <v>672</v>
      </c>
      <c r="L739">
        <v>5</v>
      </c>
      <c r="M739">
        <v>1</v>
      </c>
      <c r="N739" t="s">
        <v>673</v>
      </c>
      <c r="O739" t="s">
        <v>674</v>
      </c>
    </row>
    <row r="740" spans="1:15">
      <c r="A740">
        <v>201</v>
      </c>
      <c r="B740">
        <v>1</v>
      </c>
      <c r="C740">
        <v>1</v>
      </c>
      <c r="D740">
        <v>35</v>
      </c>
      <c r="E740" t="s">
        <v>562</v>
      </c>
      <c r="F740" t="s">
        <v>528</v>
      </c>
      <c r="G740">
        <v>0</v>
      </c>
      <c r="H740">
        <v>1</v>
      </c>
      <c r="I740" t="s">
        <v>479</v>
      </c>
      <c r="J740" t="s">
        <v>456</v>
      </c>
      <c r="K740" t="s">
        <v>670</v>
      </c>
      <c r="L740">
        <v>5</v>
      </c>
      <c r="M740">
        <v>0</v>
      </c>
      <c r="N740" t="s">
        <v>673</v>
      </c>
      <c r="O740" t="s">
        <v>674</v>
      </c>
    </row>
    <row r="741" spans="1:15">
      <c r="A741">
        <v>201</v>
      </c>
      <c r="B741">
        <v>1</v>
      </c>
      <c r="C741">
        <v>1</v>
      </c>
      <c r="D741">
        <v>36</v>
      </c>
      <c r="E741" t="s">
        <v>564</v>
      </c>
      <c r="F741" t="s">
        <v>527</v>
      </c>
      <c r="G741">
        <v>0</v>
      </c>
      <c r="H741">
        <v>0</v>
      </c>
      <c r="I741" t="s">
        <v>479</v>
      </c>
      <c r="J741" t="s">
        <v>457</v>
      </c>
      <c r="K741" t="s">
        <v>672</v>
      </c>
      <c r="L741">
        <v>5</v>
      </c>
      <c r="M741">
        <v>1</v>
      </c>
      <c r="N741" t="s">
        <v>673</v>
      </c>
      <c r="O741" t="s">
        <v>674</v>
      </c>
    </row>
    <row r="742" spans="1:15">
      <c r="A742">
        <v>201</v>
      </c>
      <c r="B742">
        <v>1</v>
      </c>
      <c r="C742">
        <v>1</v>
      </c>
      <c r="D742">
        <v>37</v>
      </c>
      <c r="E742" t="s">
        <v>554</v>
      </c>
      <c r="F742" t="s">
        <v>528</v>
      </c>
      <c r="G742">
        <v>0</v>
      </c>
      <c r="H742">
        <v>0</v>
      </c>
      <c r="I742" t="s">
        <v>455</v>
      </c>
      <c r="J742" t="s">
        <v>455</v>
      </c>
      <c r="K742" t="s">
        <v>672</v>
      </c>
      <c r="L742">
        <v>5</v>
      </c>
      <c r="M742">
        <v>1</v>
      </c>
      <c r="N742" t="s">
        <v>673</v>
      </c>
      <c r="O742" t="s">
        <v>674</v>
      </c>
    </row>
    <row r="743" spans="1:15">
      <c r="A743">
        <v>201</v>
      </c>
      <c r="B743">
        <v>1</v>
      </c>
      <c r="C743">
        <v>1</v>
      </c>
      <c r="D743">
        <v>38</v>
      </c>
      <c r="E743" t="s">
        <v>549</v>
      </c>
      <c r="F743" t="s">
        <v>528</v>
      </c>
      <c r="G743">
        <v>0</v>
      </c>
      <c r="H743">
        <v>0</v>
      </c>
      <c r="I743" t="s">
        <v>479</v>
      </c>
      <c r="J743" t="s">
        <v>454</v>
      </c>
      <c r="K743" t="s">
        <v>670</v>
      </c>
      <c r="L743">
        <v>1</v>
      </c>
      <c r="M743">
        <v>1</v>
      </c>
      <c r="N743" t="s">
        <v>673</v>
      </c>
      <c r="O743" t="s">
        <v>674</v>
      </c>
    </row>
    <row r="744" spans="1:15">
      <c r="A744">
        <v>201</v>
      </c>
      <c r="B744">
        <v>1</v>
      </c>
      <c r="C744">
        <v>1</v>
      </c>
      <c r="D744">
        <v>39</v>
      </c>
      <c r="E744" t="s">
        <v>545</v>
      </c>
      <c r="F744" t="s">
        <v>527</v>
      </c>
      <c r="G744">
        <v>0</v>
      </c>
      <c r="H744">
        <v>0</v>
      </c>
      <c r="I744" t="s">
        <v>479</v>
      </c>
      <c r="J744" t="s">
        <v>454</v>
      </c>
      <c r="K744" t="s">
        <v>672</v>
      </c>
      <c r="L744">
        <v>5</v>
      </c>
      <c r="M744">
        <v>1</v>
      </c>
      <c r="N744" t="s">
        <v>673</v>
      </c>
      <c r="O744" t="s">
        <v>674</v>
      </c>
    </row>
    <row r="745" spans="1:15">
      <c r="A745">
        <v>201</v>
      </c>
      <c r="B745">
        <v>1</v>
      </c>
      <c r="C745">
        <v>1</v>
      </c>
      <c r="D745">
        <v>40</v>
      </c>
      <c r="E745" t="s">
        <v>556</v>
      </c>
      <c r="F745" t="s">
        <v>527</v>
      </c>
      <c r="G745">
        <v>0</v>
      </c>
      <c r="H745">
        <v>1</v>
      </c>
      <c r="I745" t="s">
        <v>455</v>
      </c>
      <c r="J745" t="s">
        <v>455</v>
      </c>
      <c r="K745" t="s">
        <v>670</v>
      </c>
      <c r="L745">
        <v>5</v>
      </c>
      <c r="M745">
        <v>0</v>
      </c>
      <c r="N745" t="s">
        <v>673</v>
      </c>
      <c r="O745" t="s">
        <v>674</v>
      </c>
    </row>
    <row r="746" spans="1:15">
      <c r="A746">
        <v>201</v>
      </c>
      <c r="B746">
        <v>1</v>
      </c>
      <c r="C746">
        <v>1</v>
      </c>
      <c r="D746">
        <v>41</v>
      </c>
      <c r="E746" t="s">
        <v>557</v>
      </c>
      <c r="F746" t="s">
        <v>528</v>
      </c>
      <c r="G746">
        <v>0</v>
      </c>
      <c r="H746">
        <v>0</v>
      </c>
      <c r="I746" t="s">
        <v>455</v>
      </c>
      <c r="J746" t="s">
        <v>455</v>
      </c>
      <c r="K746" t="s">
        <v>670</v>
      </c>
      <c r="L746">
        <v>5</v>
      </c>
      <c r="M746">
        <v>1</v>
      </c>
      <c r="N746" t="s">
        <v>673</v>
      </c>
      <c r="O746" t="s">
        <v>674</v>
      </c>
    </row>
    <row r="747" spans="1:15">
      <c r="A747">
        <v>201</v>
      </c>
      <c r="B747">
        <v>1</v>
      </c>
      <c r="C747">
        <v>1</v>
      </c>
      <c r="D747">
        <v>42</v>
      </c>
      <c r="E747" t="s">
        <v>555</v>
      </c>
      <c r="F747" t="s">
        <v>528</v>
      </c>
      <c r="G747">
        <v>0</v>
      </c>
      <c r="H747">
        <v>0</v>
      </c>
      <c r="I747" t="s">
        <v>455</v>
      </c>
      <c r="J747" t="s">
        <v>455</v>
      </c>
      <c r="K747" t="s">
        <v>672</v>
      </c>
      <c r="L747">
        <v>5</v>
      </c>
      <c r="M747">
        <v>1</v>
      </c>
      <c r="N747" t="s">
        <v>673</v>
      </c>
      <c r="O747" t="s">
        <v>674</v>
      </c>
    </row>
    <row r="748" spans="1:15">
      <c r="A748">
        <v>201</v>
      </c>
      <c r="B748">
        <v>1</v>
      </c>
      <c r="C748">
        <v>1</v>
      </c>
      <c r="D748">
        <v>43</v>
      </c>
      <c r="E748" t="s">
        <v>561</v>
      </c>
      <c r="F748" t="s">
        <v>527</v>
      </c>
      <c r="G748">
        <v>0</v>
      </c>
      <c r="H748">
        <v>1</v>
      </c>
      <c r="I748" t="s">
        <v>479</v>
      </c>
      <c r="J748" t="s">
        <v>456</v>
      </c>
      <c r="K748" t="s">
        <v>670</v>
      </c>
      <c r="L748">
        <v>4</v>
      </c>
      <c r="M748">
        <v>1</v>
      </c>
      <c r="N748" t="s">
        <v>673</v>
      </c>
      <c r="O748" t="s">
        <v>674</v>
      </c>
    </row>
    <row r="749" spans="1:15">
      <c r="A749">
        <v>201</v>
      </c>
      <c r="B749">
        <v>1</v>
      </c>
      <c r="C749">
        <v>1</v>
      </c>
      <c r="D749">
        <v>44</v>
      </c>
      <c r="E749" t="s">
        <v>551</v>
      </c>
      <c r="F749" t="s">
        <v>527</v>
      </c>
      <c r="G749">
        <v>0</v>
      </c>
      <c r="H749">
        <v>1</v>
      </c>
      <c r="I749" t="s">
        <v>455</v>
      </c>
      <c r="J749" t="s">
        <v>455</v>
      </c>
      <c r="K749" t="s">
        <v>672</v>
      </c>
      <c r="L749">
        <v>1</v>
      </c>
      <c r="M749">
        <v>1</v>
      </c>
      <c r="N749" t="s">
        <v>673</v>
      </c>
      <c r="O749" t="s">
        <v>674</v>
      </c>
    </row>
    <row r="750" spans="1:15">
      <c r="A750">
        <v>202</v>
      </c>
      <c r="B750">
        <v>1</v>
      </c>
      <c r="C750">
        <v>1</v>
      </c>
      <c r="D750">
        <v>1</v>
      </c>
      <c r="E750" t="s">
        <v>559</v>
      </c>
      <c r="F750" t="s">
        <v>528</v>
      </c>
      <c r="G750">
        <v>1</v>
      </c>
      <c r="H750">
        <v>0</v>
      </c>
      <c r="I750" t="s">
        <v>479</v>
      </c>
      <c r="J750" t="s">
        <v>456</v>
      </c>
      <c r="K750" t="s">
        <v>670</v>
      </c>
      <c r="L750">
        <v>4</v>
      </c>
      <c r="M750">
        <v>0</v>
      </c>
      <c r="N750" t="s">
        <v>671</v>
      </c>
      <c r="O750" t="s">
        <v>671</v>
      </c>
    </row>
    <row r="751" spans="1:15">
      <c r="A751">
        <v>202</v>
      </c>
      <c r="B751">
        <v>1</v>
      </c>
      <c r="C751">
        <v>1</v>
      </c>
      <c r="D751">
        <v>2</v>
      </c>
      <c r="E751" t="s">
        <v>565</v>
      </c>
      <c r="F751" t="s">
        <v>528</v>
      </c>
      <c r="G751">
        <v>1</v>
      </c>
      <c r="H751">
        <v>1</v>
      </c>
      <c r="I751" t="s">
        <v>479</v>
      </c>
      <c r="J751" t="s">
        <v>457</v>
      </c>
      <c r="K751" t="s">
        <v>672</v>
      </c>
      <c r="L751">
        <v>1</v>
      </c>
      <c r="M751">
        <v>1</v>
      </c>
      <c r="N751" t="s">
        <v>671</v>
      </c>
      <c r="O751" t="s">
        <v>671</v>
      </c>
    </row>
    <row r="752" spans="1:15">
      <c r="A752">
        <v>202</v>
      </c>
      <c r="B752">
        <v>1</v>
      </c>
      <c r="C752">
        <v>1</v>
      </c>
      <c r="D752">
        <v>3</v>
      </c>
      <c r="E752" t="s">
        <v>545</v>
      </c>
      <c r="F752" t="s">
        <v>528</v>
      </c>
      <c r="G752">
        <v>1</v>
      </c>
      <c r="H752">
        <v>0</v>
      </c>
      <c r="I752" t="s">
        <v>479</v>
      </c>
      <c r="J752" t="s">
        <v>454</v>
      </c>
      <c r="K752" t="s">
        <v>672</v>
      </c>
      <c r="L752">
        <v>2</v>
      </c>
      <c r="M752">
        <v>1</v>
      </c>
      <c r="N752" t="s">
        <v>671</v>
      </c>
      <c r="O752" t="s">
        <v>671</v>
      </c>
    </row>
    <row r="753" spans="1:15">
      <c r="A753">
        <v>202</v>
      </c>
      <c r="B753">
        <v>1</v>
      </c>
      <c r="C753">
        <v>1</v>
      </c>
      <c r="D753">
        <v>4</v>
      </c>
      <c r="E753" t="s">
        <v>552</v>
      </c>
      <c r="F753" t="s">
        <v>527</v>
      </c>
      <c r="G753">
        <v>1</v>
      </c>
      <c r="H753">
        <v>1</v>
      </c>
      <c r="I753" t="s">
        <v>455</v>
      </c>
      <c r="J753" t="s">
        <v>455</v>
      </c>
      <c r="K753" t="s">
        <v>672</v>
      </c>
      <c r="L753">
        <v>2</v>
      </c>
      <c r="M753">
        <v>1</v>
      </c>
      <c r="N753" t="s">
        <v>671</v>
      </c>
      <c r="O753" t="s">
        <v>671</v>
      </c>
    </row>
    <row r="754" spans="1:15">
      <c r="A754">
        <v>202</v>
      </c>
      <c r="B754">
        <v>1</v>
      </c>
      <c r="C754">
        <v>1</v>
      </c>
      <c r="D754">
        <v>5</v>
      </c>
      <c r="E754" t="s">
        <v>545</v>
      </c>
      <c r="F754" t="s">
        <v>527</v>
      </c>
      <c r="G754">
        <v>0</v>
      </c>
      <c r="H754">
        <v>0</v>
      </c>
      <c r="I754" t="s">
        <v>479</v>
      </c>
      <c r="J754" t="s">
        <v>454</v>
      </c>
      <c r="K754" t="s">
        <v>672</v>
      </c>
      <c r="L754">
        <v>4</v>
      </c>
      <c r="M754">
        <v>1</v>
      </c>
      <c r="N754" t="s">
        <v>671</v>
      </c>
      <c r="O754" t="s">
        <v>671</v>
      </c>
    </row>
    <row r="755" spans="1:15">
      <c r="A755">
        <v>202</v>
      </c>
      <c r="B755">
        <v>1</v>
      </c>
      <c r="C755">
        <v>1</v>
      </c>
      <c r="D755">
        <v>6</v>
      </c>
      <c r="E755" t="s">
        <v>549</v>
      </c>
      <c r="F755" t="s">
        <v>527</v>
      </c>
      <c r="G755">
        <v>1</v>
      </c>
      <c r="H755">
        <v>0</v>
      </c>
      <c r="I755" t="s">
        <v>479</v>
      </c>
      <c r="J755" t="s">
        <v>454</v>
      </c>
      <c r="K755" t="s">
        <v>670</v>
      </c>
      <c r="L755">
        <v>4</v>
      </c>
      <c r="M755">
        <v>1</v>
      </c>
      <c r="N755" t="s">
        <v>671</v>
      </c>
      <c r="O755" t="s">
        <v>671</v>
      </c>
    </row>
    <row r="756" spans="1:15">
      <c r="A756">
        <v>202</v>
      </c>
      <c r="B756">
        <v>1</v>
      </c>
      <c r="C756">
        <v>1</v>
      </c>
      <c r="D756">
        <v>7</v>
      </c>
      <c r="E756" t="s">
        <v>547</v>
      </c>
      <c r="F756" t="s">
        <v>527</v>
      </c>
      <c r="G756">
        <v>1</v>
      </c>
      <c r="H756">
        <v>1</v>
      </c>
      <c r="I756" t="s">
        <v>479</v>
      </c>
      <c r="J756" t="s">
        <v>454</v>
      </c>
      <c r="K756" t="s">
        <v>672</v>
      </c>
      <c r="L756">
        <v>4</v>
      </c>
      <c r="M756">
        <v>1</v>
      </c>
      <c r="N756" t="s">
        <v>671</v>
      </c>
      <c r="O756" t="s">
        <v>671</v>
      </c>
    </row>
    <row r="757" spans="1:15">
      <c r="A757">
        <v>202</v>
      </c>
      <c r="B757">
        <v>1</v>
      </c>
      <c r="C757">
        <v>1</v>
      </c>
      <c r="D757">
        <v>8</v>
      </c>
      <c r="E757" t="s">
        <v>553</v>
      </c>
      <c r="F757" t="s">
        <v>528</v>
      </c>
      <c r="G757">
        <v>1</v>
      </c>
      <c r="H757">
        <v>1</v>
      </c>
      <c r="I757" t="s">
        <v>455</v>
      </c>
      <c r="J757" t="s">
        <v>455</v>
      </c>
      <c r="K757" t="s">
        <v>672</v>
      </c>
      <c r="L757">
        <v>4</v>
      </c>
      <c r="M757">
        <v>1</v>
      </c>
      <c r="N757" t="s">
        <v>671</v>
      </c>
      <c r="O757" t="s">
        <v>671</v>
      </c>
    </row>
    <row r="758" spans="1:15">
      <c r="A758">
        <v>202</v>
      </c>
      <c r="B758">
        <v>1</v>
      </c>
      <c r="C758">
        <v>1</v>
      </c>
      <c r="D758">
        <v>9</v>
      </c>
      <c r="E758" t="s">
        <v>548</v>
      </c>
      <c r="F758" t="s">
        <v>527</v>
      </c>
      <c r="G758">
        <v>1</v>
      </c>
      <c r="H758">
        <v>1</v>
      </c>
      <c r="I758" t="s">
        <v>479</v>
      </c>
      <c r="J758" t="s">
        <v>454</v>
      </c>
      <c r="K758" t="s">
        <v>670</v>
      </c>
      <c r="L758">
        <v>5</v>
      </c>
      <c r="M758">
        <v>1</v>
      </c>
      <c r="N758" t="s">
        <v>671</v>
      </c>
      <c r="O758" t="s">
        <v>671</v>
      </c>
    </row>
    <row r="759" spans="1:15">
      <c r="A759">
        <v>202</v>
      </c>
      <c r="B759">
        <v>1</v>
      </c>
      <c r="C759">
        <v>1</v>
      </c>
      <c r="D759">
        <v>10</v>
      </c>
      <c r="E759" t="s">
        <v>557</v>
      </c>
      <c r="F759" t="s">
        <v>527</v>
      </c>
      <c r="G759">
        <v>1</v>
      </c>
      <c r="H759">
        <v>0</v>
      </c>
      <c r="I759" t="s">
        <v>455</v>
      </c>
      <c r="J759" t="s">
        <v>455</v>
      </c>
      <c r="K759" t="s">
        <v>670</v>
      </c>
      <c r="L759">
        <v>4</v>
      </c>
      <c r="M759">
        <v>0</v>
      </c>
      <c r="N759" t="s">
        <v>671</v>
      </c>
      <c r="O759" t="s">
        <v>671</v>
      </c>
    </row>
    <row r="760" spans="1:15">
      <c r="A760">
        <v>202</v>
      </c>
      <c r="B760">
        <v>1</v>
      </c>
      <c r="C760">
        <v>1</v>
      </c>
      <c r="D760">
        <v>11</v>
      </c>
      <c r="E760" t="s">
        <v>547</v>
      </c>
      <c r="F760" t="s">
        <v>528</v>
      </c>
      <c r="G760">
        <v>0</v>
      </c>
      <c r="H760">
        <v>1</v>
      </c>
      <c r="I760" t="s">
        <v>479</v>
      </c>
      <c r="J760" t="s">
        <v>454</v>
      </c>
      <c r="K760" t="s">
        <v>672</v>
      </c>
      <c r="L760">
        <v>2</v>
      </c>
      <c r="M760">
        <v>1</v>
      </c>
      <c r="N760" t="s">
        <v>671</v>
      </c>
      <c r="O760" t="s">
        <v>671</v>
      </c>
    </row>
    <row r="761" spans="1:15">
      <c r="A761">
        <v>202</v>
      </c>
      <c r="B761">
        <v>1</v>
      </c>
      <c r="C761">
        <v>1</v>
      </c>
      <c r="D761">
        <v>12</v>
      </c>
      <c r="E761" t="s">
        <v>549</v>
      </c>
      <c r="F761" t="s">
        <v>528</v>
      </c>
      <c r="G761">
        <v>0</v>
      </c>
      <c r="H761">
        <v>0</v>
      </c>
      <c r="I761" t="s">
        <v>479</v>
      </c>
      <c r="J761" t="s">
        <v>454</v>
      </c>
      <c r="K761" t="s">
        <v>670</v>
      </c>
      <c r="L761">
        <v>2</v>
      </c>
      <c r="M761">
        <v>1</v>
      </c>
      <c r="N761" t="s">
        <v>671</v>
      </c>
      <c r="O761" t="s">
        <v>671</v>
      </c>
    </row>
    <row r="762" spans="1:15">
      <c r="A762">
        <v>202</v>
      </c>
      <c r="B762">
        <v>1</v>
      </c>
      <c r="C762">
        <v>1</v>
      </c>
      <c r="D762">
        <v>13</v>
      </c>
      <c r="E762" t="s">
        <v>550</v>
      </c>
      <c r="F762" t="s">
        <v>527</v>
      </c>
      <c r="G762">
        <v>1</v>
      </c>
      <c r="H762">
        <v>1</v>
      </c>
      <c r="I762" t="s">
        <v>479</v>
      </c>
      <c r="J762" t="s">
        <v>454</v>
      </c>
      <c r="K762" t="s">
        <v>670</v>
      </c>
      <c r="L762">
        <v>2</v>
      </c>
      <c r="M762">
        <v>0</v>
      </c>
      <c r="N762" t="s">
        <v>671</v>
      </c>
      <c r="O762" t="s">
        <v>671</v>
      </c>
    </row>
    <row r="763" spans="1:15">
      <c r="A763">
        <v>202</v>
      </c>
      <c r="B763">
        <v>1</v>
      </c>
      <c r="C763">
        <v>1</v>
      </c>
      <c r="D763">
        <v>14</v>
      </c>
      <c r="E763" t="s">
        <v>556</v>
      </c>
      <c r="F763" t="s">
        <v>528</v>
      </c>
      <c r="G763">
        <v>1</v>
      </c>
      <c r="H763">
        <v>1</v>
      </c>
      <c r="I763" t="s">
        <v>455</v>
      </c>
      <c r="J763" t="s">
        <v>455</v>
      </c>
      <c r="K763" t="s">
        <v>670</v>
      </c>
      <c r="L763">
        <v>2</v>
      </c>
      <c r="M763">
        <v>0</v>
      </c>
      <c r="N763" t="s">
        <v>671</v>
      </c>
      <c r="O763" t="s">
        <v>671</v>
      </c>
    </row>
    <row r="764" spans="1:15">
      <c r="A764">
        <v>202</v>
      </c>
      <c r="B764">
        <v>1</v>
      </c>
      <c r="C764">
        <v>1</v>
      </c>
      <c r="D764">
        <v>15</v>
      </c>
      <c r="E764" t="s">
        <v>562</v>
      </c>
      <c r="F764" t="s">
        <v>528</v>
      </c>
      <c r="G764">
        <v>1</v>
      </c>
      <c r="H764">
        <v>1</v>
      </c>
      <c r="I764" t="s">
        <v>479</v>
      </c>
      <c r="J764" t="s">
        <v>456</v>
      </c>
      <c r="K764" t="s">
        <v>670</v>
      </c>
      <c r="L764">
        <v>5</v>
      </c>
      <c r="M764">
        <v>0</v>
      </c>
      <c r="N764" t="s">
        <v>671</v>
      </c>
      <c r="O764" t="s">
        <v>671</v>
      </c>
    </row>
    <row r="765" spans="1:15">
      <c r="A765">
        <v>202</v>
      </c>
      <c r="B765">
        <v>1</v>
      </c>
      <c r="C765">
        <v>1</v>
      </c>
      <c r="D765">
        <v>16</v>
      </c>
      <c r="E765" t="s">
        <v>544</v>
      </c>
      <c r="F765" t="s">
        <v>528</v>
      </c>
      <c r="G765">
        <v>1</v>
      </c>
      <c r="H765">
        <v>0</v>
      </c>
      <c r="I765" t="s">
        <v>479</v>
      </c>
      <c r="J765" t="s">
        <v>454</v>
      </c>
      <c r="K765" t="s">
        <v>672</v>
      </c>
      <c r="L765">
        <v>4</v>
      </c>
      <c r="M765">
        <v>0</v>
      </c>
      <c r="N765" t="s">
        <v>671</v>
      </c>
      <c r="O765" t="s">
        <v>671</v>
      </c>
    </row>
    <row r="766" spans="1:15">
      <c r="A766">
        <v>202</v>
      </c>
      <c r="B766">
        <v>1</v>
      </c>
      <c r="C766">
        <v>1</v>
      </c>
      <c r="D766">
        <v>17</v>
      </c>
      <c r="E766" t="s">
        <v>561</v>
      </c>
      <c r="F766" t="s">
        <v>527</v>
      </c>
      <c r="G766">
        <v>1</v>
      </c>
      <c r="H766">
        <v>1</v>
      </c>
      <c r="I766" t="s">
        <v>479</v>
      </c>
      <c r="J766" t="s">
        <v>456</v>
      </c>
      <c r="K766" t="s">
        <v>670</v>
      </c>
      <c r="L766">
        <v>2</v>
      </c>
      <c r="M766">
        <v>0</v>
      </c>
      <c r="N766" t="s">
        <v>671</v>
      </c>
      <c r="O766" t="s">
        <v>671</v>
      </c>
    </row>
    <row r="767" spans="1:15">
      <c r="A767">
        <v>202</v>
      </c>
      <c r="B767">
        <v>1</v>
      </c>
      <c r="C767">
        <v>1</v>
      </c>
      <c r="D767">
        <v>18</v>
      </c>
      <c r="E767" t="s">
        <v>566</v>
      </c>
      <c r="F767" t="s">
        <v>527</v>
      </c>
      <c r="I767" t="s">
        <v>479</v>
      </c>
      <c r="J767" t="s">
        <v>457</v>
      </c>
      <c r="K767" t="s">
        <v>672</v>
      </c>
      <c r="N767" t="s">
        <v>671</v>
      </c>
      <c r="O767" t="s">
        <v>671</v>
      </c>
    </row>
    <row r="768" spans="1:15">
      <c r="A768">
        <v>202</v>
      </c>
      <c r="B768">
        <v>1</v>
      </c>
      <c r="C768">
        <v>1</v>
      </c>
      <c r="D768">
        <v>19</v>
      </c>
      <c r="E768" t="s">
        <v>566</v>
      </c>
      <c r="F768" t="s">
        <v>527</v>
      </c>
      <c r="I768" t="s">
        <v>479</v>
      </c>
      <c r="J768" t="s">
        <v>457</v>
      </c>
      <c r="K768" t="s">
        <v>672</v>
      </c>
      <c r="N768" t="s">
        <v>671</v>
      </c>
      <c r="O768" t="s">
        <v>671</v>
      </c>
    </row>
    <row r="769" spans="1:15">
      <c r="A769">
        <v>202</v>
      </c>
      <c r="B769">
        <v>1</v>
      </c>
      <c r="C769">
        <v>1</v>
      </c>
      <c r="D769">
        <v>20</v>
      </c>
      <c r="E769" t="s">
        <v>564</v>
      </c>
      <c r="F769" t="s">
        <v>528</v>
      </c>
      <c r="G769">
        <v>1</v>
      </c>
      <c r="H769">
        <v>0</v>
      </c>
      <c r="I769" t="s">
        <v>479</v>
      </c>
      <c r="J769" t="s">
        <v>457</v>
      </c>
      <c r="K769" t="s">
        <v>672</v>
      </c>
      <c r="L769">
        <v>4</v>
      </c>
      <c r="M769">
        <v>0</v>
      </c>
      <c r="N769" t="s">
        <v>671</v>
      </c>
      <c r="O769" t="s">
        <v>671</v>
      </c>
    </row>
    <row r="770" spans="1:15">
      <c r="A770">
        <v>202</v>
      </c>
      <c r="B770">
        <v>1</v>
      </c>
      <c r="C770">
        <v>1</v>
      </c>
      <c r="D770">
        <v>21</v>
      </c>
      <c r="E770" t="s">
        <v>558</v>
      </c>
      <c r="F770" t="s">
        <v>528</v>
      </c>
      <c r="G770">
        <v>1</v>
      </c>
      <c r="H770">
        <v>1</v>
      </c>
      <c r="I770" t="s">
        <v>455</v>
      </c>
      <c r="J770" t="s">
        <v>455</v>
      </c>
      <c r="K770" t="s">
        <v>670</v>
      </c>
      <c r="L770">
        <v>5</v>
      </c>
      <c r="M770">
        <v>1</v>
      </c>
      <c r="N770" t="s">
        <v>671</v>
      </c>
      <c r="O770" t="s">
        <v>671</v>
      </c>
    </row>
    <row r="771" spans="1:15">
      <c r="A771">
        <v>202</v>
      </c>
      <c r="B771">
        <v>1</v>
      </c>
      <c r="C771">
        <v>1</v>
      </c>
      <c r="D771">
        <v>22</v>
      </c>
      <c r="E771" t="s">
        <v>551</v>
      </c>
      <c r="F771" t="s">
        <v>527</v>
      </c>
      <c r="G771">
        <v>1</v>
      </c>
      <c r="H771">
        <v>1</v>
      </c>
      <c r="I771" t="s">
        <v>455</v>
      </c>
      <c r="J771" t="s">
        <v>455</v>
      </c>
      <c r="K771" t="s">
        <v>672</v>
      </c>
      <c r="L771">
        <v>2</v>
      </c>
      <c r="M771">
        <v>1</v>
      </c>
      <c r="N771" t="s">
        <v>671</v>
      </c>
      <c r="O771" t="s">
        <v>671</v>
      </c>
    </row>
    <row r="772" spans="1:15">
      <c r="A772">
        <v>202</v>
      </c>
      <c r="B772">
        <v>1</v>
      </c>
      <c r="C772">
        <v>1</v>
      </c>
      <c r="D772">
        <v>23</v>
      </c>
      <c r="E772" t="s">
        <v>548</v>
      </c>
      <c r="F772" t="s">
        <v>528</v>
      </c>
      <c r="G772">
        <v>0</v>
      </c>
      <c r="H772">
        <v>1</v>
      </c>
      <c r="I772" t="s">
        <v>479</v>
      </c>
      <c r="J772" t="s">
        <v>454</v>
      </c>
      <c r="K772" t="s">
        <v>670</v>
      </c>
      <c r="L772">
        <v>1</v>
      </c>
      <c r="M772">
        <v>1</v>
      </c>
      <c r="N772" t="s">
        <v>671</v>
      </c>
      <c r="O772" t="s">
        <v>671</v>
      </c>
    </row>
    <row r="773" spans="1:15">
      <c r="A773">
        <v>202</v>
      </c>
      <c r="B773">
        <v>1</v>
      </c>
      <c r="C773">
        <v>1</v>
      </c>
      <c r="D773">
        <v>24</v>
      </c>
      <c r="E773" t="s">
        <v>550</v>
      </c>
      <c r="F773" t="s">
        <v>528</v>
      </c>
      <c r="G773">
        <v>0</v>
      </c>
      <c r="H773">
        <v>1</v>
      </c>
      <c r="I773" t="s">
        <v>479</v>
      </c>
      <c r="J773" t="s">
        <v>454</v>
      </c>
      <c r="K773" t="s">
        <v>670</v>
      </c>
      <c r="L773">
        <v>1</v>
      </c>
      <c r="M773">
        <v>1</v>
      </c>
      <c r="N773" t="s">
        <v>671</v>
      </c>
      <c r="O773" t="s">
        <v>671</v>
      </c>
    </row>
    <row r="774" spans="1:15">
      <c r="A774">
        <v>202</v>
      </c>
      <c r="B774">
        <v>1</v>
      </c>
      <c r="C774">
        <v>1</v>
      </c>
      <c r="D774">
        <v>25</v>
      </c>
      <c r="E774" t="s">
        <v>561</v>
      </c>
      <c r="F774" t="s">
        <v>528</v>
      </c>
      <c r="G774">
        <v>0</v>
      </c>
      <c r="H774">
        <v>1</v>
      </c>
      <c r="I774" t="s">
        <v>479</v>
      </c>
      <c r="J774" t="s">
        <v>456</v>
      </c>
      <c r="K774" t="s">
        <v>670</v>
      </c>
      <c r="L774">
        <v>5</v>
      </c>
      <c r="M774">
        <v>0</v>
      </c>
      <c r="N774" t="s">
        <v>671</v>
      </c>
      <c r="O774" t="s">
        <v>671</v>
      </c>
    </row>
    <row r="775" spans="1:15">
      <c r="A775">
        <v>202</v>
      </c>
      <c r="B775">
        <v>1</v>
      </c>
      <c r="C775">
        <v>1</v>
      </c>
      <c r="D775">
        <v>26</v>
      </c>
      <c r="E775" t="s">
        <v>557</v>
      </c>
      <c r="F775" t="s">
        <v>528</v>
      </c>
      <c r="G775">
        <v>0</v>
      </c>
      <c r="H775">
        <v>0</v>
      </c>
      <c r="I775" t="s">
        <v>455</v>
      </c>
      <c r="J775" t="s">
        <v>455</v>
      </c>
      <c r="K775" t="s">
        <v>670</v>
      </c>
      <c r="L775">
        <v>5</v>
      </c>
      <c r="M775">
        <v>1</v>
      </c>
      <c r="N775" t="s">
        <v>671</v>
      </c>
      <c r="O775" t="s">
        <v>671</v>
      </c>
    </row>
    <row r="776" spans="1:15">
      <c r="A776">
        <v>202</v>
      </c>
      <c r="B776">
        <v>1</v>
      </c>
      <c r="C776">
        <v>1</v>
      </c>
      <c r="D776">
        <v>27</v>
      </c>
      <c r="E776" t="s">
        <v>551</v>
      </c>
      <c r="F776" t="s">
        <v>528</v>
      </c>
      <c r="G776">
        <v>0</v>
      </c>
      <c r="H776">
        <v>1</v>
      </c>
      <c r="I776" t="s">
        <v>455</v>
      </c>
      <c r="J776" t="s">
        <v>455</v>
      </c>
      <c r="K776" t="s">
        <v>672</v>
      </c>
      <c r="L776">
        <v>4</v>
      </c>
      <c r="M776">
        <v>1</v>
      </c>
      <c r="N776" t="s">
        <v>671</v>
      </c>
      <c r="O776" t="s">
        <v>671</v>
      </c>
    </row>
    <row r="777" spans="1:15">
      <c r="A777">
        <v>202</v>
      </c>
      <c r="B777">
        <v>1</v>
      </c>
      <c r="C777">
        <v>1</v>
      </c>
      <c r="D777">
        <v>28</v>
      </c>
      <c r="E777" t="s">
        <v>555</v>
      </c>
      <c r="F777" t="s">
        <v>527</v>
      </c>
      <c r="G777">
        <v>1</v>
      </c>
      <c r="H777">
        <v>0</v>
      </c>
      <c r="I777" t="s">
        <v>455</v>
      </c>
      <c r="J777" t="s">
        <v>455</v>
      </c>
      <c r="K777" t="s">
        <v>672</v>
      </c>
      <c r="L777">
        <v>2</v>
      </c>
      <c r="M777">
        <v>1</v>
      </c>
      <c r="N777" t="s">
        <v>671</v>
      </c>
      <c r="O777" t="s">
        <v>671</v>
      </c>
    </row>
    <row r="778" spans="1:15">
      <c r="A778">
        <v>202</v>
      </c>
      <c r="B778">
        <v>1</v>
      </c>
      <c r="C778">
        <v>1</v>
      </c>
      <c r="D778">
        <v>29</v>
      </c>
      <c r="E778" t="s">
        <v>563</v>
      </c>
      <c r="F778" t="s">
        <v>527</v>
      </c>
      <c r="G778">
        <v>1</v>
      </c>
      <c r="H778">
        <v>1</v>
      </c>
      <c r="I778" t="s">
        <v>479</v>
      </c>
      <c r="J778" t="s">
        <v>457</v>
      </c>
      <c r="K778" t="s">
        <v>672</v>
      </c>
      <c r="L778">
        <v>4</v>
      </c>
      <c r="M778">
        <v>1</v>
      </c>
      <c r="N778" t="s">
        <v>671</v>
      </c>
      <c r="O778" t="s">
        <v>671</v>
      </c>
    </row>
    <row r="779" spans="1:15">
      <c r="A779">
        <v>202</v>
      </c>
      <c r="B779">
        <v>1</v>
      </c>
      <c r="C779">
        <v>1</v>
      </c>
      <c r="D779">
        <v>30</v>
      </c>
      <c r="E779" t="s">
        <v>564</v>
      </c>
      <c r="F779" t="s">
        <v>527</v>
      </c>
      <c r="G779">
        <v>0</v>
      </c>
      <c r="H779">
        <v>0</v>
      </c>
      <c r="I779" t="s">
        <v>479</v>
      </c>
      <c r="J779" t="s">
        <v>457</v>
      </c>
      <c r="K779" t="s">
        <v>672</v>
      </c>
      <c r="L779">
        <v>4</v>
      </c>
      <c r="M779">
        <v>1</v>
      </c>
      <c r="N779" t="s">
        <v>671</v>
      </c>
      <c r="O779" t="s">
        <v>671</v>
      </c>
    </row>
    <row r="780" spans="1:15">
      <c r="A780">
        <v>202</v>
      </c>
      <c r="B780">
        <v>1</v>
      </c>
      <c r="C780">
        <v>1</v>
      </c>
      <c r="D780">
        <v>31</v>
      </c>
      <c r="E780" t="s">
        <v>558</v>
      </c>
      <c r="F780" t="s">
        <v>527</v>
      </c>
      <c r="G780">
        <v>0</v>
      </c>
      <c r="H780">
        <v>1</v>
      </c>
      <c r="I780" t="s">
        <v>455</v>
      </c>
      <c r="J780" t="s">
        <v>455</v>
      </c>
      <c r="K780" t="s">
        <v>670</v>
      </c>
      <c r="L780">
        <v>1</v>
      </c>
      <c r="M780">
        <v>1</v>
      </c>
      <c r="N780" t="s">
        <v>671</v>
      </c>
      <c r="O780" t="s">
        <v>671</v>
      </c>
    </row>
    <row r="781" spans="1:15">
      <c r="A781">
        <v>202</v>
      </c>
      <c r="B781">
        <v>1</v>
      </c>
      <c r="C781">
        <v>1</v>
      </c>
      <c r="D781">
        <v>32</v>
      </c>
      <c r="E781" t="s">
        <v>559</v>
      </c>
      <c r="F781" t="s">
        <v>527</v>
      </c>
      <c r="G781">
        <v>0</v>
      </c>
      <c r="H781">
        <v>0</v>
      </c>
      <c r="I781" t="s">
        <v>479</v>
      </c>
      <c r="J781" t="s">
        <v>456</v>
      </c>
      <c r="K781" t="s">
        <v>670</v>
      </c>
      <c r="L781">
        <v>5</v>
      </c>
      <c r="M781">
        <v>1</v>
      </c>
      <c r="N781" t="s">
        <v>671</v>
      </c>
      <c r="O781" t="s">
        <v>671</v>
      </c>
    </row>
    <row r="782" spans="1:15">
      <c r="A782">
        <v>202</v>
      </c>
      <c r="B782">
        <v>1</v>
      </c>
      <c r="C782">
        <v>1</v>
      </c>
      <c r="D782">
        <v>33</v>
      </c>
      <c r="E782" t="s">
        <v>552</v>
      </c>
      <c r="F782" t="s">
        <v>528</v>
      </c>
      <c r="G782">
        <v>0</v>
      </c>
      <c r="H782">
        <v>1</v>
      </c>
      <c r="I782" t="s">
        <v>455</v>
      </c>
      <c r="J782" t="s">
        <v>455</v>
      </c>
      <c r="K782" t="s">
        <v>672</v>
      </c>
      <c r="L782">
        <v>5</v>
      </c>
      <c r="M782">
        <v>1</v>
      </c>
      <c r="N782" t="s">
        <v>671</v>
      </c>
      <c r="O782" t="s">
        <v>671</v>
      </c>
    </row>
    <row r="783" spans="1:15">
      <c r="A783">
        <v>202</v>
      </c>
      <c r="B783">
        <v>1</v>
      </c>
      <c r="C783">
        <v>1</v>
      </c>
      <c r="D783">
        <v>34</v>
      </c>
      <c r="E783" t="s">
        <v>544</v>
      </c>
      <c r="F783" t="s">
        <v>527</v>
      </c>
      <c r="G783">
        <v>0</v>
      </c>
      <c r="H783">
        <v>0</v>
      </c>
      <c r="I783" t="s">
        <v>479</v>
      </c>
      <c r="J783" t="s">
        <v>454</v>
      </c>
      <c r="K783" t="s">
        <v>672</v>
      </c>
      <c r="L783">
        <v>5</v>
      </c>
      <c r="M783">
        <v>1</v>
      </c>
      <c r="N783" t="s">
        <v>671</v>
      </c>
      <c r="O783" t="s">
        <v>671</v>
      </c>
    </row>
    <row r="784" spans="1:15">
      <c r="A784">
        <v>202</v>
      </c>
      <c r="B784">
        <v>1</v>
      </c>
      <c r="C784">
        <v>1</v>
      </c>
      <c r="D784">
        <v>35</v>
      </c>
      <c r="E784" t="s">
        <v>560</v>
      </c>
      <c r="F784" t="s">
        <v>528</v>
      </c>
      <c r="G784">
        <v>1</v>
      </c>
      <c r="H784">
        <v>1</v>
      </c>
      <c r="I784" t="s">
        <v>479</v>
      </c>
      <c r="J784" t="s">
        <v>456</v>
      </c>
      <c r="K784" t="s">
        <v>670</v>
      </c>
      <c r="L784">
        <v>2</v>
      </c>
      <c r="M784">
        <v>1</v>
      </c>
      <c r="N784" t="s">
        <v>671</v>
      </c>
      <c r="O784" t="s">
        <v>671</v>
      </c>
    </row>
    <row r="785" spans="1:15">
      <c r="A785">
        <v>202</v>
      </c>
      <c r="B785">
        <v>1</v>
      </c>
      <c r="C785">
        <v>1</v>
      </c>
      <c r="D785">
        <v>36</v>
      </c>
      <c r="E785" t="s">
        <v>554</v>
      </c>
      <c r="F785" t="s">
        <v>528</v>
      </c>
      <c r="G785">
        <v>1</v>
      </c>
      <c r="H785">
        <v>0</v>
      </c>
      <c r="I785" t="s">
        <v>455</v>
      </c>
      <c r="J785" t="s">
        <v>455</v>
      </c>
      <c r="K785" t="s">
        <v>672</v>
      </c>
      <c r="L785">
        <v>4</v>
      </c>
      <c r="M785">
        <v>1</v>
      </c>
      <c r="N785" t="s">
        <v>671</v>
      </c>
      <c r="O785" t="s">
        <v>671</v>
      </c>
    </row>
    <row r="786" spans="1:15">
      <c r="A786">
        <v>202</v>
      </c>
      <c r="B786">
        <v>1</v>
      </c>
      <c r="C786">
        <v>1</v>
      </c>
      <c r="D786">
        <v>37</v>
      </c>
      <c r="E786" t="s">
        <v>560</v>
      </c>
      <c r="F786" t="s">
        <v>527</v>
      </c>
      <c r="G786">
        <v>0</v>
      </c>
      <c r="H786">
        <v>1</v>
      </c>
      <c r="I786" t="s">
        <v>479</v>
      </c>
      <c r="J786" t="s">
        <v>456</v>
      </c>
      <c r="K786" t="s">
        <v>670</v>
      </c>
      <c r="L786">
        <v>5</v>
      </c>
      <c r="M786">
        <v>1</v>
      </c>
      <c r="N786" t="s">
        <v>671</v>
      </c>
      <c r="O786" t="s">
        <v>671</v>
      </c>
    </row>
    <row r="787" spans="1:15">
      <c r="A787">
        <v>202</v>
      </c>
      <c r="B787">
        <v>1</v>
      </c>
      <c r="C787">
        <v>1</v>
      </c>
      <c r="D787">
        <v>38</v>
      </c>
      <c r="E787" t="s">
        <v>562</v>
      </c>
      <c r="F787" t="s">
        <v>527</v>
      </c>
      <c r="G787">
        <v>0</v>
      </c>
      <c r="H787">
        <v>1</v>
      </c>
      <c r="I787" t="s">
        <v>479</v>
      </c>
      <c r="J787" t="s">
        <v>456</v>
      </c>
      <c r="K787" t="s">
        <v>670</v>
      </c>
      <c r="L787">
        <v>2</v>
      </c>
      <c r="M787">
        <v>0</v>
      </c>
      <c r="N787" t="s">
        <v>671</v>
      </c>
      <c r="O787" t="s">
        <v>671</v>
      </c>
    </row>
    <row r="788" spans="1:15">
      <c r="A788">
        <v>202</v>
      </c>
      <c r="B788">
        <v>1</v>
      </c>
      <c r="C788">
        <v>1</v>
      </c>
      <c r="D788">
        <v>39</v>
      </c>
      <c r="E788" t="s">
        <v>553</v>
      </c>
      <c r="F788" t="s">
        <v>527</v>
      </c>
      <c r="G788">
        <v>0</v>
      </c>
      <c r="H788">
        <v>1</v>
      </c>
      <c r="I788" t="s">
        <v>455</v>
      </c>
      <c r="J788" t="s">
        <v>455</v>
      </c>
      <c r="K788" t="s">
        <v>672</v>
      </c>
      <c r="L788">
        <v>1</v>
      </c>
      <c r="M788">
        <v>1</v>
      </c>
      <c r="N788" t="s">
        <v>671</v>
      </c>
      <c r="O788" t="s">
        <v>671</v>
      </c>
    </row>
    <row r="789" spans="1:15">
      <c r="A789">
        <v>202</v>
      </c>
      <c r="B789">
        <v>1</v>
      </c>
      <c r="C789">
        <v>1</v>
      </c>
      <c r="D789">
        <v>40</v>
      </c>
      <c r="E789" t="s">
        <v>555</v>
      </c>
      <c r="F789" t="s">
        <v>528</v>
      </c>
      <c r="G789">
        <v>0</v>
      </c>
      <c r="H789">
        <v>0</v>
      </c>
      <c r="I789" t="s">
        <v>455</v>
      </c>
      <c r="J789" t="s">
        <v>455</v>
      </c>
      <c r="K789" t="s">
        <v>672</v>
      </c>
      <c r="L789">
        <v>5</v>
      </c>
      <c r="M789">
        <v>1</v>
      </c>
      <c r="N789" t="s">
        <v>671</v>
      </c>
      <c r="O789" t="s">
        <v>671</v>
      </c>
    </row>
    <row r="790" spans="1:15">
      <c r="A790">
        <v>202</v>
      </c>
      <c r="B790">
        <v>1</v>
      </c>
      <c r="C790">
        <v>1</v>
      </c>
      <c r="D790">
        <v>41</v>
      </c>
      <c r="E790" t="s">
        <v>556</v>
      </c>
      <c r="F790" t="s">
        <v>527</v>
      </c>
      <c r="G790">
        <v>0</v>
      </c>
      <c r="H790">
        <v>1</v>
      </c>
      <c r="I790" t="s">
        <v>455</v>
      </c>
      <c r="J790" t="s">
        <v>455</v>
      </c>
      <c r="K790" t="s">
        <v>670</v>
      </c>
      <c r="L790">
        <v>4</v>
      </c>
      <c r="M790">
        <v>0</v>
      </c>
      <c r="N790" t="s">
        <v>671</v>
      </c>
      <c r="O790" t="s">
        <v>671</v>
      </c>
    </row>
    <row r="791" spans="1:15">
      <c r="A791">
        <v>202</v>
      </c>
      <c r="B791">
        <v>1</v>
      </c>
      <c r="C791">
        <v>1</v>
      </c>
      <c r="D791">
        <v>42</v>
      </c>
      <c r="E791" t="s">
        <v>554</v>
      </c>
      <c r="F791" t="s">
        <v>527</v>
      </c>
      <c r="G791">
        <v>0</v>
      </c>
      <c r="H791">
        <v>0</v>
      </c>
      <c r="I791" t="s">
        <v>455</v>
      </c>
      <c r="J791" t="s">
        <v>455</v>
      </c>
      <c r="K791" t="s">
        <v>672</v>
      </c>
      <c r="L791">
        <v>1</v>
      </c>
      <c r="M791">
        <v>1</v>
      </c>
      <c r="N791" t="s">
        <v>671</v>
      </c>
      <c r="O791" t="s">
        <v>671</v>
      </c>
    </row>
    <row r="792" spans="1:15">
      <c r="A792">
        <v>202</v>
      </c>
      <c r="B792">
        <v>1</v>
      </c>
      <c r="C792">
        <v>1</v>
      </c>
      <c r="D792">
        <v>43</v>
      </c>
      <c r="E792" t="s">
        <v>563</v>
      </c>
      <c r="F792" t="s">
        <v>528</v>
      </c>
      <c r="G792">
        <v>0</v>
      </c>
      <c r="H792">
        <v>1</v>
      </c>
      <c r="I792" t="s">
        <v>479</v>
      </c>
      <c r="J792" t="s">
        <v>457</v>
      </c>
      <c r="K792" t="s">
        <v>672</v>
      </c>
      <c r="L792">
        <v>1</v>
      </c>
      <c r="M792">
        <v>1</v>
      </c>
      <c r="N792" t="s">
        <v>671</v>
      </c>
      <c r="O792" t="s">
        <v>671</v>
      </c>
    </row>
    <row r="793" spans="1:15">
      <c r="A793">
        <v>202</v>
      </c>
      <c r="B793">
        <v>1</v>
      </c>
      <c r="C793">
        <v>1</v>
      </c>
      <c r="D793">
        <v>44</v>
      </c>
      <c r="E793" t="s">
        <v>565</v>
      </c>
      <c r="F793" t="s">
        <v>527</v>
      </c>
      <c r="G793">
        <v>0</v>
      </c>
      <c r="H793">
        <v>1</v>
      </c>
      <c r="I793" t="s">
        <v>479</v>
      </c>
      <c r="J793" t="s">
        <v>457</v>
      </c>
      <c r="K793" t="s">
        <v>672</v>
      </c>
      <c r="L793">
        <v>5</v>
      </c>
      <c r="M793">
        <v>1</v>
      </c>
      <c r="N793" t="s">
        <v>671</v>
      </c>
      <c r="O793" t="s">
        <v>671</v>
      </c>
    </row>
    <row r="794" spans="1:15">
      <c r="A794">
        <v>203</v>
      </c>
      <c r="B794">
        <v>2</v>
      </c>
      <c r="C794">
        <v>1</v>
      </c>
      <c r="D794">
        <v>1</v>
      </c>
      <c r="E794" t="s">
        <v>562</v>
      </c>
      <c r="F794" t="s">
        <v>527</v>
      </c>
      <c r="G794">
        <v>1</v>
      </c>
      <c r="H794">
        <v>1</v>
      </c>
      <c r="I794" t="s">
        <v>479</v>
      </c>
      <c r="J794" t="s">
        <v>456</v>
      </c>
      <c r="K794" t="s">
        <v>670</v>
      </c>
      <c r="L794">
        <v>4</v>
      </c>
      <c r="M794">
        <v>1</v>
      </c>
      <c r="N794" t="s">
        <v>675</v>
      </c>
      <c r="O794" t="s">
        <v>674</v>
      </c>
    </row>
    <row r="795" spans="1:15">
      <c r="A795">
        <v>203</v>
      </c>
      <c r="B795">
        <v>2</v>
      </c>
      <c r="C795">
        <v>1</v>
      </c>
      <c r="D795">
        <v>2</v>
      </c>
      <c r="E795" t="s">
        <v>547</v>
      </c>
      <c r="F795" t="s">
        <v>527</v>
      </c>
      <c r="G795">
        <v>1</v>
      </c>
      <c r="H795">
        <v>1</v>
      </c>
      <c r="I795" t="s">
        <v>479</v>
      </c>
      <c r="J795" t="s">
        <v>454</v>
      </c>
      <c r="K795" t="s">
        <v>672</v>
      </c>
      <c r="L795">
        <v>4</v>
      </c>
      <c r="M795">
        <v>1</v>
      </c>
      <c r="N795" t="s">
        <v>675</v>
      </c>
      <c r="O795" t="s">
        <v>674</v>
      </c>
    </row>
    <row r="796" spans="1:15">
      <c r="A796">
        <v>203</v>
      </c>
      <c r="B796">
        <v>2</v>
      </c>
      <c r="C796">
        <v>1</v>
      </c>
      <c r="D796">
        <v>3</v>
      </c>
      <c r="E796" t="s">
        <v>566</v>
      </c>
      <c r="F796" t="s">
        <v>527</v>
      </c>
      <c r="I796" t="s">
        <v>479</v>
      </c>
      <c r="J796" t="s">
        <v>457</v>
      </c>
      <c r="K796" t="s">
        <v>672</v>
      </c>
      <c r="N796" t="s">
        <v>675</v>
      </c>
      <c r="O796" t="s">
        <v>674</v>
      </c>
    </row>
    <row r="797" spans="1:15">
      <c r="A797">
        <v>203</v>
      </c>
      <c r="B797">
        <v>2</v>
      </c>
      <c r="C797">
        <v>1</v>
      </c>
      <c r="D797">
        <v>4</v>
      </c>
      <c r="E797" t="s">
        <v>549</v>
      </c>
      <c r="F797" t="s">
        <v>528</v>
      </c>
      <c r="G797">
        <v>1</v>
      </c>
      <c r="H797">
        <v>0</v>
      </c>
      <c r="I797" t="s">
        <v>479</v>
      </c>
      <c r="J797" t="s">
        <v>454</v>
      </c>
      <c r="K797" t="s">
        <v>670</v>
      </c>
      <c r="L797">
        <v>4</v>
      </c>
      <c r="M797">
        <v>0</v>
      </c>
      <c r="N797" t="s">
        <v>675</v>
      </c>
      <c r="O797" t="s">
        <v>674</v>
      </c>
    </row>
    <row r="798" spans="1:15">
      <c r="A798">
        <v>203</v>
      </c>
      <c r="B798">
        <v>2</v>
      </c>
      <c r="C798">
        <v>1</v>
      </c>
      <c r="D798">
        <v>5</v>
      </c>
      <c r="E798" t="s">
        <v>544</v>
      </c>
      <c r="F798" t="s">
        <v>527</v>
      </c>
      <c r="G798">
        <v>1</v>
      </c>
      <c r="H798">
        <v>0</v>
      </c>
      <c r="I798" t="s">
        <v>479</v>
      </c>
      <c r="J798" t="s">
        <v>454</v>
      </c>
      <c r="K798" t="s">
        <v>672</v>
      </c>
      <c r="L798">
        <v>5</v>
      </c>
      <c r="M798">
        <v>1</v>
      </c>
      <c r="N798" t="s">
        <v>675</v>
      </c>
      <c r="O798" t="s">
        <v>674</v>
      </c>
    </row>
    <row r="799" spans="1:15">
      <c r="A799">
        <v>203</v>
      </c>
      <c r="B799">
        <v>2</v>
      </c>
      <c r="C799">
        <v>1</v>
      </c>
      <c r="D799">
        <v>6</v>
      </c>
      <c r="E799" t="s">
        <v>545</v>
      </c>
      <c r="F799" t="s">
        <v>527</v>
      </c>
      <c r="G799">
        <v>1</v>
      </c>
      <c r="H799">
        <v>0</v>
      </c>
      <c r="I799" t="s">
        <v>479</v>
      </c>
      <c r="J799" t="s">
        <v>454</v>
      </c>
      <c r="K799" t="s">
        <v>672</v>
      </c>
      <c r="L799">
        <v>2</v>
      </c>
      <c r="M799">
        <v>0</v>
      </c>
      <c r="N799" t="s">
        <v>675</v>
      </c>
      <c r="O799" t="s">
        <v>674</v>
      </c>
    </row>
    <row r="800" spans="1:15">
      <c r="A800">
        <v>203</v>
      </c>
      <c r="B800">
        <v>2</v>
      </c>
      <c r="C800">
        <v>1</v>
      </c>
      <c r="D800">
        <v>7</v>
      </c>
      <c r="E800" t="s">
        <v>552</v>
      </c>
      <c r="F800" t="s">
        <v>528</v>
      </c>
      <c r="G800">
        <v>1</v>
      </c>
      <c r="H800">
        <v>1</v>
      </c>
      <c r="I800" t="s">
        <v>455</v>
      </c>
      <c r="J800" t="s">
        <v>455</v>
      </c>
      <c r="K800" t="s">
        <v>672</v>
      </c>
      <c r="L800">
        <v>4</v>
      </c>
      <c r="M800">
        <v>1</v>
      </c>
      <c r="N800" t="s">
        <v>675</v>
      </c>
      <c r="O800" t="s">
        <v>674</v>
      </c>
    </row>
    <row r="801" spans="1:15">
      <c r="A801">
        <v>203</v>
      </c>
      <c r="B801">
        <v>2</v>
      </c>
      <c r="C801">
        <v>1</v>
      </c>
      <c r="D801">
        <v>8</v>
      </c>
      <c r="E801" t="s">
        <v>560</v>
      </c>
      <c r="F801" t="s">
        <v>528</v>
      </c>
      <c r="G801">
        <v>1</v>
      </c>
      <c r="H801">
        <v>1</v>
      </c>
      <c r="I801" t="s">
        <v>479</v>
      </c>
      <c r="J801" t="s">
        <v>456</v>
      </c>
      <c r="K801" t="s">
        <v>670</v>
      </c>
      <c r="L801">
        <v>1</v>
      </c>
      <c r="M801">
        <v>1</v>
      </c>
      <c r="N801" t="s">
        <v>675</v>
      </c>
      <c r="O801" t="s">
        <v>674</v>
      </c>
    </row>
    <row r="802" spans="1:15">
      <c r="A802">
        <v>203</v>
      </c>
      <c r="B802">
        <v>2</v>
      </c>
      <c r="C802">
        <v>1</v>
      </c>
      <c r="D802">
        <v>9</v>
      </c>
      <c r="E802" t="s">
        <v>561</v>
      </c>
      <c r="F802" t="s">
        <v>527</v>
      </c>
      <c r="G802">
        <v>1</v>
      </c>
      <c r="H802">
        <v>1</v>
      </c>
      <c r="I802" t="s">
        <v>479</v>
      </c>
      <c r="J802" t="s">
        <v>456</v>
      </c>
      <c r="K802" t="s">
        <v>670</v>
      </c>
      <c r="L802">
        <v>3</v>
      </c>
      <c r="M802">
        <v>0</v>
      </c>
      <c r="N802" t="s">
        <v>675</v>
      </c>
      <c r="O802" t="s">
        <v>674</v>
      </c>
    </row>
    <row r="803" spans="1:15">
      <c r="A803">
        <v>203</v>
      </c>
      <c r="B803">
        <v>2</v>
      </c>
      <c r="C803">
        <v>1</v>
      </c>
      <c r="D803">
        <v>10</v>
      </c>
      <c r="E803" t="s">
        <v>563</v>
      </c>
      <c r="F803" t="s">
        <v>527</v>
      </c>
      <c r="G803">
        <v>1</v>
      </c>
      <c r="H803">
        <v>1</v>
      </c>
      <c r="I803" t="s">
        <v>479</v>
      </c>
      <c r="J803" t="s">
        <v>457</v>
      </c>
      <c r="K803" t="s">
        <v>672</v>
      </c>
      <c r="L803">
        <v>4</v>
      </c>
      <c r="M803">
        <v>1</v>
      </c>
      <c r="N803" t="s">
        <v>675</v>
      </c>
      <c r="O803" t="s">
        <v>674</v>
      </c>
    </row>
    <row r="804" spans="1:15">
      <c r="A804">
        <v>203</v>
      </c>
      <c r="B804">
        <v>2</v>
      </c>
      <c r="C804">
        <v>1</v>
      </c>
      <c r="D804">
        <v>11</v>
      </c>
      <c r="E804" t="s">
        <v>565</v>
      </c>
      <c r="F804" t="s">
        <v>528</v>
      </c>
      <c r="G804">
        <v>1</v>
      </c>
      <c r="H804">
        <v>1</v>
      </c>
      <c r="I804" t="s">
        <v>479</v>
      </c>
      <c r="J804" t="s">
        <v>457</v>
      </c>
      <c r="K804" t="s">
        <v>672</v>
      </c>
      <c r="L804">
        <v>1</v>
      </c>
      <c r="M804">
        <v>1</v>
      </c>
      <c r="N804" t="s">
        <v>675</v>
      </c>
      <c r="O804" t="s">
        <v>674</v>
      </c>
    </row>
    <row r="805" spans="1:15">
      <c r="A805">
        <v>203</v>
      </c>
      <c r="B805">
        <v>2</v>
      </c>
      <c r="C805">
        <v>1</v>
      </c>
      <c r="D805">
        <v>12</v>
      </c>
      <c r="E805" t="s">
        <v>552</v>
      </c>
      <c r="F805" t="s">
        <v>527</v>
      </c>
      <c r="G805">
        <v>0</v>
      </c>
      <c r="H805">
        <v>1</v>
      </c>
      <c r="I805" t="s">
        <v>455</v>
      </c>
      <c r="J805" t="s">
        <v>455</v>
      </c>
      <c r="K805" t="s">
        <v>672</v>
      </c>
      <c r="L805">
        <v>4</v>
      </c>
      <c r="M805">
        <v>0</v>
      </c>
      <c r="N805" t="s">
        <v>675</v>
      </c>
      <c r="O805" t="s">
        <v>674</v>
      </c>
    </row>
    <row r="806" spans="1:15">
      <c r="A806">
        <v>203</v>
      </c>
      <c r="B806">
        <v>2</v>
      </c>
      <c r="C806">
        <v>1</v>
      </c>
      <c r="D806">
        <v>13</v>
      </c>
      <c r="E806" t="s">
        <v>549</v>
      </c>
      <c r="F806" t="s">
        <v>527</v>
      </c>
      <c r="G806">
        <v>0</v>
      </c>
      <c r="H806">
        <v>0</v>
      </c>
      <c r="I806" t="s">
        <v>479</v>
      </c>
      <c r="J806" t="s">
        <v>454</v>
      </c>
      <c r="K806" t="s">
        <v>670</v>
      </c>
      <c r="L806">
        <v>4</v>
      </c>
      <c r="M806">
        <v>1</v>
      </c>
      <c r="N806" t="s">
        <v>675</v>
      </c>
      <c r="O806" t="s">
        <v>674</v>
      </c>
    </row>
    <row r="807" spans="1:15">
      <c r="A807">
        <v>203</v>
      </c>
      <c r="B807">
        <v>2</v>
      </c>
      <c r="C807">
        <v>1</v>
      </c>
      <c r="D807">
        <v>14</v>
      </c>
      <c r="E807" t="s">
        <v>561</v>
      </c>
      <c r="F807" t="s">
        <v>528</v>
      </c>
      <c r="G807">
        <v>0</v>
      </c>
      <c r="H807">
        <v>1</v>
      </c>
      <c r="I807" t="s">
        <v>479</v>
      </c>
      <c r="J807" t="s">
        <v>456</v>
      </c>
      <c r="K807" t="s">
        <v>670</v>
      </c>
      <c r="L807">
        <v>2</v>
      </c>
      <c r="M807">
        <v>1</v>
      </c>
      <c r="N807" t="s">
        <v>675</v>
      </c>
      <c r="O807" t="s">
        <v>674</v>
      </c>
    </row>
    <row r="808" spans="1:15">
      <c r="A808">
        <v>203</v>
      </c>
      <c r="B808">
        <v>2</v>
      </c>
      <c r="C808">
        <v>1</v>
      </c>
      <c r="D808">
        <v>15</v>
      </c>
      <c r="E808" t="s">
        <v>554</v>
      </c>
      <c r="F808" t="s">
        <v>528</v>
      </c>
      <c r="G808">
        <v>1</v>
      </c>
      <c r="H808">
        <v>0</v>
      </c>
      <c r="I808" t="s">
        <v>455</v>
      </c>
      <c r="J808" t="s">
        <v>455</v>
      </c>
      <c r="K808" t="s">
        <v>672</v>
      </c>
      <c r="L808">
        <v>3</v>
      </c>
      <c r="M808">
        <v>0</v>
      </c>
      <c r="N808" t="s">
        <v>675</v>
      </c>
      <c r="O808" t="s">
        <v>674</v>
      </c>
    </row>
    <row r="809" spans="1:15">
      <c r="A809">
        <v>203</v>
      </c>
      <c r="B809">
        <v>2</v>
      </c>
      <c r="C809">
        <v>1</v>
      </c>
      <c r="D809">
        <v>16</v>
      </c>
      <c r="E809" t="s">
        <v>562</v>
      </c>
      <c r="F809" t="s">
        <v>528</v>
      </c>
      <c r="G809">
        <v>0</v>
      </c>
      <c r="H809">
        <v>1</v>
      </c>
      <c r="I809" t="s">
        <v>479</v>
      </c>
      <c r="J809" t="s">
        <v>456</v>
      </c>
      <c r="K809" t="s">
        <v>670</v>
      </c>
      <c r="L809">
        <v>2</v>
      </c>
      <c r="M809">
        <v>1</v>
      </c>
      <c r="N809" t="s">
        <v>675</v>
      </c>
      <c r="O809" t="s">
        <v>674</v>
      </c>
    </row>
    <row r="810" spans="1:15">
      <c r="A810">
        <v>203</v>
      </c>
      <c r="B810">
        <v>2</v>
      </c>
      <c r="C810">
        <v>1</v>
      </c>
      <c r="D810">
        <v>17</v>
      </c>
      <c r="E810" t="s">
        <v>553</v>
      </c>
      <c r="F810" t="s">
        <v>528</v>
      </c>
      <c r="G810">
        <v>1</v>
      </c>
      <c r="H810">
        <v>1</v>
      </c>
      <c r="I810" t="s">
        <v>455</v>
      </c>
      <c r="J810" t="s">
        <v>455</v>
      </c>
      <c r="K810" t="s">
        <v>672</v>
      </c>
      <c r="L810">
        <v>4</v>
      </c>
      <c r="M810">
        <v>1</v>
      </c>
      <c r="N810" t="s">
        <v>675</v>
      </c>
      <c r="O810" t="s">
        <v>674</v>
      </c>
    </row>
    <row r="811" spans="1:15">
      <c r="A811">
        <v>203</v>
      </c>
      <c r="B811">
        <v>2</v>
      </c>
      <c r="C811">
        <v>1</v>
      </c>
      <c r="D811">
        <v>18</v>
      </c>
      <c r="E811" t="s">
        <v>550</v>
      </c>
      <c r="F811" t="s">
        <v>528</v>
      </c>
      <c r="G811">
        <v>1</v>
      </c>
      <c r="H811">
        <v>1</v>
      </c>
      <c r="I811" t="s">
        <v>479</v>
      </c>
      <c r="J811" t="s">
        <v>454</v>
      </c>
      <c r="K811" t="s">
        <v>670</v>
      </c>
      <c r="L811">
        <v>3</v>
      </c>
      <c r="M811">
        <v>0</v>
      </c>
      <c r="N811" t="s">
        <v>675</v>
      </c>
      <c r="O811" t="s">
        <v>674</v>
      </c>
    </row>
    <row r="812" spans="1:15">
      <c r="A812">
        <v>203</v>
      </c>
      <c r="B812">
        <v>2</v>
      </c>
      <c r="C812">
        <v>1</v>
      </c>
      <c r="D812">
        <v>19</v>
      </c>
      <c r="E812" t="s">
        <v>551</v>
      </c>
      <c r="F812" t="s">
        <v>527</v>
      </c>
      <c r="G812">
        <v>1</v>
      </c>
      <c r="H812">
        <v>1</v>
      </c>
      <c r="I812" t="s">
        <v>455</v>
      </c>
      <c r="J812" t="s">
        <v>455</v>
      </c>
      <c r="K812" t="s">
        <v>672</v>
      </c>
      <c r="L812">
        <v>2</v>
      </c>
      <c r="M812">
        <v>1</v>
      </c>
      <c r="N812" t="s">
        <v>675</v>
      </c>
      <c r="O812" t="s">
        <v>674</v>
      </c>
    </row>
    <row r="813" spans="1:15">
      <c r="A813">
        <v>203</v>
      </c>
      <c r="B813">
        <v>2</v>
      </c>
      <c r="C813">
        <v>1</v>
      </c>
      <c r="D813">
        <v>20</v>
      </c>
      <c r="E813" t="s">
        <v>555</v>
      </c>
      <c r="F813" t="s">
        <v>528</v>
      </c>
      <c r="G813">
        <v>1</v>
      </c>
      <c r="H813">
        <v>0</v>
      </c>
      <c r="I813" t="s">
        <v>455</v>
      </c>
      <c r="J813" t="s">
        <v>455</v>
      </c>
      <c r="K813" t="s">
        <v>672</v>
      </c>
      <c r="L813">
        <v>2</v>
      </c>
      <c r="M813">
        <v>0</v>
      </c>
      <c r="N813" t="s">
        <v>675</v>
      </c>
      <c r="O813" t="s">
        <v>674</v>
      </c>
    </row>
    <row r="814" spans="1:15">
      <c r="A814">
        <v>203</v>
      </c>
      <c r="B814">
        <v>2</v>
      </c>
      <c r="C814">
        <v>1</v>
      </c>
      <c r="D814">
        <v>21</v>
      </c>
      <c r="E814" t="s">
        <v>564</v>
      </c>
      <c r="F814" t="s">
        <v>527</v>
      </c>
      <c r="G814">
        <v>1</v>
      </c>
      <c r="H814">
        <v>0</v>
      </c>
      <c r="I814" t="s">
        <v>479</v>
      </c>
      <c r="J814" t="s">
        <v>457</v>
      </c>
      <c r="K814" t="s">
        <v>672</v>
      </c>
      <c r="L814">
        <v>3</v>
      </c>
      <c r="M814">
        <v>0</v>
      </c>
      <c r="N814" t="s">
        <v>675</v>
      </c>
      <c r="O814" t="s">
        <v>674</v>
      </c>
    </row>
    <row r="815" spans="1:15">
      <c r="A815">
        <v>203</v>
      </c>
      <c r="B815">
        <v>2</v>
      </c>
      <c r="C815">
        <v>1</v>
      </c>
      <c r="D815">
        <v>22</v>
      </c>
      <c r="E815" t="s">
        <v>548</v>
      </c>
      <c r="F815" t="s">
        <v>528</v>
      </c>
      <c r="G815">
        <v>1</v>
      </c>
      <c r="H815">
        <v>1</v>
      </c>
      <c r="I815" t="s">
        <v>479</v>
      </c>
      <c r="J815" t="s">
        <v>454</v>
      </c>
      <c r="K815" t="s">
        <v>670</v>
      </c>
      <c r="L815">
        <v>4</v>
      </c>
      <c r="M815">
        <v>0</v>
      </c>
      <c r="N815" t="s">
        <v>675</v>
      </c>
      <c r="O815" t="s">
        <v>674</v>
      </c>
    </row>
    <row r="816" spans="1:15">
      <c r="A816">
        <v>203</v>
      </c>
      <c r="B816">
        <v>2</v>
      </c>
      <c r="C816">
        <v>1</v>
      </c>
      <c r="D816">
        <v>23</v>
      </c>
      <c r="E816" t="s">
        <v>556</v>
      </c>
      <c r="F816" t="s">
        <v>527</v>
      </c>
      <c r="G816">
        <v>1</v>
      </c>
      <c r="H816">
        <v>1</v>
      </c>
      <c r="I816" t="s">
        <v>455</v>
      </c>
      <c r="J816" t="s">
        <v>455</v>
      </c>
      <c r="K816" t="s">
        <v>670</v>
      </c>
      <c r="L816">
        <v>4</v>
      </c>
      <c r="M816">
        <v>0</v>
      </c>
      <c r="N816" t="s">
        <v>675</v>
      </c>
      <c r="O816" t="s">
        <v>674</v>
      </c>
    </row>
    <row r="817" spans="1:15">
      <c r="A817">
        <v>203</v>
      </c>
      <c r="B817">
        <v>2</v>
      </c>
      <c r="C817">
        <v>1</v>
      </c>
      <c r="D817">
        <v>24</v>
      </c>
      <c r="E817" t="s">
        <v>559</v>
      </c>
      <c r="F817" t="s">
        <v>527</v>
      </c>
      <c r="G817">
        <v>1</v>
      </c>
      <c r="H817">
        <v>0</v>
      </c>
      <c r="I817" t="s">
        <v>479</v>
      </c>
      <c r="J817" t="s">
        <v>456</v>
      </c>
      <c r="K817" t="s">
        <v>670</v>
      </c>
      <c r="L817">
        <v>4</v>
      </c>
      <c r="M817">
        <v>1</v>
      </c>
      <c r="N817" t="s">
        <v>675</v>
      </c>
      <c r="O817" t="s">
        <v>674</v>
      </c>
    </row>
    <row r="818" spans="1:15">
      <c r="A818">
        <v>203</v>
      </c>
      <c r="B818">
        <v>2</v>
      </c>
      <c r="C818">
        <v>1</v>
      </c>
      <c r="D818">
        <v>25</v>
      </c>
      <c r="E818" t="s">
        <v>566</v>
      </c>
      <c r="F818" t="s">
        <v>527</v>
      </c>
      <c r="I818" t="s">
        <v>479</v>
      </c>
      <c r="J818" t="s">
        <v>457</v>
      </c>
      <c r="K818" t="s">
        <v>672</v>
      </c>
      <c r="N818" t="s">
        <v>675</v>
      </c>
      <c r="O818" t="s">
        <v>674</v>
      </c>
    </row>
    <row r="819" spans="1:15">
      <c r="A819">
        <v>203</v>
      </c>
      <c r="B819">
        <v>2</v>
      </c>
      <c r="C819">
        <v>1</v>
      </c>
      <c r="D819">
        <v>26</v>
      </c>
      <c r="E819" t="s">
        <v>557</v>
      </c>
      <c r="F819" t="s">
        <v>528</v>
      </c>
      <c r="G819">
        <v>1</v>
      </c>
      <c r="H819">
        <v>0</v>
      </c>
      <c r="I819" t="s">
        <v>455</v>
      </c>
      <c r="J819" t="s">
        <v>455</v>
      </c>
      <c r="K819" t="s">
        <v>670</v>
      </c>
      <c r="L819">
        <v>2</v>
      </c>
      <c r="M819">
        <v>0</v>
      </c>
      <c r="N819" t="s">
        <v>675</v>
      </c>
      <c r="O819" t="s">
        <v>674</v>
      </c>
    </row>
    <row r="820" spans="1:15">
      <c r="A820">
        <v>203</v>
      </c>
      <c r="B820">
        <v>2</v>
      </c>
      <c r="C820">
        <v>1</v>
      </c>
      <c r="D820">
        <v>27</v>
      </c>
      <c r="E820" t="s">
        <v>560</v>
      </c>
      <c r="F820" t="s">
        <v>527</v>
      </c>
      <c r="G820">
        <v>0</v>
      </c>
      <c r="H820">
        <v>1</v>
      </c>
      <c r="I820" t="s">
        <v>479</v>
      </c>
      <c r="J820" t="s">
        <v>456</v>
      </c>
      <c r="K820" t="s">
        <v>670</v>
      </c>
      <c r="L820">
        <v>4</v>
      </c>
      <c r="M820">
        <v>1</v>
      </c>
      <c r="N820" t="s">
        <v>675</v>
      </c>
      <c r="O820" t="s">
        <v>674</v>
      </c>
    </row>
    <row r="821" spans="1:15">
      <c r="A821">
        <v>203</v>
      </c>
      <c r="B821">
        <v>2</v>
      </c>
      <c r="C821">
        <v>1</v>
      </c>
      <c r="D821">
        <v>28</v>
      </c>
      <c r="E821" t="s">
        <v>545</v>
      </c>
      <c r="F821" t="s">
        <v>528</v>
      </c>
      <c r="G821">
        <v>0</v>
      </c>
      <c r="H821">
        <v>0</v>
      </c>
      <c r="I821" t="s">
        <v>479</v>
      </c>
      <c r="J821" t="s">
        <v>454</v>
      </c>
      <c r="K821" t="s">
        <v>672</v>
      </c>
      <c r="L821">
        <v>3</v>
      </c>
      <c r="M821">
        <v>0</v>
      </c>
      <c r="N821" t="s">
        <v>675</v>
      </c>
      <c r="O821" t="s">
        <v>674</v>
      </c>
    </row>
    <row r="822" spans="1:15">
      <c r="A822">
        <v>203</v>
      </c>
      <c r="B822">
        <v>2</v>
      </c>
      <c r="C822">
        <v>1</v>
      </c>
      <c r="D822">
        <v>29</v>
      </c>
      <c r="E822" t="s">
        <v>548</v>
      </c>
      <c r="F822" t="s">
        <v>527</v>
      </c>
      <c r="G822">
        <v>0</v>
      </c>
      <c r="H822">
        <v>1</v>
      </c>
      <c r="I822" t="s">
        <v>479</v>
      </c>
      <c r="J822" t="s">
        <v>454</v>
      </c>
      <c r="K822" t="s">
        <v>670</v>
      </c>
      <c r="L822">
        <v>4</v>
      </c>
      <c r="M822">
        <v>1</v>
      </c>
      <c r="N822" t="s">
        <v>675</v>
      </c>
      <c r="O822" t="s">
        <v>674</v>
      </c>
    </row>
    <row r="823" spans="1:15">
      <c r="A823">
        <v>203</v>
      </c>
      <c r="B823">
        <v>2</v>
      </c>
      <c r="C823">
        <v>1</v>
      </c>
      <c r="D823">
        <v>30</v>
      </c>
      <c r="E823" t="s">
        <v>556</v>
      </c>
      <c r="F823" t="s">
        <v>528</v>
      </c>
      <c r="G823">
        <v>0</v>
      </c>
      <c r="H823">
        <v>1</v>
      </c>
      <c r="I823" t="s">
        <v>455</v>
      </c>
      <c r="J823" t="s">
        <v>455</v>
      </c>
      <c r="K823" t="s">
        <v>670</v>
      </c>
      <c r="L823">
        <v>3</v>
      </c>
      <c r="M823">
        <v>0</v>
      </c>
      <c r="N823" t="s">
        <v>675</v>
      </c>
      <c r="O823" t="s">
        <v>674</v>
      </c>
    </row>
    <row r="824" spans="1:15">
      <c r="A824">
        <v>203</v>
      </c>
      <c r="B824">
        <v>2</v>
      </c>
      <c r="C824">
        <v>1</v>
      </c>
      <c r="D824">
        <v>31</v>
      </c>
      <c r="E824" t="s">
        <v>558</v>
      </c>
      <c r="F824" t="s">
        <v>527</v>
      </c>
      <c r="G824">
        <v>1</v>
      </c>
      <c r="H824">
        <v>1</v>
      </c>
      <c r="I824" t="s">
        <v>455</v>
      </c>
      <c r="J824" t="s">
        <v>455</v>
      </c>
      <c r="K824" t="s">
        <v>670</v>
      </c>
      <c r="L824">
        <v>2</v>
      </c>
      <c r="M824">
        <v>1</v>
      </c>
      <c r="N824" t="s">
        <v>675</v>
      </c>
      <c r="O824" t="s">
        <v>674</v>
      </c>
    </row>
    <row r="825" spans="1:15">
      <c r="A825">
        <v>203</v>
      </c>
      <c r="B825">
        <v>2</v>
      </c>
      <c r="C825">
        <v>1</v>
      </c>
      <c r="D825">
        <v>32</v>
      </c>
      <c r="E825" t="s">
        <v>547</v>
      </c>
      <c r="F825" t="s">
        <v>528</v>
      </c>
      <c r="G825">
        <v>0</v>
      </c>
      <c r="H825">
        <v>1</v>
      </c>
      <c r="I825" t="s">
        <v>479</v>
      </c>
      <c r="J825" t="s">
        <v>454</v>
      </c>
      <c r="K825" t="s">
        <v>672</v>
      </c>
      <c r="L825">
        <v>2</v>
      </c>
      <c r="M825">
        <v>1</v>
      </c>
      <c r="N825" t="s">
        <v>675</v>
      </c>
      <c r="O825" t="s">
        <v>674</v>
      </c>
    </row>
    <row r="826" spans="1:15">
      <c r="A826">
        <v>203</v>
      </c>
      <c r="B826">
        <v>2</v>
      </c>
      <c r="C826">
        <v>1</v>
      </c>
      <c r="D826">
        <v>33</v>
      </c>
      <c r="E826" t="s">
        <v>554</v>
      </c>
      <c r="F826" t="s">
        <v>527</v>
      </c>
      <c r="G826">
        <v>0</v>
      </c>
      <c r="H826">
        <v>0</v>
      </c>
      <c r="I826" t="s">
        <v>455</v>
      </c>
      <c r="J826" t="s">
        <v>455</v>
      </c>
      <c r="K826" t="s">
        <v>672</v>
      </c>
      <c r="L826">
        <v>2</v>
      </c>
      <c r="M826">
        <v>1</v>
      </c>
      <c r="N826" t="s">
        <v>675</v>
      </c>
      <c r="O826" t="s">
        <v>674</v>
      </c>
    </row>
    <row r="827" spans="1:15">
      <c r="A827">
        <v>203</v>
      </c>
      <c r="B827">
        <v>2</v>
      </c>
      <c r="C827">
        <v>1</v>
      </c>
      <c r="D827">
        <v>34</v>
      </c>
      <c r="E827" t="s">
        <v>550</v>
      </c>
      <c r="F827" t="s">
        <v>527</v>
      </c>
      <c r="G827">
        <v>0</v>
      </c>
      <c r="H827">
        <v>1</v>
      </c>
      <c r="I827" t="s">
        <v>479</v>
      </c>
      <c r="J827" t="s">
        <v>454</v>
      </c>
      <c r="K827" t="s">
        <v>670</v>
      </c>
      <c r="L827">
        <v>4</v>
      </c>
      <c r="M827">
        <v>1</v>
      </c>
      <c r="N827" t="s">
        <v>675</v>
      </c>
      <c r="O827" t="s">
        <v>674</v>
      </c>
    </row>
    <row r="828" spans="1:15">
      <c r="A828">
        <v>203</v>
      </c>
      <c r="B828">
        <v>2</v>
      </c>
      <c r="C828">
        <v>1</v>
      </c>
      <c r="D828">
        <v>35</v>
      </c>
      <c r="E828" t="s">
        <v>564</v>
      </c>
      <c r="F828" t="s">
        <v>528</v>
      </c>
      <c r="G828">
        <v>0</v>
      </c>
      <c r="H828">
        <v>0</v>
      </c>
      <c r="I828" t="s">
        <v>479</v>
      </c>
      <c r="J828" t="s">
        <v>457</v>
      </c>
      <c r="K828" t="s">
        <v>672</v>
      </c>
      <c r="L828">
        <v>2</v>
      </c>
      <c r="M828">
        <v>1</v>
      </c>
      <c r="N828" t="s">
        <v>675</v>
      </c>
      <c r="O828" t="s">
        <v>674</v>
      </c>
    </row>
    <row r="829" spans="1:15">
      <c r="A829">
        <v>203</v>
      </c>
      <c r="B829">
        <v>2</v>
      </c>
      <c r="C829">
        <v>1</v>
      </c>
      <c r="D829">
        <v>36</v>
      </c>
      <c r="E829" t="s">
        <v>544</v>
      </c>
      <c r="F829" t="s">
        <v>528</v>
      </c>
      <c r="G829">
        <v>0</v>
      </c>
      <c r="H829">
        <v>0</v>
      </c>
      <c r="I829" t="s">
        <v>479</v>
      </c>
      <c r="J829" t="s">
        <v>454</v>
      </c>
      <c r="K829" t="s">
        <v>672</v>
      </c>
      <c r="L829">
        <v>3</v>
      </c>
      <c r="M829">
        <v>0</v>
      </c>
      <c r="N829" t="s">
        <v>675</v>
      </c>
      <c r="O829" t="s">
        <v>674</v>
      </c>
    </row>
    <row r="830" spans="1:15">
      <c r="A830">
        <v>203</v>
      </c>
      <c r="B830">
        <v>2</v>
      </c>
      <c r="C830">
        <v>1</v>
      </c>
      <c r="D830">
        <v>37</v>
      </c>
      <c r="E830" t="s">
        <v>558</v>
      </c>
      <c r="F830" t="s">
        <v>528</v>
      </c>
      <c r="G830">
        <v>0</v>
      </c>
      <c r="H830">
        <v>1</v>
      </c>
      <c r="I830" t="s">
        <v>455</v>
      </c>
      <c r="J830" t="s">
        <v>455</v>
      </c>
      <c r="K830" t="s">
        <v>670</v>
      </c>
      <c r="L830">
        <v>5</v>
      </c>
      <c r="M830">
        <v>1</v>
      </c>
      <c r="N830" t="s">
        <v>675</v>
      </c>
      <c r="O830" t="s">
        <v>674</v>
      </c>
    </row>
    <row r="831" spans="1:15">
      <c r="A831">
        <v>203</v>
      </c>
      <c r="B831">
        <v>2</v>
      </c>
      <c r="C831">
        <v>1</v>
      </c>
      <c r="D831">
        <v>38</v>
      </c>
      <c r="E831" t="s">
        <v>553</v>
      </c>
      <c r="F831" t="s">
        <v>527</v>
      </c>
      <c r="G831">
        <v>0</v>
      </c>
      <c r="H831">
        <v>1</v>
      </c>
      <c r="I831" t="s">
        <v>455</v>
      </c>
      <c r="J831" t="s">
        <v>455</v>
      </c>
      <c r="K831" t="s">
        <v>672</v>
      </c>
      <c r="L831">
        <v>3</v>
      </c>
      <c r="M831">
        <v>0</v>
      </c>
      <c r="N831" t="s">
        <v>675</v>
      </c>
      <c r="O831" t="s">
        <v>674</v>
      </c>
    </row>
    <row r="832" spans="1:15">
      <c r="A832">
        <v>203</v>
      </c>
      <c r="B832">
        <v>2</v>
      </c>
      <c r="C832">
        <v>1</v>
      </c>
      <c r="D832">
        <v>39</v>
      </c>
      <c r="E832" t="s">
        <v>557</v>
      </c>
      <c r="F832" t="s">
        <v>527</v>
      </c>
      <c r="G832">
        <v>0</v>
      </c>
      <c r="H832">
        <v>0</v>
      </c>
      <c r="I832" t="s">
        <v>455</v>
      </c>
      <c r="J832" t="s">
        <v>455</v>
      </c>
      <c r="K832" t="s">
        <v>670</v>
      </c>
      <c r="L832">
        <v>2</v>
      </c>
      <c r="M832">
        <v>1</v>
      </c>
      <c r="N832" t="s">
        <v>675</v>
      </c>
      <c r="O832" t="s">
        <v>674</v>
      </c>
    </row>
    <row r="833" spans="1:15">
      <c r="A833">
        <v>203</v>
      </c>
      <c r="B833">
        <v>2</v>
      </c>
      <c r="C833">
        <v>1</v>
      </c>
      <c r="D833">
        <v>40</v>
      </c>
      <c r="E833" t="s">
        <v>563</v>
      </c>
      <c r="F833" t="s">
        <v>528</v>
      </c>
      <c r="G833">
        <v>0</v>
      </c>
      <c r="H833">
        <v>1</v>
      </c>
      <c r="I833" t="s">
        <v>479</v>
      </c>
      <c r="J833" t="s">
        <v>457</v>
      </c>
      <c r="K833" t="s">
        <v>672</v>
      </c>
      <c r="L833">
        <v>2</v>
      </c>
      <c r="M833">
        <v>1</v>
      </c>
      <c r="N833" t="s">
        <v>675</v>
      </c>
      <c r="O833" t="s">
        <v>674</v>
      </c>
    </row>
    <row r="834" spans="1:15">
      <c r="A834">
        <v>203</v>
      </c>
      <c r="B834">
        <v>2</v>
      </c>
      <c r="C834">
        <v>1</v>
      </c>
      <c r="D834">
        <v>41</v>
      </c>
      <c r="E834" t="s">
        <v>551</v>
      </c>
      <c r="F834" t="s">
        <v>528</v>
      </c>
      <c r="G834">
        <v>0</v>
      </c>
      <c r="H834">
        <v>1</v>
      </c>
      <c r="I834" t="s">
        <v>455</v>
      </c>
      <c r="J834" t="s">
        <v>455</v>
      </c>
      <c r="K834" t="s">
        <v>672</v>
      </c>
      <c r="L834">
        <v>2</v>
      </c>
      <c r="M834">
        <v>0</v>
      </c>
      <c r="N834" t="s">
        <v>675</v>
      </c>
      <c r="O834" t="s">
        <v>674</v>
      </c>
    </row>
    <row r="835" spans="1:15">
      <c r="A835">
        <v>203</v>
      </c>
      <c r="B835">
        <v>2</v>
      </c>
      <c r="C835">
        <v>1</v>
      </c>
      <c r="D835">
        <v>42</v>
      </c>
      <c r="E835" t="s">
        <v>555</v>
      </c>
      <c r="F835" t="s">
        <v>527</v>
      </c>
      <c r="G835">
        <v>0</v>
      </c>
      <c r="H835">
        <v>0</v>
      </c>
      <c r="I835" t="s">
        <v>455</v>
      </c>
      <c r="J835" t="s">
        <v>455</v>
      </c>
      <c r="K835" t="s">
        <v>672</v>
      </c>
      <c r="L835">
        <v>2</v>
      </c>
      <c r="M835">
        <v>1</v>
      </c>
      <c r="N835" t="s">
        <v>675</v>
      </c>
      <c r="O835" t="s">
        <v>674</v>
      </c>
    </row>
    <row r="836" spans="1:15">
      <c r="A836">
        <v>203</v>
      </c>
      <c r="B836">
        <v>2</v>
      </c>
      <c r="C836">
        <v>1</v>
      </c>
      <c r="D836">
        <v>43</v>
      </c>
      <c r="E836" t="s">
        <v>565</v>
      </c>
      <c r="F836" t="s">
        <v>527</v>
      </c>
      <c r="G836">
        <v>0</v>
      </c>
      <c r="H836">
        <v>1</v>
      </c>
      <c r="I836" t="s">
        <v>479</v>
      </c>
      <c r="J836" t="s">
        <v>457</v>
      </c>
      <c r="K836" t="s">
        <v>672</v>
      </c>
      <c r="L836">
        <v>4</v>
      </c>
      <c r="M836">
        <v>1</v>
      </c>
      <c r="N836" t="s">
        <v>675</v>
      </c>
      <c r="O836" t="s">
        <v>674</v>
      </c>
    </row>
    <row r="837" spans="1:15">
      <c r="A837">
        <v>203</v>
      </c>
      <c r="B837">
        <v>2</v>
      </c>
      <c r="C837">
        <v>1</v>
      </c>
      <c r="D837">
        <v>44</v>
      </c>
      <c r="E837" t="s">
        <v>559</v>
      </c>
      <c r="F837" t="s">
        <v>528</v>
      </c>
      <c r="G837">
        <v>0</v>
      </c>
      <c r="H837">
        <v>0</v>
      </c>
      <c r="I837" t="s">
        <v>479</v>
      </c>
      <c r="J837" t="s">
        <v>456</v>
      </c>
      <c r="K837" t="s">
        <v>670</v>
      </c>
      <c r="L837">
        <v>2</v>
      </c>
      <c r="M837">
        <v>1</v>
      </c>
      <c r="N837" t="s">
        <v>675</v>
      </c>
      <c r="O837" t="s">
        <v>674</v>
      </c>
    </row>
    <row r="838" spans="1:15">
      <c r="A838">
        <v>204</v>
      </c>
      <c r="B838">
        <v>1</v>
      </c>
      <c r="C838">
        <v>1</v>
      </c>
      <c r="D838">
        <v>1</v>
      </c>
      <c r="E838" t="s">
        <v>561</v>
      </c>
      <c r="F838" t="s">
        <v>527</v>
      </c>
      <c r="G838">
        <v>1</v>
      </c>
      <c r="H838">
        <v>1</v>
      </c>
      <c r="I838" t="s">
        <v>479</v>
      </c>
      <c r="J838" t="s">
        <v>456</v>
      </c>
      <c r="K838" t="s">
        <v>670</v>
      </c>
      <c r="L838">
        <v>5</v>
      </c>
      <c r="M838">
        <v>1</v>
      </c>
      <c r="N838" t="s">
        <v>673</v>
      </c>
      <c r="O838" t="s">
        <v>674</v>
      </c>
    </row>
    <row r="839" spans="1:15">
      <c r="A839">
        <v>204</v>
      </c>
      <c r="B839">
        <v>1</v>
      </c>
      <c r="C839">
        <v>1</v>
      </c>
      <c r="D839">
        <v>2</v>
      </c>
      <c r="E839" t="s">
        <v>552</v>
      </c>
      <c r="F839" t="s">
        <v>527</v>
      </c>
      <c r="G839">
        <v>1</v>
      </c>
      <c r="H839">
        <v>1</v>
      </c>
      <c r="I839" t="s">
        <v>455</v>
      </c>
      <c r="J839" t="s">
        <v>455</v>
      </c>
      <c r="K839" t="s">
        <v>672</v>
      </c>
      <c r="L839">
        <v>4</v>
      </c>
      <c r="M839">
        <v>0</v>
      </c>
      <c r="N839" t="s">
        <v>673</v>
      </c>
      <c r="O839" t="s">
        <v>674</v>
      </c>
    </row>
    <row r="840" spans="1:15">
      <c r="A840">
        <v>204</v>
      </c>
      <c r="B840">
        <v>1</v>
      </c>
      <c r="C840">
        <v>1</v>
      </c>
      <c r="D840">
        <v>3</v>
      </c>
      <c r="E840" t="s">
        <v>549</v>
      </c>
      <c r="F840" t="s">
        <v>528</v>
      </c>
      <c r="G840">
        <v>1</v>
      </c>
      <c r="H840">
        <v>0</v>
      </c>
      <c r="I840" t="s">
        <v>479</v>
      </c>
      <c r="J840" t="s">
        <v>454</v>
      </c>
      <c r="K840" t="s">
        <v>670</v>
      </c>
      <c r="L840">
        <v>2</v>
      </c>
      <c r="M840">
        <v>1</v>
      </c>
      <c r="N840" t="s">
        <v>673</v>
      </c>
      <c r="O840" t="s">
        <v>674</v>
      </c>
    </row>
    <row r="841" spans="1:15">
      <c r="A841">
        <v>204</v>
      </c>
      <c r="B841">
        <v>1</v>
      </c>
      <c r="C841">
        <v>1</v>
      </c>
      <c r="D841">
        <v>4</v>
      </c>
      <c r="E841" t="s">
        <v>563</v>
      </c>
      <c r="F841" t="s">
        <v>527</v>
      </c>
      <c r="G841">
        <v>1</v>
      </c>
      <c r="H841">
        <v>1</v>
      </c>
      <c r="I841" t="s">
        <v>479</v>
      </c>
      <c r="J841" t="s">
        <v>457</v>
      </c>
      <c r="K841" t="s">
        <v>672</v>
      </c>
      <c r="L841">
        <v>3</v>
      </c>
      <c r="M841">
        <v>0</v>
      </c>
      <c r="N841" t="s">
        <v>673</v>
      </c>
      <c r="O841" t="s">
        <v>674</v>
      </c>
    </row>
    <row r="842" spans="1:15">
      <c r="A842">
        <v>204</v>
      </c>
      <c r="B842">
        <v>1</v>
      </c>
      <c r="C842">
        <v>1</v>
      </c>
      <c r="D842">
        <v>5</v>
      </c>
      <c r="E842" t="s">
        <v>564</v>
      </c>
      <c r="F842" t="s">
        <v>528</v>
      </c>
      <c r="G842">
        <v>1</v>
      </c>
      <c r="H842">
        <v>0</v>
      </c>
      <c r="I842" t="s">
        <v>479</v>
      </c>
      <c r="J842" t="s">
        <v>457</v>
      </c>
      <c r="K842" t="s">
        <v>672</v>
      </c>
      <c r="L842">
        <v>2</v>
      </c>
      <c r="M842">
        <v>1</v>
      </c>
      <c r="N842" t="s">
        <v>673</v>
      </c>
      <c r="O842" t="s">
        <v>674</v>
      </c>
    </row>
    <row r="843" spans="1:15">
      <c r="A843">
        <v>204</v>
      </c>
      <c r="B843">
        <v>1</v>
      </c>
      <c r="C843">
        <v>1</v>
      </c>
      <c r="D843">
        <v>6</v>
      </c>
      <c r="E843" t="s">
        <v>561</v>
      </c>
      <c r="F843" t="s">
        <v>528</v>
      </c>
      <c r="G843">
        <v>0</v>
      </c>
      <c r="H843">
        <v>1</v>
      </c>
      <c r="I843" t="s">
        <v>479</v>
      </c>
      <c r="J843" t="s">
        <v>456</v>
      </c>
      <c r="K843" t="s">
        <v>670</v>
      </c>
      <c r="L843">
        <v>3</v>
      </c>
      <c r="M843">
        <v>0</v>
      </c>
      <c r="N843" t="s">
        <v>673</v>
      </c>
      <c r="O843" t="s">
        <v>674</v>
      </c>
    </row>
    <row r="844" spans="1:15">
      <c r="A844">
        <v>204</v>
      </c>
      <c r="B844">
        <v>1</v>
      </c>
      <c r="C844">
        <v>1</v>
      </c>
      <c r="D844">
        <v>7</v>
      </c>
      <c r="E844" t="s">
        <v>566</v>
      </c>
      <c r="F844" t="s">
        <v>527</v>
      </c>
      <c r="I844" t="s">
        <v>479</v>
      </c>
      <c r="J844" t="s">
        <v>457</v>
      </c>
      <c r="K844" t="s">
        <v>672</v>
      </c>
      <c r="N844" t="s">
        <v>673</v>
      </c>
      <c r="O844" t="s">
        <v>674</v>
      </c>
    </row>
    <row r="845" spans="1:15">
      <c r="A845">
        <v>204</v>
      </c>
      <c r="B845">
        <v>1</v>
      </c>
      <c r="C845">
        <v>1</v>
      </c>
      <c r="D845">
        <v>8</v>
      </c>
      <c r="E845" t="s">
        <v>550</v>
      </c>
      <c r="F845" t="s">
        <v>527</v>
      </c>
      <c r="G845">
        <v>1</v>
      </c>
      <c r="H845">
        <v>1</v>
      </c>
      <c r="I845" t="s">
        <v>479</v>
      </c>
      <c r="J845" t="s">
        <v>454</v>
      </c>
      <c r="K845" t="s">
        <v>670</v>
      </c>
      <c r="L845">
        <v>4</v>
      </c>
      <c r="M845">
        <v>1</v>
      </c>
      <c r="N845" t="s">
        <v>673</v>
      </c>
      <c r="O845" t="s">
        <v>674</v>
      </c>
    </row>
    <row r="846" spans="1:15">
      <c r="A846">
        <v>204</v>
      </c>
      <c r="B846">
        <v>1</v>
      </c>
      <c r="C846">
        <v>1</v>
      </c>
      <c r="D846">
        <v>9</v>
      </c>
      <c r="E846" t="s">
        <v>545</v>
      </c>
      <c r="F846" t="s">
        <v>528</v>
      </c>
      <c r="G846">
        <v>1</v>
      </c>
      <c r="H846">
        <v>0</v>
      </c>
      <c r="I846" t="s">
        <v>479</v>
      </c>
      <c r="J846" t="s">
        <v>454</v>
      </c>
      <c r="K846" t="s">
        <v>672</v>
      </c>
      <c r="L846">
        <v>2</v>
      </c>
      <c r="M846">
        <v>1</v>
      </c>
      <c r="N846" t="s">
        <v>673</v>
      </c>
      <c r="O846" t="s">
        <v>674</v>
      </c>
    </row>
    <row r="847" spans="1:15">
      <c r="A847">
        <v>204</v>
      </c>
      <c r="B847">
        <v>1</v>
      </c>
      <c r="C847">
        <v>1</v>
      </c>
      <c r="D847">
        <v>10</v>
      </c>
      <c r="E847" t="s">
        <v>564</v>
      </c>
      <c r="F847" t="s">
        <v>527</v>
      </c>
      <c r="G847">
        <v>0</v>
      </c>
      <c r="H847">
        <v>0</v>
      </c>
      <c r="I847" t="s">
        <v>479</v>
      </c>
      <c r="J847" t="s">
        <v>457</v>
      </c>
      <c r="K847" t="s">
        <v>672</v>
      </c>
      <c r="L847">
        <v>5</v>
      </c>
      <c r="M847">
        <v>1</v>
      </c>
      <c r="N847" t="s">
        <v>673</v>
      </c>
      <c r="O847" t="s">
        <v>674</v>
      </c>
    </row>
    <row r="848" spans="1:15">
      <c r="A848">
        <v>204</v>
      </c>
      <c r="B848">
        <v>1</v>
      </c>
      <c r="C848">
        <v>1</v>
      </c>
      <c r="D848">
        <v>11</v>
      </c>
      <c r="E848" t="s">
        <v>545</v>
      </c>
      <c r="F848" t="s">
        <v>527</v>
      </c>
      <c r="G848">
        <v>0</v>
      </c>
      <c r="H848">
        <v>0</v>
      </c>
      <c r="I848" t="s">
        <v>479</v>
      </c>
      <c r="J848" t="s">
        <v>454</v>
      </c>
      <c r="K848" t="s">
        <v>672</v>
      </c>
      <c r="L848">
        <v>4</v>
      </c>
      <c r="M848">
        <v>1</v>
      </c>
      <c r="N848" t="s">
        <v>673</v>
      </c>
      <c r="O848" t="s">
        <v>674</v>
      </c>
    </row>
    <row r="849" spans="1:15">
      <c r="A849">
        <v>204</v>
      </c>
      <c r="B849">
        <v>1</v>
      </c>
      <c r="C849">
        <v>1</v>
      </c>
      <c r="D849">
        <v>12</v>
      </c>
      <c r="E849" t="s">
        <v>552</v>
      </c>
      <c r="F849" t="s">
        <v>528</v>
      </c>
      <c r="G849">
        <v>0</v>
      </c>
      <c r="H849">
        <v>1</v>
      </c>
      <c r="I849" t="s">
        <v>455</v>
      </c>
      <c r="J849" t="s">
        <v>455</v>
      </c>
      <c r="K849" t="s">
        <v>672</v>
      </c>
      <c r="L849">
        <v>5</v>
      </c>
      <c r="M849">
        <v>1</v>
      </c>
      <c r="N849" t="s">
        <v>673</v>
      </c>
      <c r="O849" t="s">
        <v>674</v>
      </c>
    </row>
    <row r="850" spans="1:15">
      <c r="A850">
        <v>204</v>
      </c>
      <c r="B850">
        <v>1</v>
      </c>
      <c r="C850">
        <v>1</v>
      </c>
      <c r="D850">
        <v>13</v>
      </c>
      <c r="E850" t="s">
        <v>553</v>
      </c>
      <c r="F850" t="s">
        <v>527</v>
      </c>
      <c r="G850">
        <v>1</v>
      </c>
      <c r="H850">
        <v>1</v>
      </c>
      <c r="I850" t="s">
        <v>455</v>
      </c>
      <c r="J850" t="s">
        <v>455</v>
      </c>
      <c r="K850" t="s">
        <v>672</v>
      </c>
      <c r="L850">
        <v>2</v>
      </c>
      <c r="M850">
        <v>1</v>
      </c>
      <c r="N850" t="s">
        <v>673</v>
      </c>
      <c r="O850" t="s">
        <v>674</v>
      </c>
    </row>
    <row r="851" spans="1:15">
      <c r="A851">
        <v>204</v>
      </c>
      <c r="B851">
        <v>1</v>
      </c>
      <c r="C851">
        <v>1</v>
      </c>
      <c r="D851">
        <v>14</v>
      </c>
      <c r="E851" t="s">
        <v>551</v>
      </c>
      <c r="F851" t="s">
        <v>527</v>
      </c>
      <c r="G851">
        <v>1</v>
      </c>
      <c r="H851">
        <v>1</v>
      </c>
      <c r="I851" t="s">
        <v>455</v>
      </c>
      <c r="J851" t="s">
        <v>455</v>
      </c>
      <c r="K851" t="s">
        <v>672</v>
      </c>
      <c r="L851">
        <v>5</v>
      </c>
      <c r="M851">
        <v>0</v>
      </c>
      <c r="N851" t="s">
        <v>673</v>
      </c>
      <c r="O851" t="s">
        <v>674</v>
      </c>
    </row>
    <row r="852" spans="1:15">
      <c r="A852">
        <v>204</v>
      </c>
      <c r="B852">
        <v>1</v>
      </c>
      <c r="C852">
        <v>1</v>
      </c>
      <c r="D852">
        <v>15</v>
      </c>
      <c r="E852" t="s">
        <v>558</v>
      </c>
      <c r="F852" t="s">
        <v>528</v>
      </c>
      <c r="G852">
        <v>1</v>
      </c>
      <c r="H852">
        <v>1</v>
      </c>
      <c r="I852" t="s">
        <v>455</v>
      </c>
      <c r="J852" t="s">
        <v>455</v>
      </c>
      <c r="K852" t="s">
        <v>670</v>
      </c>
      <c r="L852">
        <v>4</v>
      </c>
      <c r="M852">
        <v>1</v>
      </c>
      <c r="N852" t="s">
        <v>673</v>
      </c>
      <c r="O852" t="s">
        <v>674</v>
      </c>
    </row>
    <row r="853" spans="1:15">
      <c r="A853">
        <v>204</v>
      </c>
      <c r="B853">
        <v>1</v>
      </c>
      <c r="C853">
        <v>1</v>
      </c>
      <c r="D853">
        <v>16</v>
      </c>
      <c r="E853" t="s">
        <v>548</v>
      </c>
      <c r="F853" t="s">
        <v>528</v>
      </c>
      <c r="G853">
        <v>1</v>
      </c>
      <c r="H853">
        <v>1</v>
      </c>
      <c r="I853" t="s">
        <v>479</v>
      </c>
      <c r="J853" t="s">
        <v>454</v>
      </c>
      <c r="K853" t="s">
        <v>670</v>
      </c>
      <c r="L853">
        <v>5</v>
      </c>
      <c r="M853">
        <v>0</v>
      </c>
      <c r="N853" t="s">
        <v>673</v>
      </c>
      <c r="O853" t="s">
        <v>674</v>
      </c>
    </row>
    <row r="854" spans="1:15">
      <c r="A854">
        <v>204</v>
      </c>
      <c r="B854">
        <v>1</v>
      </c>
      <c r="C854">
        <v>1</v>
      </c>
      <c r="D854">
        <v>17</v>
      </c>
      <c r="E854" t="s">
        <v>559</v>
      </c>
      <c r="F854" t="s">
        <v>527</v>
      </c>
      <c r="G854">
        <v>1</v>
      </c>
      <c r="H854">
        <v>0</v>
      </c>
      <c r="I854" t="s">
        <v>479</v>
      </c>
      <c r="J854" t="s">
        <v>456</v>
      </c>
      <c r="K854" t="s">
        <v>670</v>
      </c>
      <c r="L854">
        <v>5</v>
      </c>
      <c r="M854">
        <v>1</v>
      </c>
      <c r="N854" t="s">
        <v>673</v>
      </c>
      <c r="O854" t="s">
        <v>674</v>
      </c>
    </row>
    <row r="855" spans="1:15">
      <c r="A855">
        <v>204</v>
      </c>
      <c r="B855">
        <v>1</v>
      </c>
      <c r="C855">
        <v>1</v>
      </c>
      <c r="D855">
        <v>18</v>
      </c>
      <c r="E855" t="s">
        <v>547</v>
      </c>
      <c r="F855" t="s">
        <v>527</v>
      </c>
      <c r="G855">
        <v>1</v>
      </c>
      <c r="H855">
        <v>1</v>
      </c>
      <c r="I855" t="s">
        <v>479</v>
      </c>
      <c r="J855" t="s">
        <v>454</v>
      </c>
      <c r="K855" t="s">
        <v>672</v>
      </c>
      <c r="L855">
        <v>4</v>
      </c>
      <c r="M855">
        <v>1</v>
      </c>
      <c r="N855" t="s">
        <v>673</v>
      </c>
      <c r="O855" t="s">
        <v>674</v>
      </c>
    </row>
    <row r="856" spans="1:15">
      <c r="A856">
        <v>204</v>
      </c>
      <c r="B856">
        <v>1</v>
      </c>
      <c r="C856">
        <v>1</v>
      </c>
      <c r="D856">
        <v>19</v>
      </c>
      <c r="E856" t="s">
        <v>566</v>
      </c>
      <c r="F856" t="s">
        <v>527</v>
      </c>
      <c r="I856" t="s">
        <v>479</v>
      </c>
      <c r="J856" t="s">
        <v>457</v>
      </c>
      <c r="K856" t="s">
        <v>672</v>
      </c>
      <c r="N856" t="s">
        <v>673</v>
      </c>
      <c r="O856" t="s">
        <v>674</v>
      </c>
    </row>
    <row r="857" spans="1:15">
      <c r="A857">
        <v>204</v>
      </c>
      <c r="B857">
        <v>1</v>
      </c>
      <c r="C857">
        <v>1</v>
      </c>
      <c r="D857">
        <v>20</v>
      </c>
      <c r="E857" t="s">
        <v>559</v>
      </c>
      <c r="F857" t="s">
        <v>528</v>
      </c>
      <c r="G857">
        <v>0</v>
      </c>
      <c r="H857">
        <v>0</v>
      </c>
      <c r="I857" t="s">
        <v>479</v>
      </c>
      <c r="J857" t="s">
        <v>456</v>
      </c>
      <c r="K857" t="s">
        <v>670</v>
      </c>
      <c r="L857">
        <v>4</v>
      </c>
      <c r="M857">
        <v>0</v>
      </c>
      <c r="N857" t="s">
        <v>673</v>
      </c>
      <c r="O857" t="s">
        <v>674</v>
      </c>
    </row>
    <row r="858" spans="1:15">
      <c r="A858">
        <v>204</v>
      </c>
      <c r="B858">
        <v>1</v>
      </c>
      <c r="C858">
        <v>1</v>
      </c>
      <c r="D858">
        <v>21</v>
      </c>
      <c r="E858" t="s">
        <v>557</v>
      </c>
      <c r="F858" t="s">
        <v>527</v>
      </c>
      <c r="G858">
        <v>1</v>
      </c>
      <c r="H858">
        <v>0</v>
      </c>
      <c r="I858" t="s">
        <v>455</v>
      </c>
      <c r="J858" t="s">
        <v>455</v>
      </c>
      <c r="K858" t="s">
        <v>670</v>
      </c>
      <c r="L858">
        <v>4</v>
      </c>
      <c r="M858">
        <v>0</v>
      </c>
      <c r="N858" t="s">
        <v>673</v>
      </c>
      <c r="O858" t="s">
        <v>674</v>
      </c>
    </row>
    <row r="859" spans="1:15">
      <c r="A859">
        <v>204</v>
      </c>
      <c r="B859">
        <v>1</v>
      </c>
      <c r="C859">
        <v>1</v>
      </c>
      <c r="D859">
        <v>22</v>
      </c>
      <c r="E859" t="s">
        <v>565</v>
      </c>
      <c r="F859" t="s">
        <v>527</v>
      </c>
      <c r="G859">
        <v>1</v>
      </c>
      <c r="H859">
        <v>1</v>
      </c>
      <c r="I859" t="s">
        <v>479</v>
      </c>
      <c r="J859" t="s">
        <v>457</v>
      </c>
      <c r="K859" t="s">
        <v>672</v>
      </c>
      <c r="L859">
        <v>4</v>
      </c>
      <c r="M859">
        <v>1</v>
      </c>
      <c r="N859" t="s">
        <v>673</v>
      </c>
      <c r="O859" t="s">
        <v>674</v>
      </c>
    </row>
    <row r="860" spans="1:15">
      <c r="A860">
        <v>204</v>
      </c>
      <c r="B860">
        <v>1</v>
      </c>
      <c r="C860">
        <v>1</v>
      </c>
      <c r="D860">
        <v>23</v>
      </c>
      <c r="E860" t="s">
        <v>556</v>
      </c>
      <c r="F860" t="s">
        <v>527</v>
      </c>
      <c r="G860">
        <v>1</v>
      </c>
      <c r="H860">
        <v>1</v>
      </c>
      <c r="I860" t="s">
        <v>455</v>
      </c>
      <c r="J860" t="s">
        <v>455</v>
      </c>
      <c r="K860" t="s">
        <v>670</v>
      </c>
      <c r="L860">
        <v>3</v>
      </c>
      <c r="M860">
        <v>0</v>
      </c>
      <c r="N860" t="s">
        <v>673</v>
      </c>
      <c r="O860" t="s">
        <v>674</v>
      </c>
    </row>
    <row r="861" spans="1:15">
      <c r="A861">
        <v>204</v>
      </c>
      <c r="B861">
        <v>1</v>
      </c>
      <c r="C861">
        <v>1</v>
      </c>
      <c r="D861">
        <v>24</v>
      </c>
      <c r="E861" t="s">
        <v>553</v>
      </c>
      <c r="F861" t="s">
        <v>528</v>
      </c>
      <c r="G861">
        <v>0</v>
      </c>
      <c r="H861">
        <v>1</v>
      </c>
      <c r="I861" t="s">
        <v>455</v>
      </c>
      <c r="J861" t="s">
        <v>455</v>
      </c>
      <c r="K861" t="s">
        <v>672</v>
      </c>
      <c r="L861">
        <v>3</v>
      </c>
      <c r="M861">
        <v>0</v>
      </c>
      <c r="N861" t="s">
        <v>673</v>
      </c>
      <c r="O861" t="s">
        <v>674</v>
      </c>
    </row>
    <row r="862" spans="1:15">
      <c r="A862">
        <v>204</v>
      </c>
      <c r="B862">
        <v>1</v>
      </c>
      <c r="C862">
        <v>1</v>
      </c>
      <c r="D862">
        <v>25</v>
      </c>
      <c r="E862" t="s">
        <v>555</v>
      </c>
      <c r="F862" t="s">
        <v>528</v>
      </c>
      <c r="G862">
        <v>1</v>
      </c>
      <c r="H862">
        <v>0</v>
      </c>
      <c r="I862" t="s">
        <v>455</v>
      </c>
      <c r="J862" t="s">
        <v>455</v>
      </c>
      <c r="K862" t="s">
        <v>672</v>
      </c>
      <c r="L862">
        <v>2</v>
      </c>
      <c r="M862">
        <v>0</v>
      </c>
      <c r="N862" t="s">
        <v>673</v>
      </c>
      <c r="O862" t="s">
        <v>674</v>
      </c>
    </row>
    <row r="863" spans="1:15">
      <c r="A863">
        <v>204</v>
      </c>
      <c r="B863">
        <v>1</v>
      </c>
      <c r="C863">
        <v>1</v>
      </c>
      <c r="D863">
        <v>26</v>
      </c>
      <c r="E863" t="s">
        <v>560</v>
      </c>
      <c r="F863" t="s">
        <v>527</v>
      </c>
      <c r="G863">
        <v>1</v>
      </c>
      <c r="H863">
        <v>1</v>
      </c>
      <c r="I863" t="s">
        <v>479</v>
      </c>
      <c r="J863" t="s">
        <v>456</v>
      </c>
      <c r="K863" t="s">
        <v>670</v>
      </c>
      <c r="L863">
        <v>4</v>
      </c>
      <c r="M863">
        <v>1</v>
      </c>
      <c r="N863" t="s">
        <v>673</v>
      </c>
      <c r="O863" t="s">
        <v>674</v>
      </c>
    </row>
    <row r="864" spans="1:15">
      <c r="A864">
        <v>204</v>
      </c>
      <c r="B864">
        <v>1</v>
      </c>
      <c r="C864">
        <v>1</v>
      </c>
      <c r="D864">
        <v>27</v>
      </c>
      <c r="E864" t="s">
        <v>560</v>
      </c>
      <c r="F864" t="s">
        <v>528</v>
      </c>
      <c r="G864">
        <v>0</v>
      </c>
      <c r="H864">
        <v>1</v>
      </c>
      <c r="I864" t="s">
        <v>479</v>
      </c>
      <c r="J864" t="s">
        <v>456</v>
      </c>
      <c r="K864" t="s">
        <v>670</v>
      </c>
      <c r="L864">
        <v>2</v>
      </c>
      <c r="M864">
        <v>1</v>
      </c>
      <c r="N864" t="s">
        <v>673</v>
      </c>
      <c r="O864" t="s">
        <v>674</v>
      </c>
    </row>
    <row r="865" spans="1:15">
      <c r="A865">
        <v>204</v>
      </c>
      <c r="B865">
        <v>1</v>
      </c>
      <c r="C865">
        <v>1</v>
      </c>
      <c r="D865">
        <v>28</v>
      </c>
      <c r="E865" t="s">
        <v>562</v>
      </c>
      <c r="F865" t="s">
        <v>528</v>
      </c>
      <c r="G865">
        <v>1</v>
      </c>
      <c r="H865">
        <v>1</v>
      </c>
      <c r="I865" t="s">
        <v>479</v>
      </c>
      <c r="J865" t="s">
        <v>456</v>
      </c>
      <c r="K865" t="s">
        <v>670</v>
      </c>
      <c r="L865">
        <v>4</v>
      </c>
      <c r="M865">
        <v>0</v>
      </c>
      <c r="N865" t="s">
        <v>673</v>
      </c>
      <c r="O865" t="s">
        <v>674</v>
      </c>
    </row>
    <row r="866" spans="1:15">
      <c r="A866">
        <v>204</v>
      </c>
      <c r="B866">
        <v>1</v>
      </c>
      <c r="C866">
        <v>1</v>
      </c>
      <c r="D866">
        <v>29</v>
      </c>
      <c r="E866" t="s">
        <v>549</v>
      </c>
      <c r="F866" t="s">
        <v>527</v>
      </c>
      <c r="G866">
        <v>0</v>
      </c>
      <c r="H866">
        <v>0</v>
      </c>
      <c r="I866" t="s">
        <v>479</v>
      </c>
      <c r="J866" t="s">
        <v>454</v>
      </c>
      <c r="K866" t="s">
        <v>670</v>
      </c>
      <c r="L866">
        <v>3</v>
      </c>
      <c r="M866">
        <v>0</v>
      </c>
      <c r="N866" t="s">
        <v>673</v>
      </c>
      <c r="O866" t="s">
        <v>674</v>
      </c>
    </row>
    <row r="867" spans="1:15">
      <c r="A867">
        <v>204</v>
      </c>
      <c r="B867">
        <v>1</v>
      </c>
      <c r="C867">
        <v>1</v>
      </c>
      <c r="D867">
        <v>30</v>
      </c>
      <c r="E867" t="s">
        <v>555</v>
      </c>
      <c r="F867" t="s">
        <v>527</v>
      </c>
      <c r="G867">
        <v>0</v>
      </c>
      <c r="H867">
        <v>0</v>
      </c>
      <c r="I867" t="s">
        <v>455</v>
      </c>
      <c r="J867" t="s">
        <v>455</v>
      </c>
      <c r="K867" t="s">
        <v>672</v>
      </c>
      <c r="L867">
        <v>1</v>
      </c>
      <c r="M867">
        <v>1</v>
      </c>
      <c r="N867" t="s">
        <v>673</v>
      </c>
      <c r="O867" t="s">
        <v>674</v>
      </c>
    </row>
    <row r="868" spans="1:15">
      <c r="A868">
        <v>204</v>
      </c>
      <c r="B868">
        <v>1</v>
      </c>
      <c r="C868">
        <v>1</v>
      </c>
      <c r="D868">
        <v>31</v>
      </c>
      <c r="E868" t="s">
        <v>554</v>
      </c>
      <c r="F868" t="s">
        <v>528</v>
      </c>
      <c r="G868">
        <v>1</v>
      </c>
      <c r="H868">
        <v>0</v>
      </c>
      <c r="I868" t="s">
        <v>455</v>
      </c>
      <c r="J868" t="s">
        <v>455</v>
      </c>
      <c r="K868" t="s">
        <v>672</v>
      </c>
      <c r="L868">
        <v>1</v>
      </c>
      <c r="M868">
        <v>0</v>
      </c>
      <c r="N868" t="s">
        <v>673</v>
      </c>
      <c r="O868" t="s">
        <v>674</v>
      </c>
    </row>
    <row r="869" spans="1:15">
      <c r="A869">
        <v>204</v>
      </c>
      <c r="B869">
        <v>1</v>
      </c>
      <c r="C869">
        <v>1</v>
      </c>
      <c r="D869">
        <v>32</v>
      </c>
      <c r="E869" t="s">
        <v>556</v>
      </c>
      <c r="F869" t="s">
        <v>528</v>
      </c>
      <c r="G869">
        <v>0</v>
      </c>
      <c r="H869">
        <v>1</v>
      </c>
      <c r="I869" t="s">
        <v>455</v>
      </c>
      <c r="J869" t="s">
        <v>455</v>
      </c>
      <c r="K869" t="s">
        <v>670</v>
      </c>
      <c r="L869">
        <v>2</v>
      </c>
      <c r="M869">
        <v>0</v>
      </c>
      <c r="N869" t="s">
        <v>673</v>
      </c>
      <c r="O869" t="s">
        <v>674</v>
      </c>
    </row>
    <row r="870" spans="1:15">
      <c r="A870">
        <v>204</v>
      </c>
      <c r="B870">
        <v>1</v>
      </c>
      <c r="C870">
        <v>1</v>
      </c>
      <c r="D870">
        <v>33</v>
      </c>
      <c r="E870" t="s">
        <v>544</v>
      </c>
      <c r="F870" t="s">
        <v>528</v>
      </c>
      <c r="G870">
        <v>1</v>
      </c>
      <c r="H870">
        <v>0</v>
      </c>
      <c r="I870" t="s">
        <v>479</v>
      </c>
      <c r="J870" t="s">
        <v>454</v>
      </c>
      <c r="K870" t="s">
        <v>672</v>
      </c>
      <c r="L870">
        <v>4</v>
      </c>
      <c r="M870">
        <v>0</v>
      </c>
      <c r="N870" t="s">
        <v>673</v>
      </c>
      <c r="O870" t="s">
        <v>674</v>
      </c>
    </row>
    <row r="871" spans="1:15">
      <c r="A871">
        <v>204</v>
      </c>
      <c r="B871">
        <v>1</v>
      </c>
      <c r="C871">
        <v>1</v>
      </c>
      <c r="D871">
        <v>34</v>
      </c>
      <c r="E871" t="s">
        <v>548</v>
      </c>
      <c r="F871" t="s">
        <v>527</v>
      </c>
      <c r="G871">
        <v>0</v>
      </c>
      <c r="H871">
        <v>1</v>
      </c>
      <c r="I871" t="s">
        <v>479</v>
      </c>
      <c r="J871" t="s">
        <v>454</v>
      </c>
      <c r="K871" t="s">
        <v>670</v>
      </c>
      <c r="L871">
        <v>5</v>
      </c>
      <c r="M871">
        <v>1</v>
      </c>
      <c r="N871" t="s">
        <v>673</v>
      </c>
      <c r="O871" t="s">
        <v>674</v>
      </c>
    </row>
    <row r="872" spans="1:15">
      <c r="A872">
        <v>204</v>
      </c>
      <c r="B872">
        <v>1</v>
      </c>
      <c r="C872">
        <v>1</v>
      </c>
      <c r="D872">
        <v>35</v>
      </c>
      <c r="E872" t="s">
        <v>554</v>
      </c>
      <c r="F872" t="s">
        <v>527</v>
      </c>
      <c r="G872">
        <v>0</v>
      </c>
      <c r="H872">
        <v>0</v>
      </c>
      <c r="I872" t="s">
        <v>455</v>
      </c>
      <c r="J872" t="s">
        <v>455</v>
      </c>
      <c r="K872" t="s">
        <v>672</v>
      </c>
      <c r="L872">
        <v>1</v>
      </c>
      <c r="M872">
        <v>0</v>
      </c>
      <c r="N872" t="s">
        <v>673</v>
      </c>
      <c r="O872" t="s">
        <v>674</v>
      </c>
    </row>
    <row r="873" spans="1:15">
      <c r="A873">
        <v>204</v>
      </c>
      <c r="B873">
        <v>1</v>
      </c>
      <c r="C873">
        <v>1</v>
      </c>
      <c r="D873">
        <v>36</v>
      </c>
      <c r="E873" t="s">
        <v>550</v>
      </c>
      <c r="F873" t="s">
        <v>528</v>
      </c>
      <c r="G873">
        <v>0</v>
      </c>
      <c r="H873">
        <v>1</v>
      </c>
      <c r="I873" t="s">
        <v>479</v>
      </c>
      <c r="J873" t="s">
        <v>454</v>
      </c>
      <c r="K873" t="s">
        <v>670</v>
      </c>
      <c r="L873">
        <v>2</v>
      </c>
      <c r="M873">
        <v>1</v>
      </c>
      <c r="N873" t="s">
        <v>673</v>
      </c>
      <c r="O873" t="s">
        <v>674</v>
      </c>
    </row>
    <row r="874" spans="1:15">
      <c r="A874">
        <v>204</v>
      </c>
      <c r="B874">
        <v>1</v>
      </c>
      <c r="C874">
        <v>1</v>
      </c>
      <c r="D874">
        <v>37</v>
      </c>
      <c r="E874" t="s">
        <v>562</v>
      </c>
      <c r="F874" t="s">
        <v>527</v>
      </c>
      <c r="G874">
        <v>0</v>
      </c>
      <c r="H874">
        <v>1</v>
      </c>
      <c r="I874" t="s">
        <v>479</v>
      </c>
      <c r="J874" t="s">
        <v>456</v>
      </c>
      <c r="K874" t="s">
        <v>670</v>
      </c>
      <c r="L874">
        <v>5</v>
      </c>
      <c r="M874">
        <v>1</v>
      </c>
      <c r="N874" t="s">
        <v>673</v>
      </c>
      <c r="O874" t="s">
        <v>674</v>
      </c>
    </row>
    <row r="875" spans="1:15">
      <c r="A875">
        <v>204</v>
      </c>
      <c r="B875">
        <v>1</v>
      </c>
      <c r="C875">
        <v>1</v>
      </c>
      <c r="D875">
        <v>38</v>
      </c>
      <c r="E875" t="s">
        <v>558</v>
      </c>
      <c r="F875" t="s">
        <v>527</v>
      </c>
      <c r="G875">
        <v>0</v>
      </c>
      <c r="H875">
        <v>1</v>
      </c>
      <c r="I875" t="s">
        <v>455</v>
      </c>
      <c r="J875" t="s">
        <v>455</v>
      </c>
      <c r="K875" t="s">
        <v>670</v>
      </c>
      <c r="L875">
        <v>2</v>
      </c>
      <c r="M875">
        <v>1</v>
      </c>
      <c r="N875" t="s">
        <v>673</v>
      </c>
      <c r="O875" t="s">
        <v>674</v>
      </c>
    </row>
    <row r="876" spans="1:15">
      <c r="A876">
        <v>204</v>
      </c>
      <c r="B876">
        <v>1</v>
      </c>
      <c r="C876">
        <v>1</v>
      </c>
      <c r="D876">
        <v>39</v>
      </c>
      <c r="E876" t="s">
        <v>565</v>
      </c>
      <c r="F876" t="s">
        <v>528</v>
      </c>
      <c r="G876">
        <v>0</v>
      </c>
      <c r="H876">
        <v>1</v>
      </c>
      <c r="I876" t="s">
        <v>479</v>
      </c>
      <c r="J876" t="s">
        <v>457</v>
      </c>
      <c r="K876" t="s">
        <v>672</v>
      </c>
      <c r="L876">
        <v>1</v>
      </c>
      <c r="M876">
        <v>1</v>
      </c>
      <c r="N876" t="s">
        <v>673</v>
      </c>
      <c r="O876" t="s">
        <v>674</v>
      </c>
    </row>
    <row r="877" spans="1:15">
      <c r="A877">
        <v>204</v>
      </c>
      <c r="B877">
        <v>1</v>
      </c>
      <c r="C877">
        <v>1</v>
      </c>
      <c r="D877">
        <v>40</v>
      </c>
      <c r="E877" t="s">
        <v>563</v>
      </c>
      <c r="F877" t="s">
        <v>528</v>
      </c>
      <c r="G877">
        <v>0</v>
      </c>
      <c r="H877">
        <v>1</v>
      </c>
      <c r="I877" t="s">
        <v>479</v>
      </c>
      <c r="J877" t="s">
        <v>457</v>
      </c>
      <c r="K877" t="s">
        <v>672</v>
      </c>
      <c r="L877">
        <v>3</v>
      </c>
      <c r="M877">
        <v>0</v>
      </c>
      <c r="N877" t="s">
        <v>673</v>
      </c>
      <c r="O877" t="s">
        <v>674</v>
      </c>
    </row>
    <row r="878" spans="1:15">
      <c r="A878">
        <v>204</v>
      </c>
      <c r="B878">
        <v>1</v>
      </c>
      <c r="C878">
        <v>1</v>
      </c>
      <c r="D878">
        <v>41</v>
      </c>
      <c r="E878" t="s">
        <v>551</v>
      </c>
      <c r="F878" t="s">
        <v>528</v>
      </c>
      <c r="G878">
        <v>0</v>
      </c>
      <c r="H878">
        <v>1</v>
      </c>
      <c r="I878" t="s">
        <v>455</v>
      </c>
      <c r="J878" t="s">
        <v>455</v>
      </c>
      <c r="K878" t="s">
        <v>672</v>
      </c>
      <c r="L878">
        <v>4</v>
      </c>
      <c r="M878">
        <v>1</v>
      </c>
      <c r="N878" t="s">
        <v>673</v>
      </c>
      <c r="O878" t="s">
        <v>674</v>
      </c>
    </row>
    <row r="879" spans="1:15">
      <c r="A879">
        <v>204</v>
      </c>
      <c r="B879">
        <v>1</v>
      </c>
      <c r="C879">
        <v>1</v>
      </c>
      <c r="D879">
        <v>42</v>
      </c>
      <c r="E879" t="s">
        <v>557</v>
      </c>
      <c r="F879" t="s">
        <v>528</v>
      </c>
      <c r="G879">
        <v>0</v>
      </c>
      <c r="H879">
        <v>0</v>
      </c>
      <c r="I879" t="s">
        <v>455</v>
      </c>
      <c r="J879" t="s">
        <v>455</v>
      </c>
      <c r="K879" t="s">
        <v>670</v>
      </c>
      <c r="L879">
        <v>3</v>
      </c>
      <c r="M879">
        <v>0</v>
      </c>
      <c r="N879" t="s">
        <v>673</v>
      </c>
      <c r="O879" t="s">
        <v>674</v>
      </c>
    </row>
    <row r="880" spans="1:15">
      <c r="A880">
        <v>204</v>
      </c>
      <c r="B880">
        <v>1</v>
      </c>
      <c r="C880">
        <v>1</v>
      </c>
      <c r="D880">
        <v>43</v>
      </c>
      <c r="E880" t="s">
        <v>547</v>
      </c>
      <c r="F880" t="s">
        <v>528</v>
      </c>
      <c r="G880">
        <v>0</v>
      </c>
      <c r="H880">
        <v>1</v>
      </c>
      <c r="I880" t="s">
        <v>479</v>
      </c>
      <c r="J880" t="s">
        <v>454</v>
      </c>
      <c r="K880" t="s">
        <v>672</v>
      </c>
      <c r="L880">
        <v>1</v>
      </c>
      <c r="M880">
        <v>1</v>
      </c>
      <c r="N880" t="s">
        <v>673</v>
      </c>
      <c r="O880" t="s">
        <v>674</v>
      </c>
    </row>
    <row r="881" spans="1:15">
      <c r="A881">
        <v>204</v>
      </c>
      <c r="B881">
        <v>1</v>
      </c>
      <c r="C881">
        <v>1</v>
      </c>
      <c r="D881">
        <v>44</v>
      </c>
      <c r="E881" t="s">
        <v>544</v>
      </c>
      <c r="F881" t="s">
        <v>527</v>
      </c>
      <c r="G881">
        <v>0</v>
      </c>
      <c r="H881">
        <v>0</v>
      </c>
      <c r="I881" t="s">
        <v>479</v>
      </c>
      <c r="J881" t="s">
        <v>454</v>
      </c>
      <c r="K881" t="s">
        <v>672</v>
      </c>
      <c r="L881">
        <v>5</v>
      </c>
      <c r="M881">
        <v>1</v>
      </c>
      <c r="N881" t="s">
        <v>673</v>
      </c>
      <c r="O881" t="s">
        <v>674</v>
      </c>
    </row>
    <row r="882" spans="1:15">
      <c r="A882">
        <v>205</v>
      </c>
      <c r="B882">
        <v>1</v>
      </c>
      <c r="C882">
        <v>1</v>
      </c>
      <c r="D882">
        <v>1</v>
      </c>
      <c r="E882" t="s">
        <v>560</v>
      </c>
      <c r="F882" t="s">
        <v>528</v>
      </c>
      <c r="G882">
        <v>1</v>
      </c>
      <c r="H882">
        <v>1</v>
      </c>
      <c r="I882" t="s">
        <v>479</v>
      </c>
      <c r="J882" t="s">
        <v>456</v>
      </c>
      <c r="K882" t="s">
        <v>670</v>
      </c>
      <c r="L882">
        <v>2</v>
      </c>
      <c r="M882">
        <v>1</v>
      </c>
      <c r="N882" t="s">
        <v>675</v>
      </c>
      <c r="O882" t="s">
        <v>674</v>
      </c>
    </row>
    <row r="883" spans="1:15">
      <c r="A883">
        <v>205</v>
      </c>
      <c r="B883">
        <v>1</v>
      </c>
      <c r="C883">
        <v>1</v>
      </c>
      <c r="D883">
        <v>2</v>
      </c>
      <c r="E883" t="s">
        <v>560</v>
      </c>
      <c r="F883" t="s">
        <v>527</v>
      </c>
      <c r="G883">
        <v>0</v>
      </c>
      <c r="H883">
        <v>1</v>
      </c>
      <c r="I883" t="s">
        <v>479</v>
      </c>
      <c r="J883" t="s">
        <v>456</v>
      </c>
      <c r="K883" t="s">
        <v>670</v>
      </c>
      <c r="L883">
        <v>5</v>
      </c>
      <c r="M883">
        <v>1</v>
      </c>
      <c r="N883" t="s">
        <v>675</v>
      </c>
      <c r="O883" t="s">
        <v>674</v>
      </c>
    </row>
    <row r="884" spans="1:15">
      <c r="A884">
        <v>205</v>
      </c>
      <c r="B884">
        <v>1</v>
      </c>
      <c r="C884">
        <v>1</v>
      </c>
      <c r="D884">
        <v>3</v>
      </c>
      <c r="E884" t="s">
        <v>559</v>
      </c>
      <c r="F884" t="s">
        <v>527</v>
      </c>
      <c r="G884">
        <v>1</v>
      </c>
      <c r="H884">
        <v>0</v>
      </c>
      <c r="I884" t="s">
        <v>479</v>
      </c>
      <c r="J884" t="s">
        <v>456</v>
      </c>
      <c r="K884" t="s">
        <v>670</v>
      </c>
      <c r="L884">
        <v>4</v>
      </c>
      <c r="M884">
        <v>1</v>
      </c>
      <c r="N884" t="s">
        <v>675</v>
      </c>
      <c r="O884" t="s">
        <v>674</v>
      </c>
    </row>
    <row r="885" spans="1:15">
      <c r="A885">
        <v>205</v>
      </c>
      <c r="B885">
        <v>1</v>
      </c>
      <c r="C885">
        <v>1</v>
      </c>
      <c r="D885">
        <v>4</v>
      </c>
      <c r="E885" t="s">
        <v>553</v>
      </c>
      <c r="F885" t="s">
        <v>528</v>
      </c>
      <c r="G885">
        <v>1</v>
      </c>
      <c r="H885">
        <v>1</v>
      </c>
      <c r="I885" t="s">
        <v>455</v>
      </c>
      <c r="J885" t="s">
        <v>455</v>
      </c>
      <c r="K885" t="s">
        <v>672</v>
      </c>
      <c r="L885">
        <v>4</v>
      </c>
      <c r="M885">
        <v>1</v>
      </c>
      <c r="N885" t="s">
        <v>675</v>
      </c>
      <c r="O885" t="s">
        <v>674</v>
      </c>
    </row>
    <row r="886" spans="1:15">
      <c r="A886">
        <v>205</v>
      </c>
      <c r="B886">
        <v>1</v>
      </c>
      <c r="C886">
        <v>1</v>
      </c>
      <c r="D886">
        <v>5</v>
      </c>
      <c r="E886" t="s">
        <v>550</v>
      </c>
      <c r="F886" t="s">
        <v>528</v>
      </c>
      <c r="G886">
        <v>1</v>
      </c>
      <c r="H886">
        <v>1</v>
      </c>
      <c r="I886" t="s">
        <v>479</v>
      </c>
      <c r="J886" t="s">
        <v>454</v>
      </c>
      <c r="K886" t="s">
        <v>670</v>
      </c>
      <c r="L886">
        <v>2</v>
      </c>
      <c r="M886">
        <v>1</v>
      </c>
      <c r="N886" t="s">
        <v>675</v>
      </c>
      <c r="O886" t="s">
        <v>674</v>
      </c>
    </row>
    <row r="887" spans="1:15">
      <c r="A887">
        <v>205</v>
      </c>
      <c r="B887">
        <v>1</v>
      </c>
      <c r="C887">
        <v>1</v>
      </c>
      <c r="D887">
        <v>6</v>
      </c>
      <c r="E887" t="s">
        <v>550</v>
      </c>
      <c r="F887" t="s">
        <v>527</v>
      </c>
      <c r="G887">
        <v>0</v>
      </c>
      <c r="H887">
        <v>1</v>
      </c>
      <c r="I887" t="s">
        <v>479</v>
      </c>
      <c r="J887" t="s">
        <v>454</v>
      </c>
      <c r="K887" t="s">
        <v>670</v>
      </c>
      <c r="L887">
        <v>4</v>
      </c>
      <c r="M887">
        <v>1</v>
      </c>
      <c r="N887" t="s">
        <v>675</v>
      </c>
      <c r="O887" t="s">
        <v>674</v>
      </c>
    </row>
    <row r="888" spans="1:15">
      <c r="A888">
        <v>205</v>
      </c>
      <c r="B888">
        <v>1</v>
      </c>
      <c r="C888">
        <v>1</v>
      </c>
      <c r="D888">
        <v>7</v>
      </c>
      <c r="E888" t="s">
        <v>549</v>
      </c>
      <c r="F888" t="s">
        <v>528</v>
      </c>
      <c r="G888">
        <v>1</v>
      </c>
      <c r="H888">
        <v>0</v>
      </c>
      <c r="I888" t="s">
        <v>479</v>
      </c>
      <c r="J888" t="s">
        <v>454</v>
      </c>
      <c r="K888" t="s">
        <v>670</v>
      </c>
      <c r="L888">
        <v>4</v>
      </c>
      <c r="M888">
        <v>0</v>
      </c>
      <c r="N888" t="s">
        <v>675</v>
      </c>
      <c r="O888" t="s">
        <v>674</v>
      </c>
    </row>
    <row r="889" spans="1:15">
      <c r="A889">
        <v>205</v>
      </c>
      <c r="B889">
        <v>1</v>
      </c>
      <c r="C889">
        <v>1</v>
      </c>
      <c r="D889">
        <v>8</v>
      </c>
      <c r="E889" t="s">
        <v>563</v>
      </c>
      <c r="F889" t="s">
        <v>528</v>
      </c>
      <c r="G889">
        <v>1</v>
      </c>
      <c r="H889">
        <v>1</v>
      </c>
      <c r="I889" t="s">
        <v>479</v>
      </c>
      <c r="J889" t="s">
        <v>457</v>
      </c>
      <c r="K889" t="s">
        <v>672</v>
      </c>
      <c r="L889">
        <v>2</v>
      </c>
      <c r="M889">
        <v>1</v>
      </c>
      <c r="N889" t="s">
        <v>675</v>
      </c>
      <c r="O889" t="s">
        <v>674</v>
      </c>
    </row>
    <row r="890" spans="1:15">
      <c r="A890">
        <v>205</v>
      </c>
      <c r="B890">
        <v>1</v>
      </c>
      <c r="C890">
        <v>1</v>
      </c>
      <c r="D890">
        <v>9</v>
      </c>
      <c r="E890" t="s">
        <v>553</v>
      </c>
      <c r="F890" t="s">
        <v>527</v>
      </c>
      <c r="G890">
        <v>0</v>
      </c>
      <c r="H890">
        <v>1</v>
      </c>
      <c r="I890" t="s">
        <v>455</v>
      </c>
      <c r="J890" t="s">
        <v>455</v>
      </c>
      <c r="K890" t="s">
        <v>672</v>
      </c>
      <c r="L890">
        <v>4</v>
      </c>
      <c r="M890">
        <v>0</v>
      </c>
      <c r="N890" t="s">
        <v>675</v>
      </c>
      <c r="O890" t="s">
        <v>674</v>
      </c>
    </row>
    <row r="891" spans="1:15">
      <c r="A891">
        <v>205</v>
      </c>
      <c r="B891">
        <v>1</v>
      </c>
      <c r="C891">
        <v>1</v>
      </c>
      <c r="D891">
        <v>10</v>
      </c>
      <c r="E891" t="s">
        <v>557</v>
      </c>
      <c r="F891" t="s">
        <v>528</v>
      </c>
      <c r="G891">
        <v>1</v>
      </c>
      <c r="H891">
        <v>0</v>
      </c>
      <c r="I891" t="s">
        <v>455</v>
      </c>
      <c r="J891" t="s">
        <v>455</v>
      </c>
      <c r="K891" t="s">
        <v>670</v>
      </c>
      <c r="L891">
        <v>2</v>
      </c>
      <c r="M891">
        <v>0</v>
      </c>
      <c r="N891" t="s">
        <v>675</v>
      </c>
      <c r="O891" t="s">
        <v>674</v>
      </c>
    </row>
    <row r="892" spans="1:15">
      <c r="A892">
        <v>205</v>
      </c>
      <c r="B892">
        <v>1</v>
      </c>
      <c r="C892">
        <v>1</v>
      </c>
      <c r="D892">
        <v>11</v>
      </c>
      <c r="E892" t="s">
        <v>554</v>
      </c>
      <c r="F892" t="s">
        <v>527</v>
      </c>
      <c r="G892">
        <v>1</v>
      </c>
      <c r="H892">
        <v>0</v>
      </c>
      <c r="I892" t="s">
        <v>455</v>
      </c>
      <c r="J892" t="s">
        <v>455</v>
      </c>
      <c r="K892" t="s">
        <v>672</v>
      </c>
      <c r="L892">
        <v>2</v>
      </c>
      <c r="M892">
        <v>1</v>
      </c>
      <c r="N892" t="s">
        <v>675</v>
      </c>
      <c r="O892" t="s">
        <v>674</v>
      </c>
    </row>
    <row r="893" spans="1:15">
      <c r="A893">
        <v>205</v>
      </c>
      <c r="B893">
        <v>1</v>
      </c>
      <c r="C893">
        <v>1</v>
      </c>
      <c r="D893">
        <v>12</v>
      </c>
      <c r="E893" t="s">
        <v>551</v>
      </c>
      <c r="F893" t="s">
        <v>527</v>
      </c>
      <c r="G893">
        <v>1</v>
      </c>
      <c r="H893">
        <v>1</v>
      </c>
      <c r="I893" t="s">
        <v>455</v>
      </c>
      <c r="J893" t="s">
        <v>455</v>
      </c>
      <c r="K893" t="s">
        <v>672</v>
      </c>
      <c r="L893">
        <v>2</v>
      </c>
      <c r="M893">
        <v>1</v>
      </c>
      <c r="N893" t="s">
        <v>675</v>
      </c>
      <c r="O893" t="s">
        <v>674</v>
      </c>
    </row>
    <row r="894" spans="1:15">
      <c r="A894">
        <v>205</v>
      </c>
      <c r="B894">
        <v>1</v>
      </c>
      <c r="C894">
        <v>1</v>
      </c>
      <c r="D894">
        <v>13</v>
      </c>
      <c r="E894" t="s">
        <v>556</v>
      </c>
      <c r="F894" t="s">
        <v>527</v>
      </c>
      <c r="G894">
        <v>1</v>
      </c>
      <c r="H894">
        <v>1</v>
      </c>
      <c r="I894" t="s">
        <v>455</v>
      </c>
      <c r="J894" t="s">
        <v>455</v>
      </c>
      <c r="K894" t="s">
        <v>670</v>
      </c>
      <c r="L894">
        <v>4</v>
      </c>
      <c r="M894">
        <v>0</v>
      </c>
      <c r="N894" t="s">
        <v>675</v>
      </c>
      <c r="O894" t="s">
        <v>674</v>
      </c>
    </row>
    <row r="895" spans="1:15">
      <c r="A895">
        <v>205</v>
      </c>
      <c r="B895">
        <v>1</v>
      </c>
      <c r="C895">
        <v>1</v>
      </c>
      <c r="D895">
        <v>14</v>
      </c>
      <c r="E895" t="s">
        <v>547</v>
      </c>
      <c r="F895" t="s">
        <v>528</v>
      </c>
      <c r="G895">
        <v>1</v>
      </c>
      <c r="H895">
        <v>1</v>
      </c>
      <c r="I895" t="s">
        <v>479</v>
      </c>
      <c r="J895" t="s">
        <v>454</v>
      </c>
      <c r="K895" t="s">
        <v>672</v>
      </c>
      <c r="L895">
        <v>1</v>
      </c>
      <c r="M895">
        <v>1</v>
      </c>
      <c r="N895" t="s">
        <v>675</v>
      </c>
      <c r="O895" t="s">
        <v>674</v>
      </c>
    </row>
    <row r="896" spans="1:15">
      <c r="A896">
        <v>205</v>
      </c>
      <c r="B896">
        <v>1</v>
      </c>
      <c r="C896">
        <v>1</v>
      </c>
      <c r="D896">
        <v>15</v>
      </c>
      <c r="E896" t="s">
        <v>558</v>
      </c>
      <c r="F896" t="s">
        <v>528</v>
      </c>
      <c r="G896">
        <v>1</v>
      </c>
      <c r="H896">
        <v>1</v>
      </c>
      <c r="I896" t="s">
        <v>455</v>
      </c>
      <c r="J896" t="s">
        <v>455</v>
      </c>
      <c r="K896" t="s">
        <v>670</v>
      </c>
      <c r="L896">
        <v>4</v>
      </c>
      <c r="M896">
        <v>1</v>
      </c>
      <c r="N896" t="s">
        <v>675</v>
      </c>
      <c r="O896" t="s">
        <v>674</v>
      </c>
    </row>
    <row r="897" spans="1:15">
      <c r="A897">
        <v>205</v>
      </c>
      <c r="B897">
        <v>1</v>
      </c>
      <c r="C897">
        <v>1</v>
      </c>
      <c r="D897">
        <v>16</v>
      </c>
      <c r="E897" t="s">
        <v>564</v>
      </c>
      <c r="F897" t="s">
        <v>527</v>
      </c>
      <c r="G897">
        <v>1</v>
      </c>
      <c r="H897">
        <v>0</v>
      </c>
      <c r="I897" t="s">
        <v>479</v>
      </c>
      <c r="J897" t="s">
        <v>457</v>
      </c>
      <c r="K897" t="s">
        <v>672</v>
      </c>
      <c r="L897">
        <v>4</v>
      </c>
      <c r="M897">
        <v>1</v>
      </c>
      <c r="N897" t="s">
        <v>675</v>
      </c>
      <c r="O897" t="s">
        <v>674</v>
      </c>
    </row>
    <row r="898" spans="1:15">
      <c r="A898">
        <v>205</v>
      </c>
      <c r="B898">
        <v>1</v>
      </c>
      <c r="C898">
        <v>1</v>
      </c>
      <c r="D898">
        <v>17</v>
      </c>
      <c r="E898" t="s">
        <v>563</v>
      </c>
      <c r="F898" t="s">
        <v>527</v>
      </c>
      <c r="G898">
        <v>0</v>
      </c>
      <c r="H898">
        <v>1</v>
      </c>
      <c r="I898" t="s">
        <v>479</v>
      </c>
      <c r="J898" t="s">
        <v>457</v>
      </c>
      <c r="K898" t="s">
        <v>672</v>
      </c>
      <c r="L898">
        <v>2</v>
      </c>
      <c r="M898">
        <v>0</v>
      </c>
      <c r="N898" t="s">
        <v>675</v>
      </c>
      <c r="O898" t="s">
        <v>674</v>
      </c>
    </row>
    <row r="899" spans="1:15">
      <c r="A899">
        <v>205</v>
      </c>
      <c r="B899">
        <v>1</v>
      </c>
      <c r="C899">
        <v>1</v>
      </c>
      <c r="D899">
        <v>18</v>
      </c>
      <c r="E899" t="s">
        <v>566</v>
      </c>
      <c r="F899" t="s">
        <v>527</v>
      </c>
      <c r="I899" t="s">
        <v>479</v>
      </c>
      <c r="J899" t="s">
        <v>457</v>
      </c>
      <c r="K899" t="s">
        <v>672</v>
      </c>
      <c r="N899" t="s">
        <v>675</v>
      </c>
      <c r="O899" t="s">
        <v>674</v>
      </c>
    </row>
    <row r="900" spans="1:15">
      <c r="A900">
        <v>205</v>
      </c>
      <c r="B900">
        <v>1</v>
      </c>
      <c r="C900">
        <v>1</v>
      </c>
      <c r="D900">
        <v>19</v>
      </c>
      <c r="E900" t="s">
        <v>559</v>
      </c>
      <c r="F900" t="s">
        <v>528</v>
      </c>
      <c r="G900">
        <v>0</v>
      </c>
      <c r="H900">
        <v>0</v>
      </c>
      <c r="I900" t="s">
        <v>479</v>
      </c>
      <c r="J900" t="s">
        <v>456</v>
      </c>
      <c r="K900" t="s">
        <v>670</v>
      </c>
      <c r="L900">
        <v>2</v>
      </c>
      <c r="M900">
        <v>1</v>
      </c>
      <c r="N900" t="s">
        <v>675</v>
      </c>
      <c r="O900" t="s">
        <v>674</v>
      </c>
    </row>
    <row r="901" spans="1:15">
      <c r="A901">
        <v>205</v>
      </c>
      <c r="B901">
        <v>1</v>
      </c>
      <c r="C901">
        <v>1</v>
      </c>
      <c r="D901">
        <v>20</v>
      </c>
      <c r="E901" t="s">
        <v>566</v>
      </c>
      <c r="F901" t="s">
        <v>527</v>
      </c>
      <c r="I901" t="s">
        <v>479</v>
      </c>
      <c r="J901" t="s">
        <v>457</v>
      </c>
      <c r="K901" t="s">
        <v>672</v>
      </c>
      <c r="N901" t="s">
        <v>675</v>
      </c>
      <c r="O901" t="s">
        <v>674</v>
      </c>
    </row>
    <row r="902" spans="1:15">
      <c r="A902">
        <v>205</v>
      </c>
      <c r="B902">
        <v>1</v>
      </c>
      <c r="C902">
        <v>1</v>
      </c>
      <c r="D902">
        <v>21</v>
      </c>
      <c r="E902" t="s">
        <v>558</v>
      </c>
      <c r="F902" t="s">
        <v>527</v>
      </c>
      <c r="G902">
        <v>0</v>
      </c>
      <c r="H902">
        <v>1</v>
      </c>
      <c r="I902" t="s">
        <v>455</v>
      </c>
      <c r="J902" t="s">
        <v>455</v>
      </c>
      <c r="K902" t="s">
        <v>670</v>
      </c>
      <c r="L902">
        <v>2</v>
      </c>
      <c r="M902">
        <v>1</v>
      </c>
      <c r="N902" t="s">
        <v>675</v>
      </c>
      <c r="O902" t="s">
        <v>674</v>
      </c>
    </row>
    <row r="903" spans="1:15">
      <c r="A903">
        <v>205</v>
      </c>
      <c r="B903">
        <v>1</v>
      </c>
      <c r="C903">
        <v>1</v>
      </c>
      <c r="D903">
        <v>22</v>
      </c>
      <c r="E903" t="s">
        <v>544</v>
      </c>
      <c r="F903" t="s">
        <v>527</v>
      </c>
      <c r="G903">
        <v>1</v>
      </c>
      <c r="H903">
        <v>0</v>
      </c>
      <c r="I903" t="s">
        <v>479</v>
      </c>
      <c r="J903" t="s">
        <v>454</v>
      </c>
      <c r="K903" t="s">
        <v>672</v>
      </c>
      <c r="L903">
        <v>4</v>
      </c>
      <c r="M903">
        <v>1</v>
      </c>
      <c r="N903" t="s">
        <v>675</v>
      </c>
      <c r="O903" t="s">
        <v>674</v>
      </c>
    </row>
    <row r="904" spans="1:15">
      <c r="A904">
        <v>205</v>
      </c>
      <c r="B904">
        <v>1</v>
      </c>
      <c r="C904">
        <v>1</v>
      </c>
      <c r="D904">
        <v>23</v>
      </c>
      <c r="E904" t="s">
        <v>555</v>
      </c>
      <c r="F904" t="s">
        <v>528</v>
      </c>
      <c r="G904">
        <v>1</v>
      </c>
      <c r="H904">
        <v>0</v>
      </c>
      <c r="I904" t="s">
        <v>455</v>
      </c>
      <c r="J904" t="s">
        <v>455</v>
      </c>
      <c r="K904" t="s">
        <v>672</v>
      </c>
      <c r="L904">
        <v>1</v>
      </c>
      <c r="M904">
        <v>1</v>
      </c>
      <c r="N904" t="s">
        <v>675</v>
      </c>
      <c r="O904" t="s">
        <v>674</v>
      </c>
    </row>
    <row r="905" spans="1:15">
      <c r="A905">
        <v>205</v>
      </c>
      <c r="B905">
        <v>1</v>
      </c>
      <c r="C905">
        <v>1</v>
      </c>
      <c r="D905">
        <v>24</v>
      </c>
      <c r="E905" t="s">
        <v>561</v>
      </c>
      <c r="F905" t="s">
        <v>527</v>
      </c>
      <c r="G905">
        <v>1</v>
      </c>
      <c r="H905">
        <v>1</v>
      </c>
      <c r="I905" t="s">
        <v>479</v>
      </c>
      <c r="J905" t="s">
        <v>456</v>
      </c>
      <c r="K905" t="s">
        <v>670</v>
      </c>
      <c r="L905">
        <v>4</v>
      </c>
      <c r="M905">
        <v>1</v>
      </c>
      <c r="N905" t="s">
        <v>675</v>
      </c>
      <c r="O905" t="s">
        <v>674</v>
      </c>
    </row>
    <row r="906" spans="1:15">
      <c r="A906">
        <v>205</v>
      </c>
      <c r="B906">
        <v>1</v>
      </c>
      <c r="C906">
        <v>1</v>
      </c>
      <c r="D906">
        <v>25</v>
      </c>
      <c r="E906" t="s">
        <v>555</v>
      </c>
      <c r="F906" t="s">
        <v>527</v>
      </c>
      <c r="G906">
        <v>0</v>
      </c>
      <c r="H906">
        <v>0</v>
      </c>
      <c r="I906" t="s">
        <v>455</v>
      </c>
      <c r="J906" t="s">
        <v>455</v>
      </c>
      <c r="K906" t="s">
        <v>672</v>
      </c>
      <c r="L906">
        <v>4</v>
      </c>
      <c r="M906">
        <v>1</v>
      </c>
      <c r="N906" t="s">
        <v>675</v>
      </c>
      <c r="O906" t="s">
        <v>674</v>
      </c>
    </row>
    <row r="907" spans="1:15">
      <c r="A907">
        <v>205</v>
      </c>
      <c r="B907">
        <v>1</v>
      </c>
      <c r="C907">
        <v>1</v>
      </c>
      <c r="D907">
        <v>26</v>
      </c>
      <c r="E907" t="s">
        <v>562</v>
      </c>
      <c r="F907" t="s">
        <v>528</v>
      </c>
      <c r="G907">
        <v>1</v>
      </c>
      <c r="H907">
        <v>1</v>
      </c>
      <c r="I907" t="s">
        <v>479</v>
      </c>
      <c r="J907" t="s">
        <v>456</v>
      </c>
      <c r="K907" t="s">
        <v>670</v>
      </c>
      <c r="L907">
        <v>2</v>
      </c>
      <c r="M907">
        <v>1</v>
      </c>
      <c r="N907" t="s">
        <v>675</v>
      </c>
      <c r="O907" t="s">
        <v>674</v>
      </c>
    </row>
    <row r="908" spans="1:15">
      <c r="A908">
        <v>205</v>
      </c>
      <c r="B908">
        <v>1</v>
      </c>
      <c r="C908">
        <v>1</v>
      </c>
      <c r="D908">
        <v>27</v>
      </c>
      <c r="E908" t="s">
        <v>557</v>
      </c>
      <c r="F908" t="s">
        <v>527</v>
      </c>
      <c r="G908">
        <v>0</v>
      </c>
      <c r="H908">
        <v>0</v>
      </c>
      <c r="I908" t="s">
        <v>455</v>
      </c>
      <c r="J908" t="s">
        <v>455</v>
      </c>
      <c r="K908" t="s">
        <v>670</v>
      </c>
      <c r="L908">
        <v>5</v>
      </c>
      <c r="M908">
        <v>0</v>
      </c>
      <c r="N908" t="s">
        <v>675</v>
      </c>
      <c r="O908" t="s">
        <v>674</v>
      </c>
    </row>
    <row r="909" spans="1:15">
      <c r="A909">
        <v>205</v>
      </c>
      <c r="B909">
        <v>1</v>
      </c>
      <c r="C909">
        <v>1</v>
      </c>
      <c r="D909">
        <v>28</v>
      </c>
      <c r="E909" t="s">
        <v>565</v>
      </c>
      <c r="F909" t="s">
        <v>528</v>
      </c>
      <c r="G909">
        <v>1</v>
      </c>
      <c r="H909">
        <v>1</v>
      </c>
      <c r="I909" t="s">
        <v>479</v>
      </c>
      <c r="J909" t="s">
        <v>457</v>
      </c>
      <c r="K909" t="s">
        <v>672</v>
      </c>
      <c r="L909">
        <v>3</v>
      </c>
      <c r="M909">
        <v>0</v>
      </c>
      <c r="N909" t="s">
        <v>675</v>
      </c>
      <c r="O909" t="s">
        <v>674</v>
      </c>
    </row>
    <row r="910" spans="1:15">
      <c r="A910">
        <v>205</v>
      </c>
      <c r="B910">
        <v>1</v>
      </c>
      <c r="C910">
        <v>1</v>
      </c>
      <c r="D910">
        <v>29</v>
      </c>
      <c r="E910" t="s">
        <v>552</v>
      </c>
      <c r="F910" t="s">
        <v>527</v>
      </c>
      <c r="G910">
        <v>1</v>
      </c>
      <c r="H910">
        <v>1</v>
      </c>
      <c r="I910" t="s">
        <v>455</v>
      </c>
      <c r="J910" t="s">
        <v>455</v>
      </c>
      <c r="K910" t="s">
        <v>672</v>
      </c>
      <c r="L910">
        <v>4</v>
      </c>
      <c r="M910">
        <v>0</v>
      </c>
      <c r="N910" t="s">
        <v>675</v>
      </c>
      <c r="O910" t="s">
        <v>674</v>
      </c>
    </row>
    <row r="911" spans="1:15">
      <c r="A911">
        <v>205</v>
      </c>
      <c r="B911">
        <v>1</v>
      </c>
      <c r="C911">
        <v>1</v>
      </c>
      <c r="D911">
        <v>30</v>
      </c>
      <c r="E911" t="s">
        <v>548</v>
      </c>
      <c r="F911" t="s">
        <v>527</v>
      </c>
      <c r="G911">
        <v>1</v>
      </c>
      <c r="H911">
        <v>1</v>
      </c>
      <c r="I911" t="s">
        <v>479</v>
      </c>
      <c r="J911" t="s">
        <v>454</v>
      </c>
      <c r="K911" t="s">
        <v>670</v>
      </c>
      <c r="L911">
        <v>4</v>
      </c>
      <c r="M911">
        <v>1</v>
      </c>
      <c r="N911" t="s">
        <v>675</v>
      </c>
      <c r="O911" t="s">
        <v>674</v>
      </c>
    </row>
    <row r="912" spans="1:15">
      <c r="A912">
        <v>205</v>
      </c>
      <c r="B912">
        <v>1</v>
      </c>
      <c r="C912">
        <v>1</v>
      </c>
      <c r="D912">
        <v>31</v>
      </c>
      <c r="E912" t="s">
        <v>552</v>
      </c>
      <c r="F912" t="s">
        <v>528</v>
      </c>
      <c r="G912">
        <v>0</v>
      </c>
      <c r="H912">
        <v>1</v>
      </c>
      <c r="I912" t="s">
        <v>455</v>
      </c>
      <c r="J912" t="s">
        <v>455</v>
      </c>
      <c r="K912" t="s">
        <v>672</v>
      </c>
      <c r="L912">
        <v>4</v>
      </c>
      <c r="M912">
        <v>1</v>
      </c>
      <c r="N912" t="s">
        <v>675</v>
      </c>
      <c r="O912" t="s">
        <v>674</v>
      </c>
    </row>
    <row r="913" spans="1:15">
      <c r="A913">
        <v>205</v>
      </c>
      <c r="B913">
        <v>1</v>
      </c>
      <c r="C913">
        <v>1</v>
      </c>
      <c r="D913">
        <v>32</v>
      </c>
      <c r="E913" t="s">
        <v>545</v>
      </c>
      <c r="F913" t="s">
        <v>528</v>
      </c>
      <c r="G913">
        <v>1</v>
      </c>
      <c r="H913">
        <v>0</v>
      </c>
      <c r="I913" t="s">
        <v>479</v>
      </c>
      <c r="J913" t="s">
        <v>454</v>
      </c>
      <c r="K913" t="s">
        <v>672</v>
      </c>
      <c r="L913">
        <v>1</v>
      </c>
      <c r="M913">
        <v>1</v>
      </c>
      <c r="N913" t="s">
        <v>675</v>
      </c>
      <c r="O913" t="s">
        <v>674</v>
      </c>
    </row>
    <row r="914" spans="1:15">
      <c r="A914">
        <v>205</v>
      </c>
      <c r="B914">
        <v>1</v>
      </c>
      <c r="C914">
        <v>1</v>
      </c>
      <c r="D914">
        <v>33</v>
      </c>
      <c r="E914" t="s">
        <v>564</v>
      </c>
      <c r="F914" t="s">
        <v>528</v>
      </c>
      <c r="G914">
        <v>0</v>
      </c>
      <c r="H914">
        <v>0</v>
      </c>
      <c r="I914" t="s">
        <v>479</v>
      </c>
      <c r="J914" t="s">
        <v>457</v>
      </c>
      <c r="K914" t="s">
        <v>672</v>
      </c>
      <c r="L914">
        <v>2</v>
      </c>
      <c r="M914">
        <v>1</v>
      </c>
      <c r="N914" t="s">
        <v>675</v>
      </c>
      <c r="O914" t="s">
        <v>674</v>
      </c>
    </row>
    <row r="915" spans="1:15">
      <c r="A915">
        <v>205</v>
      </c>
      <c r="B915">
        <v>1</v>
      </c>
      <c r="C915">
        <v>1</v>
      </c>
      <c r="D915">
        <v>34</v>
      </c>
      <c r="E915" t="s">
        <v>544</v>
      </c>
      <c r="F915" t="s">
        <v>528</v>
      </c>
      <c r="G915">
        <v>0</v>
      </c>
      <c r="H915">
        <v>0</v>
      </c>
      <c r="I915" t="s">
        <v>479</v>
      </c>
      <c r="J915" t="s">
        <v>454</v>
      </c>
      <c r="K915" t="s">
        <v>672</v>
      </c>
      <c r="L915">
        <v>4</v>
      </c>
      <c r="M915">
        <v>0</v>
      </c>
      <c r="N915" t="s">
        <v>675</v>
      </c>
      <c r="O915" t="s">
        <v>674</v>
      </c>
    </row>
    <row r="916" spans="1:15">
      <c r="A916">
        <v>205</v>
      </c>
      <c r="B916">
        <v>1</v>
      </c>
      <c r="C916">
        <v>1</v>
      </c>
      <c r="D916">
        <v>35</v>
      </c>
      <c r="E916" t="s">
        <v>556</v>
      </c>
      <c r="F916" t="s">
        <v>528</v>
      </c>
      <c r="G916">
        <v>0</v>
      </c>
      <c r="H916">
        <v>1</v>
      </c>
      <c r="I916" t="s">
        <v>455</v>
      </c>
      <c r="J916" t="s">
        <v>455</v>
      </c>
      <c r="K916" t="s">
        <v>670</v>
      </c>
      <c r="L916">
        <v>2</v>
      </c>
      <c r="M916">
        <v>0</v>
      </c>
      <c r="N916" t="s">
        <v>675</v>
      </c>
      <c r="O916" t="s">
        <v>674</v>
      </c>
    </row>
    <row r="917" spans="1:15">
      <c r="A917">
        <v>205</v>
      </c>
      <c r="B917">
        <v>1</v>
      </c>
      <c r="C917">
        <v>1</v>
      </c>
      <c r="D917">
        <v>36</v>
      </c>
      <c r="E917" t="s">
        <v>562</v>
      </c>
      <c r="F917" t="s">
        <v>527</v>
      </c>
      <c r="G917">
        <v>0</v>
      </c>
      <c r="H917">
        <v>1</v>
      </c>
      <c r="I917" t="s">
        <v>479</v>
      </c>
      <c r="J917" t="s">
        <v>456</v>
      </c>
      <c r="K917" t="s">
        <v>670</v>
      </c>
      <c r="L917">
        <v>4</v>
      </c>
      <c r="M917">
        <v>1</v>
      </c>
      <c r="N917" t="s">
        <v>675</v>
      </c>
      <c r="O917" t="s">
        <v>674</v>
      </c>
    </row>
    <row r="918" spans="1:15">
      <c r="A918">
        <v>205</v>
      </c>
      <c r="B918">
        <v>1</v>
      </c>
      <c r="C918">
        <v>1</v>
      </c>
      <c r="D918">
        <v>37</v>
      </c>
      <c r="E918" t="s">
        <v>548</v>
      </c>
      <c r="F918" t="s">
        <v>528</v>
      </c>
      <c r="G918">
        <v>0</v>
      </c>
      <c r="H918">
        <v>1</v>
      </c>
      <c r="I918" t="s">
        <v>479</v>
      </c>
      <c r="J918" t="s">
        <v>454</v>
      </c>
      <c r="K918" t="s">
        <v>670</v>
      </c>
      <c r="L918">
        <v>1</v>
      </c>
      <c r="M918">
        <v>1</v>
      </c>
      <c r="N918" t="s">
        <v>675</v>
      </c>
      <c r="O918" t="s">
        <v>674</v>
      </c>
    </row>
    <row r="919" spans="1:15">
      <c r="A919">
        <v>205</v>
      </c>
      <c r="B919">
        <v>1</v>
      </c>
      <c r="C919">
        <v>1</v>
      </c>
      <c r="D919">
        <v>38</v>
      </c>
      <c r="E919" t="s">
        <v>565</v>
      </c>
      <c r="F919" t="s">
        <v>527</v>
      </c>
      <c r="G919">
        <v>0</v>
      </c>
      <c r="H919">
        <v>1</v>
      </c>
      <c r="I919" t="s">
        <v>479</v>
      </c>
      <c r="J919" t="s">
        <v>457</v>
      </c>
      <c r="K919" t="s">
        <v>672</v>
      </c>
      <c r="L919">
        <v>2</v>
      </c>
      <c r="M919">
        <v>0</v>
      </c>
      <c r="N919" t="s">
        <v>675</v>
      </c>
      <c r="O919" t="s">
        <v>674</v>
      </c>
    </row>
    <row r="920" spans="1:15">
      <c r="A920">
        <v>205</v>
      </c>
      <c r="B920">
        <v>1</v>
      </c>
      <c r="C920">
        <v>1</v>
      </c>
      <c r="D920">
        <v>39</v>
      </c>
      <c r="E920" t="s">
        <v>549</v>
      </c>
      <c r="F920" t="s">
        <v>527</v>
      </c>
      <c r="G920">
        <v>0</v>
      </c>
      <c r="H920">
        <v>0</v>
      </c>
      <c r="I920" t="s">
        <v>479</v>
      </c>
      <c r="J920" t="s">
        <v>454</v>
      </c>
      <c r="K920" t="s">
        <v>670</v>
      </c>
      <c r="L920">
        <v>5</v>
      </c>
      <c r="M920">
        <v>1</v>
      </c>
      <c r="N920" t="s">
        <v>675</v>
      </c>
      <c r="O920" t="s">
        <v>674</v>
      </c>
    </row>
    <row r="921" spans="1:15">
      <c r="A921">
        <v>205</v>
      </c>
      <c r="B921">
        <v>1</v>
      </c>
      <c r="C921">
        <v>1</v>
      </c>
      <c r="D921">
        <v>40</v>
      </c>
      <c r="E921" t="s">
        <v>551</v>
      </c>
      <c r="F921" t="s">
        <v>528</v>
      </c>
      <c r="G921">
        <v>0</v>
      </c>
      <c r="H921">
        <v>1</v>
      </c>
      <c r="I921" t="s">
        <v>455</v>
      </c>
      <c r="J921" t="s">
        <v>455</v>
      </c>
      <c r="K921" t="s">
        <v>672</v>
      </c>
      <c r="L921">
        <v>4</v>
      </c>
      <c r="M921">
        <v>1</v>
      </c>
      <c r="N921" t="s">
        <v>675</v>
      </c>
      <c r="O921" t="s">
        <v>674</v>
      </c>
    </row>
    <row r="922" spans="1:15">
      <c r="A922">
        <v>205</v>
      </c>
      <c r="B922">
        <v>1</v>
      </c>
      <c r="C922">
        <v>1</v>
      </c>
      <c r="D922">
        <v>41</v>
      </c>
      <c r="E922" t="s">
        <v>561</v>
      </c>
      <c r="F922" t="s">
        <v>528</v>
      </c>
      <c r="G922">
        <v>0</v>
      </c>
      <c r="H922">
        <v>1</v>
      </c>
      <c r="I922" t="s">
        <v>479</v>
      </c>
      <c r="J922" t="s">
        <v>456</v>
      </c>
      <c r="K922" t="s">
        <v>670</v>
      </c>
      <c r="L922">
        <v>3</v>
      </c>
      <c r="M922">
        <v>0</v>
      </c>
      <c r="N922" t="s">
        <v>675</v>
      </c>
      <c r="O922" t="s">
        <v>674</v>
      </c>
    </row>
    <row r="923" spans="1:15">
      <c r="A923">
        <v>205</v>
      </c>
      <c r="B923">
        <v>1</v>
      </c>
      <c r="C923">
        <v>1</v>
      </c>
      <c r="D923">
        <v>42</v>
      </c>
      <c r="E923" t="s">
        <v>554</v>
      </c>
      <c r="F923" t="s">
        <v>528</v>
      </c>
      <c r="G923">
        <v>0</v>
      </c>
      <c r="H923">
        <v>0</v>
      </c>
      <c r="I923" t="s">
        <v>455</v>
      </c>
      <c r="J923" t="s">
        <v>455</v>
      </c>
      <c r="K923" t="s">
        <v>672</v>
      </c>
      <c r="L923">
        <v>2</v>
      </c>
      <c r="M923">
        <v>0</v>
      </c>
      <c r="N923" t="s">
        <v>675</v>
      </c>
      <c r="O923" t="s">
        <v>674</v>
      </c>
    </row>
    <row r="924" spans="1:15">
      <c r="A924">
        <v>205</v>
      </c>
      <c r="B924">
        <v>1</v>
      </c>
      <c r="C924">
        <v>1</v>
      </c>
      <c r="D924">
        <v>43</v>
      </c>
      <c r="E924" t="s">
        <v>545</v>
      </c>
      <c r="F924" t="s">
        <v>527</v>
      </c>
      <c r="G924">
        <v>0</v>
      </c>
      <c r="H924">
        <v>0</v>
      </c>
      <c r="I924" t="s">
        <v>479</v>
      </c>
      <c r="J924" t="s">
        <v>454</v>
      </c>
      <c r="K924" t="s">
        <v>672</v>
      </c>
      <c r="L924">
        <v>5</v>
      </c>
      <c r="M924">
        <v>1</v>
      </c>
      <c r="N924" t="s">
        <v>675</v>
      </c>
      <c r="O924" t="s">
        <v>674</v>
      </c>
    </row>
    <row r="925" spans="1:15">
      <c r="A925">
        <v>205</v>
      </c>
      <c r="B925">
        <v>1</v>
      </c>
      <c r="C925">
        <v>1</v>
      </c>
      <c r="D925">
        <v>44</v>
      </c>
      <c r="E925" t="s">
        <v>547</v>
      </c>
      <c r="F925" t="s">
        <v>527</v>
      </c>
      <c r="G925">
        <v>0</v>
      </c>
      <c r="H925">
        <v>1</v>
      </c>
      <c r="I925" t="s">
        <v>479</v>
      </c>
      <c r="J925" t="s">
        <v>454</v>
      </c>
      <c r="K925" t="s">
        <v>672</v>
      </c>
      <c r="L925">
        <v>4</v>
      </c>
      <c r="M925">
        <v>1</v>
      </c>
      <c r="N925" t="s">
        <v>675</v>
      </c>
      <c r="O925" t="s">
        <v>674</v>
      </c>
    </row>
    <row r="926" spans="1:15">
      <c r="A926">
        <v>206</v>
      </c>
      <c r="B926">
        <v>1</v>
      </c>
      <c r="C926">
        <v>1</v>
      </c>
      <c r="D926">
        <v>1</v>
      </c>
      <c r="E926" t="s">
        <v>551</v>
      </c>
      <c r="F926" t="s">
        <v>527</v>
      </c>
      <c r="G926">
        <v>1</v>
      </c>
      <c r="H926">
        <v>1</v>
      </c>
      <c r="I926" t="s">
        <v>455</v>
      </c>
      <c r="J926" t="s">
        <v>455</v>
      </c>
      <c r="K926" t="s">
        <v>672</v>
      </c>
      <c r="L926">
        <v>5</v>
      </c>
      <c r="M926">
        <v>0</v>
      </c>
      <c r="N926" t="s">
        <v>675</v>
      </c>
      <c r="O926" t="s">
        <v>674</v>
      </c>
    </row>
    <row r="927" spans="1:15">
      <c r="A927">
        <v>206</v>
      </c>
      <c r="B927">
        <v>1</v>
      </c>
      <c r="C927">
        <v>1</v>
      </c>
      <c r="D927">
        <v>2</v>
      </c>
      <c r="E927" t="s">
        <v>555</v>
      </c>
      <c r="F927" t="s">
        <v>527</v>
      </c>
      <c r="G927">
        <v>1</v>
      </c>
      <c r="H927">
        <v>0</v>
      </c>
      <c r="I927" t="s">
        <v>455</v>
      </c>
      <c r="J927" t="s">
        <v>455</v>
      </c>
      <c r="K927" t="s">
        <v>672</v>
      </c>
      <c r="L927">
        <v>4</v>
      </c>
      <c r="M927">
        <v>0</v>
      </c>
      <c r="N927" t="s">
        <v>675</v>
      </c>
      <c r="O927" t="s">
        <v>674</v>
      </c>
    </row>
    <row r="928" spans="1:15">
      <c r="A928">
        <v>206</v>
      </c>
      <c r="B928">
        <v>1</v>
      </c>
      <c r="C928">
        <v>1</v>
      </c>
      <c r="D928">
        <v>3</v>
      </c>
      <c r="E928" t="s">
        <v>545</v>
      </c>
      <c r="F928" t="s">
        <v>527</v>
      </c>
      <c r="G928">
        <v>1</v>
      </c>
      <c r="H928">
        <v>0</v>
      </c>
      <c r="I928" t="s">
        <v>479</v>
      </c>
      <c r="J928" t="s">
        <v>454</v>
      </c>
      <c r="K928" t="s">
        <v>672</v>
      </c>
      <c r="L928">
        <v>2</v>
      </c>
      <c r="M928">
        <v>0</v>
      </c>
      <c r="N928" t="s">
        <v>675</v>
      </c>
      <c r="O928" t="s">
        <v>674</v>
      </c>
    </row>
    <row r="929" spans="1:15">
      <c r="A929">
        <v>206</v>
      </c>
      <c r="B929">
        <v>1</v>
      </c>
      <c r="C929">
        <v>1</v>
      </c>
      <c r="D929">
        <v>4</v>
      </c>
      <c r="E929" t="s">
        <v>563</v>
      </c>
      <c r="F929" t="s">
        <v>527</v>
      </c>
      <c r="G929">
        <v>1</v>
      </c>
      <c r="H929">
        <v>1</v>
      </c>
      <c r="I929" t="s">
        <v>479</v>
      </c>
      <c r="J929" t="s">
        <v>457</v>
      </c>
      <c r="K929" t="s">
        <v>672</v>
      </c>
      <c r="L929">
        <v>5</v>
      </c>
      <c r="M929">
        <v>1</v>
      </c>
      <c r="N929" t="s">
        <v>675</v>
      </c>
      <c r="O929" t="s">
        <v>674</v>
      </c>
    </row>
    <row r="930" spans="1:15">
      <c r="A930">
        <v>206</v>
      </c>
      <c r="B930">
        <v>1</v>
      </c>
      <c r="C930">
        <v>1</v>
      </c>
      <c r="D930">
        <v>5</v>
      </c>
      <c r="E930" t="s">
        <v>548</v>
      </c>
      <c r="F930" t="s">
        <v>527</v>
      </c>
      <c r="G930">
        <v>1</v>
      </c>
      <c r="H930">
        <v>1</v>
      </c>
      <c r="I930" t="s">
        <v>479</v>
      </c>
      <c r="J930" t="s">
        <v>454</v>
      </c>
      <c r="K930" t="s">
        <v>670</v>
      </c>
      <c r="L930">
        <v>2</v>
      </c>
      <c r="M930">
        <v>0</v>
      </c>
      <c r="N930" t="s">
        <v>675</v>
      </c>
      <c r="O930" t="s">
        <v>674</v>
      </c>
    </row>
    <row r="931" spans="1:15">
      <c r="A931">
        <v>206</v>
      </c>
      <c r="B931">
        <v>1</v>
      </c>
      <c r="C931">
        <v>1</v>
      </c>
      <c r="D931">
        <v>6</v>
      </c>
      <c r="E931" t="s">
        <v>551</v>
      </c>
      <c r="F931" t="s">
        <v>528</v>
      </c>
      <c r="G931">
        <v>0</v>
      </c>
      <c r="H931">
        <v>1</v>
      </c>
      <c r="I931" t="s">
        <v>455</v>
      </c>
      <c r="J931" t="s">
        <v>455</v>
      </c>
      <c r="K931" t="s">
        <v>672</v>
      </c>
      <c r="L931">
        <v>1</v>
      </c>
      <c r="M931">
        <v>0</v>
      </c>
      <c r="N931" t="s">
        <v>675</v>
      </c>
      <c r="O931" t="s">
        <v>674</v>
      </c>
    </row>
    <row r="932" spans="1:15">
      <c r="A932">
        <v>206</v>
      </c>
      <c r="B932">
        <v>1</v>
      </c>
      <c r="C932">
        <v>1</v>
      </c>
      <c r="D932">
        <v>7</v>
      </c>
      <c r="E932" t="s">
        <v>554</v>
      </c>
      <c r="F932" t="s">
        <v>527</v>
      </c>
      <c r="G932">
        <v>1</v>
      </c>
      <c r="H932">
        <v>0</v>
      </c>
      <c r="I932" t="s">
        <v>455</v>
      </c>
      <c r="J932" t="s">
        <v>455</v>
      </c>
      <c r="K932" t="s">
        <v>672</v>
      </c>
      <c r="L932">
        <v>2</v>
      </c>
      <c r="M932">
        <v>1</v>
      </c>
      <c r="N932" t="s">
        <v>675</v>
      </c>
      <c r="O932" t="s">
        <v>674</v>
      </c>
    </row>
    <row r="933" spans="1:15">
      <c r="A933">
        <v>206</v>
      </c>
      <c r="B933">
        <v>1</v>
      </c>
      <c r="C933">
        <v>1</v>
      </c>
      <c r="D933">
        <v>8</v>
      </c>
      <c r="E933" t="s">
        <v>544</v>
      </c>
      <c r="F933" t="s">
        <v>528</v>
      </c>
      <c r="G933">
        <v>1</v>
      </c>
      <c r="H933">
        <v>0</v>
      </c>
      <c r="I933" t="s">
        <v>479</v>
      </c>
      <c r="J933" t="s">
        <v>454</v>
      </c>
      <c r="K933" t="s">
        <v>672</v>
      </c>
      <c r="L933">
        <v>1</v>
      </c>
      <c r="M933">
        <v>1</v>
      </c>
      <c r="N933" t="s">
        <v>675</v>
      </c>
      <c r="O933" t="s">
        <v>674</v>
      </c>
    </row>
    <row r="934" spans="1:15">
      <c r="A934">
        <v>206</v>
      </c>
      <c r="B934">
        <v>1</v>
      </c>
      <c r="C934">
        <v>1</v>
      </c>
      <c r="D934">
        <v>9</v>
      </c>
      <c r="E934" t="s">
        <v>545</v>
      </c>
      <c r="F934" t="s">
        <v>528</v>
      </c>
      <c r="G934">
        <v>0</v>
      </c>
      <c r="H934">
        <v>0</v>
      </c>
      <c r="I934" t="s">
        <v>479</v>
      </c>
      <c r="J934" t="s">
        <v>454</v>
      </c>
      <c r="K934" t="s">
        <v>672</v>
      </c>
      <c r="L934">
        <v>2</v>
      </c>
      <c r="M934">
        <v>1</v>
      </c>
      <c r="N934" t="s">
        <v>675</v>
      </c>
      <c r="O934" t="s">
        <v>674</v>
      </c>
    </row>
    <row r="935" spans="1:15">
      <c r="A935">
        <v>206</v>
      </c>
      <c r="B935">
        <v>1</v>
      </c>
      <c r="C935">
        <v>1</v>
      </c>
      <c r="D935">
        <v>10</v>
      </c>
      <c r="E935" t="s">
        <v>547</v>
      </c>
      <c r="F935" t="s">
        <v>528</v>
      </c>
      <c r="G935">
        <v>1</v>
      </c>
      <c r="H935">
        <v>1</v>
      </c>
      <c r="I935" t="s">
        <v>479</v>
      </c>
      <c r="J935" t="s">
        <v>454</v>
      </c>
      <c r="K935" t="s">
        <v>672</v>
      </c>
      <c r="L935">
        <v>2</v>
      </c>
      <c r="M935">
        <v>1</v>
      </c>
      <c r="N935" t="s">
        <v>675</v>
      </c>
      <c r="O935" t="s">
        <v>674</v>
      </c>
    </row>
    <row r="936" spans="1:15">
      <c r="A936">
        <v>206</v>
      </c>
      <c r="B936">
        <v>1</v>
      </c>
      <c r="C936">
        <v>1</v>
      </c>
      <c r="D936">
        <v>11</v>
      </c>
      <c r="E936" t="s">
        <v>557</v>
      </c>
      <c r="F936" t="s">
        <v>527</v>
      </c>
      <c r="G936">
        <v>1</v>
      </c>
      <c r="H936">
        <v>0</v>
      </c>
      <c r="I936" t="s">
        <v>455</v>
      </c>
      <c r="J936" t="s">
        <v>455</v>
      </c>
      <c r="K936" t="s">
        <v>670</v>
      </c>
      <c r="L936">
        <v>4</v>
      </c>
      <c r="M936">
        <v>0</v>
      </c>
      <c r="N936" t="s">
        <v>675</v>
      </c>
      <c r="O936" t="s">
        <v>674</v>
      </c>
    </row>
    <row r="937" spans="1:15">
      <c r="A937">
        <v>206</v>
      </c>
      <c r="B937">
        <v>1</v>
      </c>
      <c r="C937">
        <v>1</v>
      </c>
      <c r="D937">
        <v>12</v>
      </c>
      <c r="E937" t="s">
        <v>553</v>
      </c>
      <c r="F937" t="s">
        <v>527</v>
      </c>
      <c r="G937">
        <v>1</v>
      </c>
      <c r="H937">
        <v>1</v>
      </c>
      <c r="I937" t="s">
        <v>455</v>
      </c>
      <c r="J937" t="s">
        <v>455</v>
      </c>
      <c r="K937" t="s">
        <v>672</v>
      </c>
      <c r="L937">
        <v>1</v>
      </c>
      <c r="M937">
        <v>1</v>
      </c>
      <c r="N937" t="s">
        <v>675</v>
      </c>
      <c r="O937" t="s">
        <v>674</v>
      </c>
    </row>
    <row r="938" spans="1:15">
      <c r="A938">
        <v>206</v>
      </c>
      <c r="B938">
        <v>1</v>
      </c>
      <c r="C938">
        <v>1</v>
      </c>
      <c r="D938">
        <v>13</v>
      </c>
      <c r="E938" t="s">
        <v>566</v>
      </c>
      <c r="F938" t="s">
        <v>527</v>
      </c>
      <c r="I938" t="s">
        <v>479</v>
      </c>
      <c r="J938" t="s">
        <v>457</v>
      </c>
      <c r="K938" t="s">
        <v>672</v>
      </c>
      <c r="N938" t="s">
        <v>675</v>
      </c>
      <c r="O938" t="s">
        <v>674</v>
      </c>
    </row>
    <row r="939" spans="1:15">
      <c r="A939">
        <v>206</v>
      </c>
      <c r="B939">
        <v>1</v>
      </c>
      <c r="C939">
        <v>1</v>
      </c>
      <c r="D939">
        <v>14</v>
      </c>
      <c r="E939" t="s">
        <v>547</v>
      </c>
      <c r="F939" t="s">
        <v>527</v>
      </c>
      <c r="G939">
        <v>0</v>
      </c>
      <c r="H939">
        <v>1</v>
      </c>
      <c r="I939" t="s">
        <v>479</v>
      </c>
      <c r="J939" t="s">
        <v>454</v>
      </c>
      <c r="K939" t="s">
        <v>672</v>
      </c>
      <c r="L939">
        <v>4</v>
      </c>
      <c r="M939">
        <v>1</v>
      </c>
      <c r="N939" t="s">
        <v>675</v>
      </c>
      <c r="O939" t="s">
        <v>674</v>
      </c>
    </row>
    <row r="940" spans="1:15">
      <c r="A940">
        <v>206</v>
      </c>
      <c r="B940">
        <v>1</v>
      </c>
      <c r="C940">
        <v>1</v>
      </c>
      <c r="D940">
        <v>15</v>
      </c>
      <c r="E940" t="s">
        <v>552</v>
      </c>
      <c r="F940" t="s">
        <v>528</v>
      </c>
      <c r="G940">
        <v>1</v>
      </c>
      <c r="H940">
        <v>1</v>
      </c>
      <c r="I940" t="s">
        <v>455</v>
      </c>
      <c r="J940" t="s">
        <v>455</v>
      </c>
      <c r="K940" t="s">
        <v>672</v>
      </c>
      <c r="L940">
        <v>5</v>
      </c>
      <c r="M940">
        <v>1</v>
      </c>
      <c r="N940" t="s">
        <v>675</v>
      </c>
      <c r="O940" t="s">
        <v>674</v>
      </c>
    </row>
    <row r="941" spans="1:15">
      <c r="A941">
        <v>206</v>
      </c>
      <c r="B941">
        <v>1</v>
      </c>
      <c r="C941">
        <v>1</v>
      </c>
      <c r="D941">
        <v>16</v>
      </c>
      <c r="E941" t="s">
        <v>560</v>
      </c>
      <c r="F941" t="s">
        <v>527</v>
      </c>
      <c r="G941">
        <v>1</v>
      </c>
      <c r="H941">
        <v>1</v>
      </c>
      <c r="I941" t="s">
        <v>479</v>
      </c>
      <c r="J941" t="s">
        <v>456</v>
      </c>
      <c r="K941" t="s">
        <v>670</v>
      </c>
      <c r="L941">
        <v>5</v>
      </c>
      <c r="M941">
        <v>1</v>
      </c>
      <c r="N941" t="s">
        <v>675</v>
      </c>
      <c r="O941" t="s">
        <v>674</v>
      </c>
    </row>
    <row r="942" spans="1:15">
      <c r="A942">
        <v>206</v>
      </c>
      <c r="B942">
        <v>1</v>
      </c>
      <c r="C942">
        <v>1</v>
      </c>
      <c r="D942">
        <v>17</v>
      </c>
      <c r="E942" t="s">
        <v>549</v>
      </c>
      <c r="F942" t="s">
        <v>528</v>
      </c>
      <c r="G942">
        <v>1</v>
      </c>
      <c r="H942">
        <v>0</v>
      </c>
      <c r="I942" t="s">
        <v>479</v>
      </c>
      <c r="J942" t="s">
        <v>454</v>
      </c>
      <c r="K942" t="s">
        <v>670</v>
      </c>
      <c r="L942">
        <v>1</v>
      </c>
      <c r="M942">
        <v>1</v>
      </c>
      <c r="N942" t="s">
        <v>675</v>
      </c>
      <c r="O942" t="s">
        <v>674</v>
      </c>
    </row>
    <row r="943" spans="1:15">
      <c r="A943">
        <v>206</v>
      </c>
      <c r="B943">
        <v>1</v>
      </c>
      <c r="C943">
        <v>1</v>
      </c>
      <c r="D943">
        <v>18</v>
      </c>
      <c r="E943" t="s">
        <v>557</v>
      </c>
      <c r="F943" t="s">
        <v>528</v>
      </c>
      <c r="G943">
        <v>0</v>
      </c>
      <c r="H943">
        <v>0</v>
      </c>
      <c r="I943" t="s">
        <v>455</v>
      </c>
      <c r="J943" t="s">
        <v>455</v>
      </c>
      <c r="K943" t="s">
        <v>670</v>
      </c>
      <c r="L943">
        <v>1</v>
      </c>
      <c r="M943">
        <v>0</v>
      </c>
      <c r="N943" t="s">
        <v>675</v>
      </c>
      <c r="O943" t="s">
        <v>674</v>
      </c>
    </row>
    <row r="944" spans="1:15">
      <c r="A944">
        <v>206</v>
      </c>
      <c r="B944">
        <v>1</v>
      </c>
      <c r="C944">
        <v>1</v>
      </c>
      <c r="D944">
        <v>19</v>
      </c>
      <c r="E944" t="s">
        <v>552</v>
      </c>
      <c r="F944" t="s">
        <v>527</v>
      </c>
      <c r="G944">
        <v>0</v>
      </c>
      <c r="H944">
        <v>1</v>
      </c>
      <c r="I944" t="s">
        <v>455</v>
      </c>
      <c r="J944" t="s">
        <v>455</v>
      </c>
      <c r="K944" t="s">
        <v>672</v>
      </c>
      <c r="L944">
        <v>1</v>
      </c>
      <c r="M944">
        <v>1</v>
      </c>
      <c r="N944" t="s">
        <v>675</v>
      </c>
      <c r="O944" t="s">
        <v>674</v>
      </c>
    </row>
    <row r="945" spans="1:15">
      <c r="A945">
        <v>206</v>
      </c>
      <c r="B945">
        <v>1</v>
      </c>
      <c r="C945">
        <v>1</v>
      </c>
      <c r="D945">
        <v>20</v>
      </c>
      <c r="E945" t="s">
        <v>559</v>
      </c>
      <c r="F945" t="s">
        <v>528</v>
      </c>
      <c r="G945">
        <v>1</v>
      </c>
      <c r="H945">
        <v>0</v>
      </c>
      <c r="I945" t="s">
        <v>479</v>
      </c>
      <c r="J945" t="s">
        <v>456</v>
      </c>
      <c r="K945" t="s">
        <v>670</v>
      </c>
      <c r="L945">
        <v>1</v>
      </c>
      <c r="M945">
        <v>1</v>
      </c>
      <c r="N945" t="s">
        <v>675</v>
      </c>
      <c r="O945" t="s">
        <v>674</v>
      </c>
    </row>
    <row r="946" spans="1:15">
      <c r="A946">
        <v>206</v>
      </c>
      <c r="B946">
        <v>1</v>
      </c>
      <c r="C946">
        <v>1</v>
      </c>
      <c r="D946">
        <v>21</v>
      </c>
      <c r="E946" t="s">
        <v>565</v>
      </c>
      <c r="F946" t="s">
        <v>527</v>
      </c>
      <c r="G946">
        <v>1</v>
      </c>
      <c r="H946">
        <v>1</v>
      </c>
      <c r="I946" t="s">
        <v>479</v>
      </c>
      <c r="J946" t="s">
        <v>457</v>
      </c>
      <c r="K946" t="s">
        <v>672</v>
      </c>
      <c r="L946">
        <v>5</v>
      </c>
      <c r="M946">
        <v>1</v>
      </c>
      <c r="N946" t="s">
        <v>675</v>
      </c>
      <c r="O946" t="s">
        <v>674</v>
      </c>
    </row>
    <row r="947" spans="1:15">
      <c r="A947">
        <v>206</v>
      </c>
      <c r="B947">
        <v>1</v>
      </c>
      <c r="C947">
        <v>1</v>
      </c>
      <c r="D947">
        <v>22</v>
      </c>
      <c r="E947" t="s">
        <v>554</v>
      </c>
      <c r="F947" t="s">
        <v>528</v>
      </c>
      <c r="G947">
        <v>0</v>
      </c>
      <c r="H947">
        <v>0</v>
      </c>
      <c r="I947" t="s">
        <v>455</v>
      </c>
      <c r="J947" t="s">
        <v>455</v>
      </c>
      <c r="K947" t="s">
        <v>672</v>
      </c>
      <c r="L947">
        <v>2</v>
      </c>
      <c r="M947">
        <v>0</v>
      </c>
      <c r="N947" t="s">
        <v>675</v>
      </c>
      <c r="O947" t="s">
        <v>674</v>
      </c>
    </row>
    <row r="948" spans="1:15">
      <c r="A948">
        <v>206</v>
      </c>
      <c r="B948">
        <v>1</v>
      </c>
      <c r="C948">
        <v>1</v>
      </c>
      <c r="D948">
        <v>23</v>
      </c>
      <c r="E948" t="s">
        <v>563</v>
      </c>
      <c r="F948" t="s">
        <v>528</v>
      </c>
      <c r="G948">
        <v>0</v>
      </c>
      <c r="H948">
        <v>0</v>
      </c>
      <c r="I948" t="s">
        <v>479</v>
      </c>
      <c r="J948" t="s">
        <v>457</v>
      </c>
      <c r="K948" t="s">
        <v>672</v>
      </c>
      <c r="L948">
        <v>1</v>
      </c>
      <c r="M948">
        <v>1</v>
      </c>
      <c r="N948" t="s">
        <v>675</v>
      </c>
      <c r="O948" t="s">
        <v>674</v>
      </c>
    </row>
    <row r="949" spans="1:15">
      <c r="A949">
        <v>206</v>
      </c>
      <c r="B949">
        <v>1</v>
      </c>
      <c r="C949">
        <v>1</v>
      </c>
      <c r="D949">
        <v>24</v>
      </c>
      <c r="E949" t="s">
        <v>556</v>
      </c>
      <c r="F949" t="s">
        <v>527</v>
      </c>
      <c r="G949">
        <v>1</v>
      </c>
      <c r="H949">
        <v>1</v>
      </c>
      <c r="I949" t="s">
        <v>455</v>
      </c>
      <c r="J949" t="s">
        <v>455</v>
      </c>
      <c r="K949" t="s">
        <v>670</v>
      </c>
      <c r="L949">
        <v>5</v>
      </c>
      <c r="M949">
        <v>0</v>
      </c>
      <c r="N949" t="s">
        <v>675</v>
      </c>
      <c r="O949" t="s">
        <v>674</v>
      </c>
    </row>
    <row r="950" spans="1:15">
      <c r="A950">
        <v>206</v>
      </c>
      <c r="B950">
        <v>1</v>
      </c>
      <c r="C950">
        <v>1</v>
      </c>
      <c r="D950">
        <v>25</v>
      </c>
      <c r="E950" t="s">
        <v>562</v>
      </c>
      <c r="F950" t="s">
        <v>528</v>
      </c>
      <c r="G950">
        <v>1</v>
      </c>
      <c r="H950">
        <v>1</v>
      </c>
      <c r="I950" t="s">
        <v>479</v>
      </c>
      <c r="J950" t="s">
        <v>456</v>
      </c>
      <c r="K950" t="s">
        <v>670</v>
      </c>
      <c r="L950">
        <v>2</v>
      </c>
      <c r="M950">
        <v>1</v>
      </c>
      <c r="N950" t="s">
        <v>675</v>
      </c>
      <c r="O950" t="s">
        <v>674</v>
      </c>
    </row>
    <row r="951" spans="1:15">
      <c r="A951">
        <v>206</v>
      </c>
      <c r="B951">
        <v>1</v>
      </c>
      <c r="C951">
        <v>1</v>
      </c>
      <c r="D951">
        <v>26</v>
      </c>
      <c r="E951" t="s">
        <v>544</v>
      </c>
      <c r="F951" t="s">
        <v>527</v>
      </c>
      <c r="G951">
        <v>0</v>
      </c>
      <c r="H951">
        <v>0</v>
      </c>
      <c r="I951" t="s">
        <v>479</v>
      </c>
      <c r="J951" t="s">
        <v>454</v>
      </c>
      <c r="K951" t="s">
        <v>672</v>
      </c>
      <c r="L951">
        <v>1</v>
      </c>
      <c r="M951">
        <v>0</v>
      </c>
      <c r="N951" t="s">
        <v>675</v>
      </c>
      <c r="O951" t="s">
        <v>674</v>
      </c>
    </row>
    <row r="952" spans="1:15">
      <c r="A952">
        <v>206</v>
      </c>
      <c r="B952">
        <v>1</v>
      </c>
      <c r="C952">
        <v>1</v>
      </c>
      <c r="D952">
        <v>27</v>
      </c>
      <c r="E952" t="s">
        <v>560</v>
      </c>
      <c r="F952" t="s">
        <v>528</v>
      </c>
      <c r="G952">
        <v>0</v>
      </c>
      <c r="H952">
        <v>1</v>
      </c>
      <c r="I952" t="s">
        <v>479</v>
      </c>
      <c r="J952" t="s">
        <v>456</v>
      </c>
      <c r="K952" t="s">
        <v>670</v>
      </c>
      <c r="L952">
        <v>2</v>
      </c>
      <c r="M952">
        <v>1</v>
      </c>
      <c r="N952" t="s">
        <v>675</v>
      </c>
      <c r="O952" t="s">
        <v>674</v>
      </c>
    </row>
    <row r="953" spans="1:15">
      <c r="A953">
        <v>206</v>
      </c>
      <c r="B953">
        <v>1</v>
      </c>
      <c r="C953">
        <v>1</v>
      </c>
      <c r="D953">
        <v>28</v>
      </c>
      <c r="E953" t="s">
        <v>556</v>
      </c>
      <c r="F953" t="s">
        <v>528</v>
      </c>
      <c r="G953">
        <v>0</v>
      </c>
      <c r="H953">
        <v>1</v>
      </c>
      <c r="I953" t="s">
        <v>455</v>
      </c>
      <c r="J953" t="s">
        <v>455</v>
      </c>
      <c r="K953" t="s">
        <v>670</v>
      </c>
      <c r="L953">
        <v>4</v>
      </c>
      <c r="M953">
        <v>1</v>
      </c>
      <c r="N953" t="s">
        <v>675</v>
      </c>
      <c r="O953" t="s">
        <v>674</v>
      </c>
    </row>
    <row r="954" spans="1:15">
      <c r="A954">
        <v>206</v>
      </c>
      <c r="B954">
        <v>1</v>
      </c>
      <c r="C954">
        <v>1</v>
      </c>
      <c r="D954">
        <v>29</v>
      </c>
      <c r="E954" t="s">
        <v>564</v>
      </c>
      <c r="F954" t="s">
        <v>527</v>
      </c>
      <c r="G954">
        <v>1</v>
      </c>
      <c r="H954">
        <v>1</v>
      </c>
      <c r="I954" t="s">
        <v>479</v>
      </c>
      <c r="J954" t="s">
        <v>457</v>
      </c>
      <c r="K954" t="s">
        <v>672</v>
      </c>
      <c r="L954">
        <v>2</v>
      </c>
      <c r="M954">
        <v>0</v>
      </c>
      <c r="N954" t="s">
        <v>675</v>
      </c>
      <c r="O954" t="s">
        <v>674</v>
      </c>
    </row>
    <row r="955" spans="1:15">
      <c r="A955">
        <v>206</v>
      </c>
      <c r="B955">
        <v>1</v>
      </c>
      <c r="C955">
        <v>1</v>
      </c>
      <c r="D955">
        <v>30</v>
      </c>
      <c r="E955" t="s">
        <v>550</v>
      </c>
      <c r="F955" t="s">
        <v>528</v>
      </c>
      <c r="G955">
        <v>1</v>
      </c>
      <c r="H955">
        <v>1</v>
      </c>
      <c r="I955" t="s">
        <v>479</v>
      </c>
      <c r="J955" t="s">
        <v>454</v>
      </c>
      <c r="K955" t="s">
        <v>670</v>
      </c>
      <c r="L955">
        <v>4</v>
      </c>
      <c r="M955">
        <v>0</v>
      </c>
      <c r="N955" t="s">
        <v>675</v>
      </c>
      <c r="O955" t="s">
        <v>674</v>
      </c>
    </row>
    <row r="956" spans="1:15">
      <c r="A956">
        <v>206</v>
      </c>
      <c r="B956">
        <v>1</v>
      </c>
      <c r="C956">
        <v>1</v>
      </c>
      <c r="D956">
        <v>31</v>
      </c>
      <c r="E956" t="s">
        <v>561</v>
      </c>
      <c r="F956" t="s">
        <v>527</v>
      </c>
      <c r="G956">
        <v>1</v>
      </c>
      <c r="H956">
        <v>1</v>
      </c>
      <c r="I956" t="s">
        <v>479</v>
      </c>
      <c r="J956" t="s">
        <v>456</v>
      </c>
      <c r="K956" t="s">
        <v>670</v>
      </c>
      <c r="L956">
        <v>2</v>
      </c>
      <c r="M956">
        <v>0</v>
      </c>
      <c r="N956" t="s">
        <v>675</v>
      </c>
      <c r="O956" t="s">
        <v>674</v>
      </c>
    </row>
    <row r="957" spans="1:15">
      <c r="A957">
        <v>206</v>
      </c>
      <c r="B957">
        <v>1</v>
      </c>
      <c r="C957">
        <v>1</v>
      </c>
      <c r="D957">
        <v>32</v>
      </c>
      <c r="E957" t="s">
        <v>562</v>
      </c>
      <c r="F957" t="s">
        <v>527</v>
      </c>
      <c r="G957">
        <v>0</v>
      </c>
      <c r="H957">
        <v>1</v>
      </c>
      <c r="I957" t="s">
        <v>479</v>
      </c>
      <c r="J957" t="s">
        <v>456</v>
      </c>
      <c r="K957" t="s">
        <v>670</v>
      </c>
      <c r="L957">
        <v>4</v>
      </c>
      <c r="M957">
        <v>1</v>
      </c>
      <c r="N957" t="s">
        <v>675</v>
      </c>
      <c r="O957" t="s">
        <v>674</v>
      </c>
    </row>
    <row r="958" spans="1:15">
      <c r="A958">
        <v>206</v>
      </c>
      <c r="B958">
        <v>1</v>
      </c>
      <c r="C958">
        <v>1</v>
      </c>
      <c r="D958">
        <v>33</v>
      </c>
      <c r="E958" t="s">
        <v>559</v>
      </c>
      <c r="F958" t="s">
        <v>527</v>
      </c>
      <c r="G958">
        <v>0</v>
      </c>
      <c r="H958">
        <v>0</v>
      </c>
      <c r="I958" t="s">
        <v>479</v>
      </c>
      <c r="J958" t="s">
        <v>456</v>
      </c>
      <c r="K958" t="s">
        <v>670</v>
      </c>
      <c r="L958">
        <v>2</v>
      </c>
      <c r="M958">
        <v>0</v>
      </c>
      <c r="N958" t="s">
        <v>675</v>
      </c>
      <c r="O958" t="s">
        <v>674</v>
      </c>
    </row>
    <row r="959" spans="1:15">
      <c r="A959">
        <v>206</v>
      </c>
      <c r="B959">
        <v>1</v>
      </c>
      <c r="C959">
        <v>1</v>
      </c>
      <c r="D959">
        <v>34</v>
      </c>
      <c r="E959" t="s">
        <v>549</v>
      </c>
      <c r="F959" t="s">
        <v>527</v>
      </c>
      <c r="G959">
        <v>0</v>
      </c>
      <c r="H959">
        <v>0</v>
      </c>
      <c r="I959" t="s">
        <v>479</v>
      </c>
      <c r="J959" t="s">
        <v>454</v>
      </c>
      <c r="K959" t="s">
        <v>670</v>
      </c>
      <c r="L959">
        <v>1</v>
      </c>
      <c r="M959">
        <v>0</v>
      </c>
      <c r="N959" t="s">
        <v>675</v>
      </c>
      <c r="O959" t="s">
        <v>674</v>
      </c>
    </row>
    <row r="960" spans="1:15">
      <c r="A960">
        <v>206</v>
      </c>
      <c r="B960">
        <v>1</v>
      </c>
      <c r="C960">
        <v>1</v>
      </c>
      <c r="D960">
        <v>35</v>
      </c>
      <c r="E960" t="s">
        <v>558</v>
      </c>
      <c r="F960" t="s">
        <v>528</v>
      </c>
      <c r="G960">
        <v>1</v>
      </c>
      <c r="H960">
        <v>1</v>
      </c>
      <c r="I960" t="s">
        <v>455</v>
      </c>
      <c r="J960" t="s">
        <v>455</v>
      </c>
      <c r="K960" t="s">
        <v>670</v>
      </c>
      <c r="L960">
        <v>5</v>
      </c>
      <c r="M960">
        <v>1</v>
      </c>
      <c r="N960" t="s">
        <v>675</v>
      </c>
      <c r="O960" t="s">
        <v>674</v>
      </c>
    </row>
    <row r="961" spans="1:15">
      <c r="A961">
        <v>206</v>
      </c>
      <c r="B961">
        <v>1</v>
      </c>
      <c r="C961">
        <v>1</v>
      </c>
      <c r="D961">
        <v>36</v>
      </c>
      <c r="E961" t="s">
        <v>553</v>
      </c>
      <c r="F961" t="s">
        <v>528</v>
      </c>
      <c r="G961">
        <v>0</v>
      </c>
      <c r="H961">
        <v>1</v>
      </c>
      <c r="I961" t="s">
        <v>455</v>
      </c>
      <c r="J961" t="s">
        <v>455</v>
      </c>
      <c r="K961" t="s">
        <v>672</v>
      </c>
      <c r="L961">
        <v>4</v>
      </c>
      <c r="M961">
        <v>1</v>
      </c>
      <c r="N961" t="s">
        <v>675</v>
      </c>
      <c r="O961" t="s">
        <v>674</v>
      </c>
    </row>
    <row r="962" spans="1:15">
      <c r="A962">
        <v>206</v>
      </c>
      <c r="B962">
        <v>1</v>
      </c>
      <c r="C962">
        <v>1</v>
      </c>
      <c r="D962">
        <v>37</v>
      </c>
      <c r="E962" t="s">
        <v>555</v>
      </c>
      <c r="F962" t="s">
        <v>528</v>
      </c>
      <c r="G962">
        <v>0</v>
      </c>
      <c r="H962">
        <v>0</v>
      </c>
      <c r="I962" t="s">
        <v>455</v>
      </c>
      <c r="J962" t="s">
        <v>455</v>
      </c>
      <c r="K962" t="s">
        <v>672</v>
      </c>
      <c r="L962">
        <v>5</v>
      </c>
      <c r="M962">
        <v>1</v>
      </c>
      <c r="N962" t="s">
        <v>675</v>
      </c>
      <c r="O962" t="s">
        <v>674</v>
      </c>
    </row>
    <row r="963" spans="1:15">
      <c r="A963">
        <v>206</v>
      </c>
      <c r="B963">
        <v>1</v>
      </c>
      <c r="C963">
        <v>1</v>
      </c>
      <c r="D963">
        <v>38</v>
      </c>
      <c r="E963" t="s">
        <v>565</v>
      </c>
      <c r="F963" t="s">
        <v>528</v>
      </c>
      <c r="G963">
        <v>0</v>
      </c>
      <c r="H963">
        <v>0</v>
      </c>
      <c r="I963" t="s">
        <v>479</v>
      </c>
      <c r="J963" t="s">
        <v>457</v>
      </c>
      <c r="K963" t="s">
        <v>672</v>
      </c>
      <c r="L963">
        <v>1</v>
      </c>
      <c r="M963">
        <v>1</v>
      </c>
      <c r="N963" t="s">
        <v>675</v>
      </c>
      <c r="O963" t="s">
        <v>674</v>
      </c>
    </row>
    <row r="964" spans="1:15">
      <c r="A964">
        <v>206</v>
      </c>
      <c r="B964">
        <v>1</v>
      </c>
      <c r="C964">
        <v>1</v>
      </c>
      <c r="D964">
        <v>39</v>
      </c>
      <c r="E964" t="s">
        <v>548</v>
      </c>
      <c r="F964" t="s">
        <v>528</v>
      </c>
      <c r="G964">
        <v>0</v>
      </c>
      <c r="H964">
        <v>1</v>
      </c>
      <c r="I964" t="s">
        <v>479</v>
      </c>
      <c r="J964" t="s">
        <v>454</v>
      </c>
      <c r="K964" t="s">
        <v>670</v>
      </c>
      <c r="L964">
        <v>4</v>
      </c>
      <c r="M964">
        <v>0</v>
      </c>
      <c r="N964" t="s">
        <v>675</v>
      </c>
      <c r="O964" t="s">
        <v>674</v>
      </c>
    </row>
    <row r="965" spans="1:15">
      <c r="A965">
        <v>206</v>
      </c>
      <c r="B965">
        <v>1</v>
      </c>
      <c r="C965">
        <v>1</v>
      </c>
      <c r="D965">
        <v>40</v>
      </c>
      <c r="E965" t="s">
        <v>561</v>
      </c>
      <c r="F965" t="s">
        <v>528</v>
      </c>
      <c r="G965">
        <v>0</v>
      </c>
      <c r="H965">
        <v>1</v>
      </c>
      <c r="I965" t="s">
        <v>479</v>
      </c>
      <c r="J965" t="s">
        <v>456</v>
      </c>
      <c r="K965" t="s">
        <v>670</v>
      </c>
      <c r="L965">
        <v>3</v>
      </c>
      <c r="M965">
        <v>0</v>
      </c>
      <c r="N965" t="s">
        <v>675</v>
      </c>
      <c r="O965" t="s">
        <v>674</v>
      </c>
    </row>
    <row r="966" spans="1:15">
      <c r="A966">
        <v>206</v>
      </c>
      <c r="B966">
        <v>1</v>
      </c>
      <c r="C966">
        <v>1</v>
      </c>
      <c r="D966">
        <v>41</v>
      </c>
      <c r="E966" t="s">
        <v>558</v>
      </c>
      <c r="F966" t="s">
        <v>527</v>
      </c>
      <c r="G966">
        <v>0</v>
      </c>
      <c r="H966">
        <v>1</v>
      </c>
      <c r="I966" t="s">
        <v>455</v>
      </c>
      <c r="J966" t="s">
        <v>455</v>
      </c>
      <c r="K966" t="s">
        <v>670</v>
      </c>
      <c r="L966">
        <v>1</v>
      </c>
      <c r="M966">
        <v>1</v>
      </c>
      <c r="N966" t="s">
        <v>675</v>
      </c>
      <c r="O966" t="s">
        <v>674</v>
      </c>
    </row>
    <row r="967" spans="1:15">
      <c r="A967">
        <v>206</v>
      </c>
      <c r="B967">
        <v>1</v>
      </c>
      <c r="C967">
        <v>1</v>
      </c>
      <c r="D967">
        <v>42</v>
      </c>
      <c r="E967" t="s">
        <v>564</v>
      </c>
      <c r="F967" t="s">
        <v>528</v>
      </c>
      <c r="G967">
        <v>0</v>
      </c>
      <c r="H967">
        <v>0</v>
      </c>
      <c r="I967" t="s">
        <v>479</v>
      </c>
      <c r="J967" t="s">
        <v>457</v>
      </c>
      <c r="K967" t="s">
        <v>672</v>
      </c>
      <c r="L967">
        <v>1</v>
      </c>
      <c r="M967">
        <v>1</v>
      </c>
      <c r="N967" t="s">
        <v>675</v>
      </c>
      <c r="O967" t="s">
        <v>674</v>
      </c>
    </row>
    <row r="968" spans="1:15">
      <c r="A968">
        <v>206</v>
      </c>
      <c r="B968">
        <v>1</v>
      </c>
      <c r="C968">
        <v>1</v>
      </c>
      <c r="D968">
        <v>43</v>
      </c>
      <c r="E968" t="s">
        <v>566</v>
      </c>
      <c r="F968" t="s">
        <v>527</v>
      </c>
      <c r="I968" t="s">
        <v>479</v>
      </c>
      <c r="J968" t="s">
        <v>457</v>
      </c>
      <c r="K968" t="s">
        <v>672</v>
      </c>
      <c r="N968" t="s">
        <v>675</v>
      </c>
      <c r="O968" t="s">
        <v>674</v>
      </c>
    </row>
    <row r="969" spans="1:15">
      <c r="A969">
        <v>206</v>
      </c>
      <c r="B969">
        <v>1</v>
      </c>
      <c r="C969">
        <v>1</v>
      </c>
      <c r="D969">
        <v>44</v>
      </c>
      <c r="E969" t="s">
        <v>550</v>
      </c>
      <c r="F969" t="s">
        <v>527</v>
      </c>
      <c r="G969">
        <v>0</v>
      </c>
      <c r="H969">
        <v>1</v>
      </c>
      <c r="I969" t="s">
        <v>479</v>
      </c>
      <c r="J969" t="s">
        <v>454</v>
      </c>
      <c r="K969" t="s">
        <v>670</v>
      </c>
      <c r="L969">
        <v>4</v>
      </c>
      <c r="M969">
        <v>1</v>
      </c>
      <c r="N969" t="s">
        <v>675</v>
      </c>
      <c r="O969" t="s">
        <v>674</v>
      </c>
    </row>
    <row r="970" spans="1:15">
      <c r="A970">
        <v>207</v>
      </c>
      <c r="B970">
        <v>1</v>
      </c>
      <c r="C970">
        <v>1</v>
      </c>
      <c r="D970">
        <v>1</v>
      </c>
      <c r="E970" t="s">
        <v>563</v>
      </c>
      <c r="F970" t="s">
        <v>527</v>
      </c>
      <c r="G970">
        <v>1</v>
      </c>
      <c r="H970">
        <v>1</v>
      </c>
      <c r="I970" t="s">
        <v>479</v>
      </c>
      <c r="J970" t="s">
        <v>457</v>
      </c>
      <c r="K970" t="s">
        <v>672</v>
      </c>
      <c r="L970">
        <v>5</v>
      </c>
      <c r="M970">
        <v>1</v>
      </c>
      <c r="N970" t="s">
        <v>673</v>
      </c>
      <c r="O970" t="s">
        <v>674</v>
      </c>
    </row>
    <row r="971" spans="1:15">
      <c r="A971">
        <v>207</v>
      </c>
      <c r="B971">
        <v>1</v>
      </c>
      <c r="C971">
        <v>1</v>
      </c>
      <c r="D971">
        <v>2</v>
      </c>
      <c r="E971" t="s">
        <v>557</v>
      </c>
      <c r="F971" t="s">
        <v>527</v>
      </c>
      <c r="G971">
        <v>1</v>
      </c>
      <c r="H971">
        <v>0</v>
      </c>
      <c r="I971" t="s">
        <v>455</v>
      </c>
      <c r="J971" t="s">
        <v>455</v>
      </c>
      <c r="K971" t="s">
        <v>670</v>
      </c>
      <c r="L971">
        <v>5</v>
      </c>
      <c r="M971">
        <v>0</v>
      </c>
      <c r="N971" t="s">
        <v>673</v>
      </c>
      <c r="O971" t="s">
        <v>674</v>
      </c>
    </row>
    <row r="972" spans="1:15">
      <c r="A972">
        <v>207</v>
      </c>
      <c r="B972">
        <v>1</v>
      </c>
      <c r="C972">
        <v>1</v>
      </c>
      <c r="D972">
        <v>3</v>
      </c>
      <c r="E972" t="s">
        <v>549</v>
      </c>
      <c r="F972" t="s">
        <v>527</v>
      </c>
      <c r="G972">
        <v>1</v>
      </c>
      <c r="H972">
        <v>0</v>
      </c>
      <c r="I972" t="s">
        <v>479</v>
      </c>
      <c r="J972" t="s">
        <v>454</v>
      </c>
      <c r="K972" t="s">
        <v>670</v>
      </c>
      <c r="L972">
        <v>5</v>
      </c>
      <c r="M972">
        <v>1</v>
      </c>
      <c r="N972" t="s">
        <v>673</v>
      </c>
      <c r="O972" t="s">
        <v>674</v>
      </c>
    </row>
    <row r="973" spans="1:15">
      <c r="A973">
        <v>207</v>
      </c>
      <c r="B973">
        <v>1</v>
      </c>
      <c r="C973">
        <v>1</v>
      </c>
      <c r="D973">
        <v>4</v>
      </c>
      <c r="E973" t="s">
        <v>561</v>
      </c>
      <c r="F973" t="s">
        <v>528</v>
      </c>
      <c r="G973">
        <v>1</v>
      </c>
      <c r="H973">
        <v>1</v>
      </c>
      <c r="I973" t="s">
        <v>479</v>
      </c>
      <c r="J973" t="s">
        <v>456</v>
      </c>
      <c r="K973" t="s">
        <v>670</v>
      </c>
      <c r="L973">
        <v>2</v>
      </c>
      <c r="M973">
        <v>1</v>
      </c>
      <c r="N973" t="s">
        <v>673</v>
      </c>
      <c r="O973" t="s">
        <v>674</v>
      </c>
    </row>
    <row r="974" spans="1:15">
      <c r="A974">
        <v>207</v>
      </c>
      <c r="B974">
        <v>1</v>
      </c>
      <c r="C974">
        <v>1</v>
      </c>
      <c r="D974">
        <v>5</v>
      </c>
      <c r="E974" t="s">
        <v>564</v>
      </c>
      <c r="F974" t="s">
        <v>528</v>
      </c>
      <c r="G974">
        <v>1</v>
      </c>
      <c r="H974">
        <v>0</v>
      </c>
      <c r="I974" t="s">
        <v>479</v>
      </c>
      <c r="J974" t="s">
        <v>457</v>
      </c>
      <c r="K974" t="s">
        <v>672</v>
      </c>
      <c r="L974">
        <v>1</v>
      </c>
      <c r="M974">
        <v>1</v>
      </c>
      <c r="N974" t="s">
        <v>673</v>
      </c>
      <c r="O974" t="s">
        <v>674</v>
      </c>
    </row>
    <row r="975" spans="1:15">
      <c r="A975">
        <v>207</v>
      </c>
      <c r="B975">
        <v>1</v>
      </c>
      <c r="C975">
        <v>1</v>
      </c>
      <c r="D975">
        <v>6</v>
      </c>
      <c r="E975" t="s">
        <v>556</v>
      </c>
      <c r="F975" t="s">
        <v>527</v>
      </c>
      <c r="G975">
        <v>1</v>
      </c>
      <c r="H975">
        <v>1</v>
      </c>
      <c r="I975" t="s">
        <v>455</v>
      </c>
      <c r="J975" t="s">
        <v>455</v>
      </c>
      <c r="K975" t="s">
        <v>670</v>
      </c>
      <c r="L975">
        <v>2</v>
      </c>
      <c r="M975">
        <v>1</v>
      </c>
      <c r="N975" t="s">
        <v>673</v>
      </c>
      <c r="O975" t="s">
        <v>674</v>
      </c>
    </row>
    <row r="976" spans="1:15">
      <c r="A976">
        <v>207</v>
      </c>
      <c r="B976">
        <v>1</v>
      </c>
      <c r="C976">
        <v>1</v>
      </c>
      <c r="D976">
        <v>7</v>
      </c>
      <c r="E976" t="s">
        <v>544</v>
      </c>
      <c r="F976" t="s">
        <v>528</v>
      </c>
      <c r="G976">
        <v>1</v>
      </c>
      <c r="H976">
        <v>0</v>
      </c>
      <c r="I976" t="s">
        <v>479</v>
      </c>
      <c r="J976" t="s">
        <v>454</v>
      </c>
      <c r="K976" t="s">
        <v>672</v>
      </c>
      <c r="L976">
        <v>2</v>
      </c>
      <c r="M976">
        <v>1</v>
      </c>
      <c r="N976" t="s">
        <v>673</v>
      </c>
      <c r="O976" t="s">
        <v>674</v>
      </c>
    </row>
    <row r="977" spans="1:15">
      <c r="A977">
        <v>207</v>
      </c>
      <c r="B977">
        <v>1</v>
      </c>
      <c r="C977">
        <v>1</v>
      </c>
      <c r="D977">
        <v>8</v>
      </c>
      <c r="E977" t="s">
        <v>563</v>
      </c>
      <c r="F977" t="s">
        <v>528</v>
      </c>
      <c r="G977">
        <v>0</v>
      </c>
      <c r="H977">
        <v>1</v>
      </c>
      <c r="I977" t="s">
        <v>479</v>
      </c>
      <c r="J977" t="s">
        <v>457</v>
      </c>
      <c r="K977" t="s">
        <v>672</v>
      </c>
      <c r="L977">
        <v>4</v>
      </c>
      <c r="M977">
        <v>0</v>
      </c>
      <c r="N977" t="s">
        <v>673</v>
      </c>
      <c r="O977" t="s">
        <v>674</v>
      </c>
    </row>
    <row r="978" spans="1:15">
      <c r="A978">
        <v>207</v>
      </c>
      <c r="B978">
        <v>1</v>
      </c>
      <c r="C978">
        <v>1</v>
      </c>
      <c r="D978">
        <v>9</v>
      </c>
      <c r="E978" t="s">
        <v>566</v>
      </c>
      <c r="F978" t="s">
        <v>527</v>
      </c>
      <c r="I978" t="s">
        <v>479</v>
      </c>
      <c r="J978" t="s">
        <v>457</v>
      </c>
      <c r="K978" t="s">
        <v>672</v>
      </c>
      <c r="N978" t="s">
        <v>673</v>
      </c>
      <c r="O978" t="s">
        <v>674</v>
      </c>
    </row>
    <row r="979" spans="1:15">
      <c r="A979">
        <v>207</v>
      </c>
      <c r="B979">
        <v>1</v>
      </c>
      <c r="C979">
        <v>1</v>
      </c>
      <c r="D979">
        <v>10</v>
      </c>
      <c r="E979" t="s">
        <v>550</v>
      </c>
      <c r="F979" t="s">
        <v>527</v>
      </c>
      <c r="G979">
        <v>1</v>
      </c>
      <c r="H979">
        <v>1</v>
      </c>
      <c r="I979" t="s">
        <v>479</v>
      </c>
      <c r="J979" t="s">
        <v>454</v>
      </c>
      <c r="K979" t="s">
        <v>670</v>
      </c>
      <c r="L979">
        <v>5</v>
      </c>
      <c r="M979">
        <v>1</v>
      </c>
      <c r="N979" t="s">
        <v>673</v>
      </c>
      <c r="O979" t="s">
        <v>674</v>
      </c>
    </row>
    <row r="980" spans="1:15">
      <c r="A980">
        <v>207</v>
      </c>
      <c r="B980">
        <v>1</v>
      </c>
      <c r="C980">
        <v>1</v>
      </c>
      <c r="D980">
        <v>11</v>
      </c>
      <c r="E980" t="s">
        <v>562</v>
      </c>
      <c r="F980" t="s">
        <v>528</v>
      </c>
      <c r="G980">
        <v>1</v>
      </c>
      <c r="H980">
        <v>1</v>
      </c>
      <c r="I980" t="s">
        <v>479</v>
      </c>
      <c r="J980" t="s">
        <v>456</v>
      </c>
      <c r="K980" t="s">
        <v>670</v>
      </c>
      <c r="L980">
        <v>3</v>
      </c>
      <c r="M980">
        <v>0</v>
      </c>
      <c r="N980" t="s">
        <v>673</v>
      </c>
      <c r="O980" t="s">
        <v>674</v>
      </c>
    </row>
    <row r="981" spans="1:15">
      <c r="A981">
        <v>207</v>
      </c>
      <c r="B981">
        <v>1</v>
      </c>
      <c r="C981">
        <v>1</v>
      </c>
      <c r="D981">
        <v>12</v>
      </c>
      <c r="E981" t="s">
        <v>554</v>
      </c>
      <c r="F981" t="s">
        <v>528</v>
      </c>
      <c r="G981">
        <v>1</v>
      </c>
      <c r="H981">
        <v>0</v>
      </c>
      <c r="I981" t="s">
        <v>455</v>
      </c>
      <c r="J981" t="s">
        <v>455</v>
      </c>
      <c r="K981" t="s">
        <v>672</v>
      </c>
      <c r="L981">
        <v>2</v>
      </c>
      <c r="M981">
        <v>0</v>
      </c>
      <c r="N981" t="s">
        <v>673</v>
      </c>
      <c r="O981" t="s">
        <v>674</v>
      </c>
    </row>
    <row r="982" spans="1:15">
      <c r="A982">
        <v>207</v>
      </c>
      <c r="B982">
        <v>1</v>
      </c>
      <c r="C982">
        <v>1</v>
      </c>
      <c r="D982">
        <v>13</v>
      </c>
      <c r="E982" t="s">
        <v>561</v>
      </c>
      <c r="F982" t="s">
        <v>527</v>
      </c>
      <c r="G982">
        <v>0</v>
      </c>
      <c r="H982">
        <v>1</v>
      </c>
      <c r="I982" t="s">
        <v>479</v>
      </c>
      <c r="J982" t="s">
        <v>456</v>
      </c>
      <c r="K982" t="s">
        <v>670</v>
      </c>
      <c r="L982">
        <v>5</v>
      </c>
      <c r="M982">
        <v>1</v>
      </c>
      <c r="N982" t="s">
        <v>673</v>
      </c>
      <c r="O982" t="s">
        <v>674</v>
      </c>
    </row>
    <row r="983" spans="1:15">
      <c r="A983">
        <v>207</v>
      </c>
      <c r="B983">
        <v>1</v>
      </c>
      <c r="C983">
        <v>1</v>
      </c>
      <c r="D983">
        <v>14</v>
      </c>
      <c r="E983" t="s">
        <v>552</v>
      </c>
      <c r="F983" t="s">
        <v>528</v>
      </c>
      <c r="G983">
        <v>1</v>
      </c>
      <c r="H983">
        <v>1</v>
      </c>
      <c r="I983" t="s">
        <v>455</v>
      </c>
      <c r="J983" t="s">
        <v>455</v>
      </c>
      <c r="K983" t="s">
        <v>672</v>
      </c>
      <c r="L983">
        <v>5</v>
      </c>
      <c r="M983">
        <v>1</v>
      </c>
      <c r="N983" t="s">
        <v>673</v>
      </c>
      <c r="O983" t="s">
        <v>674</v>
      </c>
    </row>
    <row r="984" spans="1:15">
      <c r="A984">
        <v>207</v>
      </c>
      <c r="B984">
        <v>1</v>
      </c>
      <c r="C984">
        <v>1</v>
      </c>
      <c r="D984">
        <v>15</v>
      </c>
      <c r="E984" t="s">
        <v>551</v>
      </c>
      <c r="F984" t="s">
        <v>527</v>
      </c>
      <c r="G984">
        <v>1</v>
      </c>
      <c r="H984">
        <v>1</v>
      </c>
      <c r="I984" t="s">
        <v>455</v>
      </c>
      <c r="J984" t="s">
        <v>455</v>
      </c>
      <c r="K984" t="s">
        <v>672</v>
      </c>
      <c r="L984">
        <v>5</v>
      </c>
      <c r="M984">
        <v>0</v>
      </c>
      <c r="N984" t="s">
        <v>673</v>
      </c>
      <c r="O984" t="s">
        <v>674</v>
      </c>
    </row>
    <row r="985" spans="1:15">
      <c r="A985">
        <v>207</v>
      </c>
      <c r="B985">
        <v>1</v>
      </c>
      <c r="C985">
        <v>1</v>
      </c>
      <c r="D985">
        <v>16</v>
      </c>
      <c r="E985" t="s">
        <v>554</v>
      </c>
      <c r="F985" t="s">
        <v>527</v>
      </c>
      <c r="G985">
        <v>0</v>
      </c>
      <c r="H985">
        <v>0</v>
      </c>
      <c r="I985" t="s">
        <v>455</v>
      </c>
      <c r="J985" t="s">
        <v>455</v>
      </c>
      <c r="K985" t="s">
        <v>672</v>
      </c>
      <c r="L985">
        <v>2</v>
      </c>
      <c r="M985">
        <v>1</v>
      </c>
      <c r="N985" t="s">
        <v>673</v>
      </c>
      <c r="O985" t="s">
        <v>674</v>
      </c>
    </row>
    <row r="986" spans="1:15">
      <c r="A986">
        <v>207</v>
      </c>
      <c r="B986">
        <v>1</v>
      </c>
      <c r="C986">
        <v>1</v>
      </c>
      <c r="D986">
        <v>17</v>
      </c>
      <c r="E986" t="s">
        <v>555</v>
      </c>
      <c r="F986" t="s">
        <v>527</v>
      </c>
      <c r="G986">
        <v>1</v>
      </c>
      <c r="H986">
        <v>0</v>
      </c>
      <c r="I986" t="s">
        <v>455</v>
      </c>
      <c r="J986" t="s">
        <v>455</v>
      </c>
      <c r="K986" t="s">
        <v>672</v>
      </c>
      <c r="L986">
        <v>2</v>
      </c>
      <c r="M986">
        <v>1</v>
      </c>
      <c r="N986" t="s">
        <v>673</v>
      </c>
      <c r="O986" t="s">
        <v>674</v>
      </c>
    </row>
    <row r="987" spans="1:15">
      <c r="A987">
        <v>207</v>
      </c>
      <c r="B987">
        <v>1</v>
      </c>
      <c r="C987">
        <v>1</v>
      </c>
      <c r="D987">
        <v>18</v>
      </c>
      <c r="E987" t="s">
        <v>552</v>
      </c>
      <c r="F987" t="s">
        <v>527</v>
      </c>
      <c r="G987">
        <v>0</v>
      </c>
      <c r="H987">
        <v>1</v>
      </c>
      <c r="I987" t="s">
        <v>455</v>
      </c>
      <c r="J987" t="s">
        <v>455</v>
      </c>
      <c r="K987" t="s">
        <v>672</v>
      </c>
      <c r="L987">
        <v>1</v>
      </c>
      <c r="M987">
        <v>1</v>
      </c>
      <c r="N987" t="s">
        <v>673</v>
      </c>
      <c r="O987" t="s">
        <v>674</v>
      </c>
    </row>
    <row r="988" spans="1:15">
      <c r="A988">
        <v>207</v>
      </c>
      <c r="B988">
        <v>1</v>
      </c>
      <c r="C988">
        <v>1</v>
      </c>
      <c r="D988">
        <v>19</v>
      </c>
      <c r="E988" t="s">
        <v>556</v>
      </c>
      <c r="F988" t="s">
        <v>528</v>
      </c>
      <c r="G988">
        <v>0</v>
      </c>
      <c r="H988">
        <v>1</v>
      </c>
      <c r="I988" t="s">
        <v>455</v>
      </c>
      <c r="J988" t="s">
        <v>455</v>
      </c>
      <c r="K988" t="s">
        <v>670</v>
      </c>
      <c r="L988">
        <v>5</v>
      </c>
      <c r="M988">
        <v>1</v>
      </c>
      <c r="N988" t="s">
        <v>673</v>
      </c>
      <c r="O988" t="s">
        <v>674</v>
      </c>
    </row>
    <row r="989" spans="1:15">
      <c r="A989">
        <v>207</v>
      </c>
      <c r="B989">
        <v>1</v>
      </c>
      <c r="C989">
        <v>1</v>
      </c>
      <c r="D989">
        <v>20</v>
      </c>
      <c r="E989" t="s">
        <v>548</v>
      </c>
      <c r="F989" t="s">
        <v>527</v>
      </c>
      <c r="G989">
        <v>1</v>
      </c>
      <c r="H989">
        <v>1</v>
      </c>
      <c r="I989" t="s">
        <v>479</v>
      </c>
      <c r="J989" t="s">
        <v>454</v>
      </c>
      <c r="K989" t="s">
        <v>670</v>
      </c>
      <c r="L989">
        <v>5</v>
      </c>
      <c r="M989">
        <v>1</v>
      </c>
      <c r="N989" t="s">
        <v>673</v>
      </c>
      <c r="O989" t="s">
        <v>674</v>
      </c>
    </row>
    <row r="990" spans="1:15">
      <c r="A990">
        <v>207</v>
      </c>
      <c r="B990">
        <v>1</v>
      </c>
      <c r="C990">
        <v>1</v>
      </c>
      <c r="D990">
        <v>21</v>
      </c>
      <c r="E990" t="s">
        <v>566</v>
      </c>
      <c r="F990" t="s">
        <v>527</v>
      </c>
      <c r="I990" t="s">
        <v>479</v>
      </c>
      <c r="J990" t="s">
        <v>457</v>
      </c>
      <c r="K990" t="s">
        <v>672</v>
      </c>
      <c r="N990" t="s">
        <v>673</v>
      </c>
      <c r="O990" t="s">
        <v>674</v>
      </c>
    </row>
    <row r="991" spans="1:15">
      <c r="A991">
        <v>207</v>
      </c>
      <c r="B991">
        <v>1</v>
      </c>
      <c r="C991">
        <v>1</v>
      </c>
      <c r="D991">
        <v>22</v>
      </c>
      <c r="E991" t="s">
        <v>562</v>
      </c>
      <c r="F991" t="s">
        <v>527</v>
      </c>
      <c r="G991">
        <v>0</v>
      </c>
      <c r="H991">
        <v>1</v>
      </c>
      <c r="I991" t="s">
        <v>479</v>
      </c>
      <c r="J991" t="s">
        <v>456</v>
      </c>
      <c r="K991" t="s">
        <v>670</v>
      </c>
      <c r="L991">
        <v>3</v>
      </c>
      <c r="M991">
        <v>0</v>
      </c>
      <c r="N991" t="s">
        <v>673</v>
      </c>
      <c r="O991" t="s">
        <v>674</v>
      </c>
    </row>
    <row r="992" spans="1:15">
      <c r="A992">
        <v>207</v>
      </c>
      <c r="B992">
        <v>1</v>
      </c>
      <c r="C992">
        <v>1</v>
      </c>
      <c r="D992">
        <v>23</v>
      </c>
      <c r="E992" t="s">
        <v>547</v>
      </c>
      <c r="F992" t="s">
        <v>528</v>
      </c>
      <c r="G992">
        <v>1</v>
      </c>
      <c r="H992">
        <v>1</v>
      </c>
      <c r="I992" t="s">
        <v>479</v>
      </c>
      <c r="J992" t="s">
        <v>454</v>
      </c>
      <c r="K992" t="s">
        <v>672</v>
      </c>
      <c r="L992">
        <v>1</v>
      </c>
      <c r="M992">
        <v>1</v>
      </c>
      <c r="N992" t="s">
        <v>673</v>
      </c>
      <c r="O992" t="s">
        <v>674</v>
      </c>
    </row>
    <row r="993" spans="1:15">
      <c r="A993">
        <v>207</v>
      </c>
      <c r="B993">
        <v>1</v>
      </c>
      <c r="C993">
        <v>1</v>
      </c>
      <c r="D993">
        <v>24</v>
      </c>
      <c r="E993" t="s">
        <v>549</v>
      </c>
      <c r="F993" t="s">
        <v>528</v>
      </c>
      <c r="G993">
        <v>0</v>
      </c>
      <c r="H993">
        <v>0</v>
      </c>
      <c r="I993" t="s">
        <v>479</v>
      </c>
      <c r="J993" t="s">
        <v>454</v>
      </c>
      <c r="K993" t="s">
        <v>670</v>
      </c>
      <c r="L993">
        <v>3</v>
      </c>
      <c r="M993">
        <v>0</v>
      </c>
      <c r="N993" t="s">
        <v>673</v>
      </c>
      <c r="O993" t="s">
        <v>674</v>
      </c>
    </row>
    <row r="994" spans="1:15">
      <c r="A994">
        <v>207</v>
      </c>
      <c r="B994">
        <v>1</v>
      </c>
      <c r="C994">
        <v>1</v>
      </c>
      <c r="D994">
        <v>25</v>
      </c>
      <c r="E994" t="s">
        <v>553</v>
      </c>
      <c r="F994" t="s">
        <v>527</v>
      </c>
      <c r="G994">
        <v>1</v>
      </c>
      <c r="H994">
        <v>1</v>
      </c>
      <c r="I994" t="s">
        <v>455</v>
      </c>
      <c r="J994" t="s">
        <v>455</v>
      </c>
      <c r="K994" t="s">
        <v>672</v>
      </c>
      <c r="L994">
        <v>1</v>
      </c>
      <c r="M994">
        <v>1</v>
      </c>
      <c r="N994" t="s">
        <v>673</v>
      </c>
      <c r="O994" t="s">
        <v>674</v>
      </c>
    </row>
    <row r="995" spans="1:15">
      <c r="A995">
        <v>207</v>
      </c>
      <c r="B995">
        <v>1</v>
      </c>
      <c r="C995">
        <v>1</v>
      </c>
      <c r="D995">
        <v>26</v>
      </c>
      <c r="E995" t="s">
        <v>558</v>
      </c>
      <c r="F995" t="s">
        <v>527</v>
      </c>
      <c r="G995">
        <v>1</v>
      </c>
      <c r="H995">
        <v>1</v>
      </c>
      <c r="I995" t="s">
        <v>455</v>
      </c>
      <c r="J995" t="s">
        <v>455</v>
      </c>
      <c r="K995" t="s">
        <v>670</v>
      </c>
      <c r="L995">
        <v>1</v>
      </c>
      <c r="M995">
        <v>1</v>
      </c>
      <c r="N995" t="s">
        <v>673</v>
      </c>
      <c r="O995" t="s">
        <v>674</v>
      </c>
    </row>
    <row r="996" spans="1:15">
      <c r="A996">
        <v>207</v>
      </c>
      <c r="B996">
        <v>1</v>
      </c>
      <c r="C996">
        <v>1</v>
      </c>
      <c r="D996">
        <v>27</v>
      </c>
      <c r="E996" t="s">
        <v>544</v>
      </c>
      <c r="F996" t="s">
        <v>527</v>
      </c>
      <c r="G996">
        <v>0</v>
      </c>
      <c r="H996">
        <v>0</v>
      </c>
      <c r="I996" t="s">
        <v>479</v>
      </c>
      <c r="J996" t="s">
        <v>454</v>
      </c>
      <c r="K996" t="s">
        <v>672</v>
      </c>
      <c r="L996">
        <v>5</v>
      </c>
      <c r="M996">
        <v>1</v>
      </c>
      <c r="N996" t="s">
        <v>673</v>
      </c>
      <c r="O996" t="s">
        <v>674</v>
      </c>
    </row>
    <row r="997" spans="1:15">
      <c r="A997">
        <v>207</v>
      </c>
      <c r="B997">
        <v>1</v>
      </c>
      <c r="C997">
        <v>1</v>
      </c>
      <c r="D997">
        <v>28</v>
      </c>
      <c r="E997" t="s">
        <v>547</v>
      </c>
      <c r="F997" t="s">
        <v>527</v>
      </c>
      <c r="G997">
        <v>0</v>
      </c>
      <c r="H997">
        <v>1</v>
      </c>
      <c r="I997" t="s">
        <v>479</v>
      </c>
      <c r="J997" t="s">
        <v>454</v>
      </c>
      <c r="K997" t="s">
        <v>672</v>
      </c>
      <c r="L997">
        <v>5</v>
      </c>
      <c r="M997">
        <v>1</v>
      </c>
      <c r="N997" t="s">
        <v>673</v>
      </c>
      <c r="O997" t="s">
        <v>674</v>
      </c>
    </row>
    <row r="998" spans="1:15">
      <c r="A998">
        <v>207</v>
      </c>
      <c r="B998">
        <v>1</v>
      </c>
      <c r="C998">
        <v>1</v>
      </c>
      <c r="D998">
        <v>29</v>
      </c>
      <c r="E998" t="s">
        <v>560</v>
      </c>
      <c r="F998" t="s">
        <v>528</v>
      </c>
      <c r="G998">
        <v>1</v>
      </c>
      <c r="H998">
        <v>1</v>
      </c>
      <c r="I998" t="s">
        <v>479</v>
      </c>
      <c r="J998" t="s">
        <v>456</v>
      </c>
      <c r="K998" t="s">
        <v>670</v>
      </c>
      <c r="L998">
        <v>1</v>
      </c>
      <c r="M998">
        <v>1</v>
      </c>
      <c r="N998" t="s">
        <v>673</v>
      </c>
      <c r="O998" t="s">
        <v>674</v>
      </c>
    </row>
    <row r="999" spans="1:15">
      <c r="A999">
        <v>207</v>
      </c>
      <c r="B999">
        <v>1</v>
      </c>
      <c r="C999">
        <v>1</v>
      </c>
      <c r="D999">
        <v>30</v>
      </c>
      <c r="E999" t="s">
        <v>559</v>
      </c>
      <c r="F999" t="s">
        <v>528</v>
      </c>
      <c r="G999">
        <v>1</v>
      </c>
      <c r="H999">
        <v>0</v>
      </c>
      <c r="I999" t="s">
        <v>479</v>
      </c>
      <c r="J999" t="s">
        <v>456</v>
      </c>
      <c r="K999" t="s">
        <v>670</v>
      </c>
      <c r="L999">
        <v>2</v>
      </c>
      <c r="M999">
        <v>1</v>
      </c>
      <c r="N999" t="s">
        <v>673</v>
      </c>
      <c r="O999" t="s">
        <v>674</v>
      </c>
    </row>
    <row r="1000" spans="1:15">
      <c r="A1000">
        <v>207</v>
      </c>
      <c r="B1000">
        <v>1</v>
      </c>
      <c r="C1000">
        <v>1</v>
      </c>
      <c r="D1000">
        <v>31</v>
      </c>
      <c r="E1000" t="s">
        <v>551</v>
      </c>
      <c r="F1000" t="s">
        <v>528</v>
      </c>
      <c r="G1000">
        <v>0</v>
      </c>
      <c r="H1000">
        <v>1</v>
      </c>
      <c r="I1000" t="s">
        <v>455</v>
      </c>
      <c r="J1000" t="s">
        <v>455</v>
      </c>
      <c r="K1000" t="s">
        <v>672</v>
      </c>
      <c r="L1000">
        <v>2</v>
      </c>
      <c r="M1000">
        <v>0</v>
      </c>
      <c r="N1000" t="s">
        <v>673</v>
      </c>
      <c r="O1000" t="s">
        <v>674</v>
      </c>
    </row>
    <row r="1001" spans="1:15">
      <c r="A1001">
        <v>207</v>
      </c>
      <c r="B1001">
        <v>1</v>
      </c>
      <c r="C1001">
        <v>1</v>
      </c>
      <c r="D1001">
        <v>32</v>
      </c>
      <c r="E1001" t="s">
        <v>565</v>
      </c>
      <c r="F1001" t="s">
        <v>527</v>
      </c>
      <c r="G1001">
        <v>1</v>
      </c>
      <c r="H1001">
        <v>1</v>
      </c>
      <c r="I1001" t="s">
        <v>479</v>
      </c>
      <c r="J1001" t="s">
        <v>457</v>
      </c>
      <c r="K1001" t="s">
        <v>672</v>
      </c>
      <c r="L1001">
        <v>5</v>
      </c>
      <c r="M1001">
        <v>1</v>
      </c>
      <c r="N1001" t="s">
        <v>673</v>
      </c>
      <c r="O1001" t="s">
        <v>674</v>
      </c>
    </row>
    <row r="1002" spans="1:15">
      <c r="A1002">
        <v>207</v>
      </c>
      <c r="B1002">
        <v>1</v>
      </c>
      <c r="C1002">
        <v>1</v>
      </c>
      <c r="D1002">
        <v>33</v>
      </c>
      <c r="E1002" t="s">
        <v>550</v>
      </c>
      <c r="F1002" t="s">
        <v>528</v>
      </c>
      <c r="G1002">
        <v>0</v>
      </c>
      <c r="H1002">
        <v>1</v>
      </c>
      <c r="I1002" t="s">
        <v>479</v>
      </c>
      <c r="J1002" t="s">
        <v>454</v>
      </c>
      <c r="K1002" t="s">
        <v>670</v>
      </c>
      <c r="L1002">
        <v>1</v>
      </c>
      <c r="M1002">
        <v>1</v>
      </c>
      <c r="N1002" t="s">
        <v>673</v>
      </c>
      <c r="O1002" t="s">
        <v>674</v>
      </c>
    </row>
    <row r="1003" spans="1:15">
      <c r="A1003">
        <v>207</v>
      </c>
      <c r="B1003">
        <v>1</v>
      </c>
      <c r="C1003">
        <v>1</v>
      </c>
      <c r="D1003">
        <v>34</v>
      </c>
      <c r="E1003" t="s">
        <v>545</v>
      </c>
      <c r="F1003" t="s">
        <v>527</v>
      </c>
      <c r="G1003">
        <v>1</v>
      </c>
      <c r="H1003">
        <v>0</v>
      </c>
      <c r="I1003" t="s">
        <v>479</v>
      </c>
      <c r="J1003" t="s">
        <v>454</v>
      </c>
      <c r="K1003" t="s">
        <v>672</v>
      </c>
      <c r="L1003">
        <v>5</v>
      </c>
      <c r="M1003">
        <v>1</v>
      </c>
      <c r="N1003" t="s">
        <v>673</v>
      </c>
      <c r="O1003" t="s">
        <v>674</v>
      </c>
    </row>
    <row r="1004" spans="1:15">
      <c r="A1004">
        <v>207</v>
      </c>
      <c r="B1004">
        <v>1</v>
      </c>
      <c r="C1004">
        <v>1</v>
      </c>
      <c r="D1004">
        <v>35</v>
      </c>
      <c r="E1004" t="s">
        <v>559</v>
      </c>
      <c r="F1004" t="s">
        <v>527</v>
      </c>
      <c r="G1004">
        <v>0</v>
      </c>
      <c r="H1004">
        <v>0</v>
      </c>
      <c r="I1004" t="s">
        <v>479</v>
      </c>
      <c r="J1004" t="s">
        <v>456</v>
      </c>
      <c r="K1004" t="s">
        <v>670</v>
      </c>
      <c r="L1004">
        <v>5</v>
      </c>
      <c r="M1004">
        <v>1</v>
      </c>
      <c r="N1004" t="s">
        <v>673</v>
      </c>
      <c r="O1004" t="s">
        <v>674</v>
      </c>
    </row>
    <row r="1005" spans="1:15">
      <c r="A1005">
        <v>207</v>
      </c>
      <c r="B1005">
        <v>1</v>
      </c>
      <c r="C1005">
        <v>1</v>
      </c>
      <c r="D1005">
        <v>36</v>
      </c>
      <c r="E1005" t="s">
        <v>565</v>
      </c>
      <c r="F1005" t="s">
        <v>528</v>
      </c>
      <c r="G1005">
        <v>0</v>
      </c>
      <c r="H1005">
        <v>1</v>
      </c>
      <c r="I1005" t="s">
        <v>479</v>
      </c>
      <c r="J1005" t="s">
        <v>457</v>
      </c>
      <c r="K1005" t="s">
        <v>672</v>
      </c>
      <c r="L1005">
        <v>2</v>
      </c>
      <c r="M1005">
        <v>1</v>
      </c>
      <c r="N1005" t="s">
        <v>673</v>
      </c>
      <c r="O1005" t="s">
        <v>674</v>
      </c>
    </row>
    <row r="1006" spans="1:15">
      <c r="A1006">
        <v>207</v>
      </c>
      <c r="B1006">
        <v>1</v>
      </c>
      <c r="C1006">
        <v>1</v>
      </c>
      <c r="D1006">
        <v>37</v>
      </c>
      <c r="E1006" t="s">
        <v>553</v>
      </c>
      <c r="F1006" t="s">
        <v>528</v>
      </c>
      <c r="G1006">
        <v>0</v>
      </c>
      <c r="H1006">
        <v>1</v>
      </c>
      <c r="I1006" t="s">
        <v>455</v>
      </c>
      <c r="J1006" t="s">
        <v>455</v>
      </c>
      <c r="K1006" t="s">
        <v>672</v>
      </c>
      <c r="L1006">
        <v>5</v>
      </c>
      <c r="M1006">
        <v>1</v>
      </c>
      <c r="N1006" t="s">
        <v>673</v>
      </c>
      <c r="O1006" t="s">
        <v>674</v>
      </c>
    </row>
    <row r="1007" spans="1:15">
      <c r="A1007">
        <v>207</v>
      </c>
      <c r="B1007">
        <v>1</v>
      </c>
      <c r="C1007">
        <v>1</v>
      </c>
      <c r="D1007">
        <v>38</v>
      </c>
      <c r="E1007" t="s">
        <v>555</v>
      </c>
      <c r="F1007" t="s">
        <v>528</v>
      </c>
      <c r="G1007">
        <v>0</v>
      </c>
      <c r="H1007">
        <v>0</v>
      </c>
      <c r="I1007" t="s">
        <v>455</v>
      </c>
      <c r="J1007" t="s">
        <v>455</v>
      </c>
      <c r="K1007" t="s">
        <v>672</v>
      </c>
      <c r="L1007">
        <v>5</v>
      </c>
      <c r="M1007">
        <v>1</v>
      </c>
      <c r="N1007" t="s">
        <v>673</v>
      </c>
      <c r="O1007" t="s">
        <v>674</v>
      </c>
    </row>
    <row r="1008" spans="1:15">
      <c r="A1008">
        <v>207</v>
      </c>
      <c r="B1008">
        <v>1</v>
      </c>
      <c r="C1008">
        <v>1</v>
      </c>
      <c r="D1008">
        <v>39</v>
      </c>
      <c r="E1008" t="s">
        <v>560</v>
      </c>
      <c r="F1008" t="s">
        <v>527</v>
      </c>
      <c r="G1008">
        <v>0</v>
      </c>
      <c r="H1008">
        <v>1</v>
      </c>
      <c r="I1008" t="s">
        <v>479</v>
      </c>
      <c r="J1008" t="s">
        <v>456</v>
      </c>
      <c r="K1008" t="s">
        <v>670</v>
      </c>
      <c r="L1008">
        <v>5</v>
      </c>
      <c r="M1008">
        <v>1</v>
      </c>
      <c r="N1008" t="s">
        <v>673</v>
      </c>
      <c r="O1008" t="s">
        <v>674</v>
      </c>
    </row>
    <row r="1009" spans="1:15">
      <c r="A1009">
        <v>207</v>
      </c>
      <c r="B1009">
        <v>1</v>
      </c>
      <c r="C1009">
        <v>1</v>
      </c>
      <c r="D1009">
        <v>40</v>
      </c>
      <c r="E1009" t="s">
        <v>564</v>
      </c>
      <c r="F1009" t="s">
        <v>527</v>
      </c>
      <c r="G1009">
        <v>0</v>
      </c>
      <c r="H1009">
        <v>0</v>
      </c>
      <c r="I1009" t="s">
        <v>479</v>
      </c>
      <c r="J1009" t="s">
        <v>457</v>
      </c>
      <c r="K1009" t="s">
        <v>672</v>
      </c>
      <c r="L1009">
        <v>5</v>
      </c>
      <c r="M1009">
        <v>1</v>
      </c>
      <c r="N1009" t="s">
        <v>673</v>
      </c>
      <c r="O1009" t="s">
        <v>674</v>
      </c>
    </row>
    <row r="1010" spans="1:15">
      <c r="A1010">
        <v>207</v>
      </c>
      <c r="B1010">
        <v>1</v>
      </c>
      <c r="C1010">
        <v>1</v>
      </c>
      <c r="D1010">
        <v>41</v>
      </c>
      <c r="E1010" t="s">
        <v>557</v>
      </c>
      <c r="F1010" t="s">
        <v>528</v>
      </c>
      <c r="G1010">
        <v>0</v>
      </c>
      <c r="H1010">
        <v>0</v>
      </c>
      <c r="I1010" t="s">
        <v>455</v>
      </c>
      <c r="J1010" t="s">
        <v>455</v>
      </c>
      <c r="K1010" t="s">
        <v>670</v>
      </c>
      <c r="L1010">
        <v>2</v>
      </c>
      <c r="M1010">
        <v>0</v>
      </c>
      <c r="N1010" t="s">
        <v>673</v>
      </c>
      <c r="O1010" t="s">
        <v>674</v>
      </c>
    </row>
    <row r="1011" spans="1:15">
      <c r="A1011">
        <v>207</v>
      </c>
      <c r="B1011">
        <v>1</v>
      </c>
      <c r="C1011">
        <v>1</v>
      </c>
      <c r="D1011">
        <v>42</v>
      </c>
      <c r="E1011" t="s">
        <v>545</v>
      </c>
      <c r="F1011" t="s">
        <v>528</v>
      </c>
      <c r="G1011">
        <v>0</v>
      </c>
      <c r="H1011">
        <v>0</v>
      </c>
      <c r="I1011" t="s">
        <v>479</v>
      </c>
      <c r="J1011" t="s">
        <v>454</v>
      </c>
      <c r="K1011" t="s">
        <v>672</v>
      </c>
      <c r="L1011">
        <v>2</v>
      </c>
      <c r="M1011">
        <v>1</v>
      </c>
      <c r="N1011" t="s">
        <v>673</v>
      </c>
      <c r="O1011" t="s">
        <v>674</v>
      </c>
    </row>
    <row r="1012" spans="1:15">
      <c r="A1012">
        <v>207</v>
      </c>
      <c r="B1012">
        <v>1</v>
      </c>
      <c r="C1012">
        <v>1</v>
      </c>
      <c r="D1012">
        <v>43</v>
      </c>
      <c r="E1012" t="s">
        <v>558</v>
      </c>
      <c r="F1012" t="s">
        <v>528</v>
      </c>
      <c r="G1012">
        <v>0</v>
      </c>
      <c r="H1012">
        <v>1</v>
      </c>
      <c r="I1012" t="s">
        <v>455</v>
      </c>
      <c r="J1012" t="s">
        <v>455</v>
      </c>
      <c r="K1012" t="s">
        <v>670</v>
      </c>
      <c r="L1012">
        <v>5</v>
      </c>
      <c r="M1012">
        <v>1</v>
      </c>
      <c r="N1012" t="s">
        <v>673</v>
      </c>
      <c r="O1012" t="s">
        <v>674</v>
      </c>
    </row>
    <row r="1013" spans="1:15">
      <c r="A1013">
        <v>207</v>
      </c>
      <c r="B1013">
        <v>1</v>
      </c>
      <c r="C1013">
        <v>1</v>
      </c>
      <c r="D1013">
        <v>44</v>
      </c>
      <c r="E1013" t="s">
        <v>548</v>
      </c>
      <c r="F1013" t="s">
        <v>528</v>
      </c>
      <c r="G1013">
        <v>0</v>
      </c>
      <c r="H1013">
        <v>1</v>
      </c>
      <c r="I1013" t="s">
        <v>479</v>
      </c>
      <c r="J1013" t="s">
        <v>454</v>
      </c>
      <c r="K1013" t="s">
        <v>670</v>
      </c>
      <c r="L1013">
        <v>1</v>
      </c>
      <c r="M1013">
        <v>1</v>
      </c>
      <c r="N1013" t="s">
        <v>673</v>
      </c>
      <c r="O1013" t="s">
        <v>674</v>
      </c>
    </row>
    <row r="1014" spans="1:15">
      <c r="A1014">
        <v>209</v>
      </c>
      <c r="B1014">
        <v>1</v>
      </c>
      <c r="C1014">
        <v>1</v>
      </c>
      <c r="D1014">
        <v>1</v>
      </c>
      <c r="E1014" t="s">
        <v>565</v>
      </c>
      <c r="F1014" t="s">
        <v>528</v>
      </c>
      <c r="G1014">
        <v>1</v>
      </c>
      <c r="H1014">
        <v>1</v>
      </c>
      <c r="I1014" t="s">
        <v>479</v>
      </c>
      <c r="J1014" t="s">
        <v>457</v>
      </c>
      <c r="K1014" t="s">
        <v>672</v>
      </c>
      <c r="L1014">
        <v>2</v>
      </c>
      <c r="M1014">
        <v>1</v>
      </c>
      <c r="N1014" t="s">
        <v>673</v>
      </c>
      <c r="O1014" t="s">
        <v>674</v>
      </c>
    </row>
    <row r="1015" spans="1:15">
      <c r="A1015">
        <v>209</v>
      </c>
      <c r="B1015">
        <v>1</v>
      </c>
      <c r="C1015">
        <v>1</v>
      </c>
      <c r="D1015">
        <v>2</v>
      </c>
      <c r="E1015" t="s">
        <v>547</v>
      </c>
      <c r="F1015" t="s">
        <v>528</v>
      </c>
      <c r="G1015">
        <v>1</v>
      </c>
      <c r="H1015">
        <v>1</v>
      </c>
      <c r="I1015" t="s">
        <v>479</v>
      </c>
      <c r="J1015" t="s">
        <v>454</v>
      </c>
      <c r="K1015" t="s">
        <v>672</v>
      </c>
      <c r="L1015">
        <v>4</v>
      </c>
      <c r="M1015">
        <v>0</v>
      </c>
      <c r="N1015" t="s">
        <v>673</v>
      </c>
      <c r="O1015" t="s">
        <v>674</v>
      </c>
    </row>
    <row r="1016" spans="1:15">
      <c r="A1016">
        <v>209</v>
      </c>
      <c r="B1016">
        <v>1</v>
      </c>
      <c r="C1016">
        <v>1</v>
      </c>
      <c r="D1016">
        <v>3</v>
      </c>
      <c r="E1016" t="s">
        <v>556</v>
      </c>
      <c r="F1016" t="s">
        <v>528</v>
      </c>
      <c r="G1016">
        <v>1</v>
      </c>
      <c r="H1016">
        <v>1</v>
      </c>
      <c r="I1016" t="s">
        <v>455</v>
      </c>
      <c r="J1016" t="s">
        <v>455</v>
      </c>
      <c r="K1016" t="s">
        <v>670</v>
      </c>
      <c r="L1016">
        <v>5</v>
      </c>
      <c r="M1016">
        <v>1</v>
      </c>
      <c r="N1016" t="s">
        <v>673</v>
      </c>
      <c r="O1016" t="s">
        <v>674</v>
      </c>
    </row>
    <row r="1017" spans="1:15">
      <c r="A1017">
        <v>209</v>
      </c>
      <c r="B1017">
        <v>1</v>
      </c>
      <c r="C1017">
        <v>1</v>
      </c>
      <c r="D1017">
        <v>4</v>
      </c>
      <c r="E1017" t="s">
        <v>557</v>
      </c>
      <c r="F1017" t="s">
        <v>528</v>
      </c>
      <c r="G1017">
        <v>1</v>
      </c>
      <c r="H1017">
        <v>0</v>
      </c>
      <c r="I1017" t="s">
        <v>455</v>
      </c>
      <c r="J1017" t="s">
        <v>455</v>
      </c>
      <c r="K1017" t="s">
        <v>670</v>
      </c>
      <c r="L1017">
        <v>4</v>
      </c>
      <c r="M1017">
        <v>1</v>
      </c>
      <c r="N1017" t="s">
        <v>673</v>
      </c>
      <c r="O1017" t="s">
        <v>674</v>
      </c>
    </row>
    <row r="1018" spans="1:15">
      <c r="A1018">
        <v>209</v>
      </c>
      <c r="B1018">
        <v>1</v>
      </c>
      <c r="C1018">
        <v>1</v>
      </c>
      <c r="D1018">
        <v>5</v>
      </c>
      <c r="E1018" t="s">
        <v>551</v>
      </c>
      <c r="F1018" t="s">
        <v>528</v>
      </c>
      <c r="G1018">
        <v>1</v>
      </c>
      <c r="H1018">
        <v>1</v>
      </c>
      <c r="I1018" t="s">
        <v>455</v>
      </c>
      <c r="J1018" t="s">
        <v>455</v>
      </c>
      <c r="K1018" t="s">
        <v>672</v>
      </c>
      <c r="L1018">
        <v>4</v>
      </c>
      <c r="M1018">
        <v>1</v>
      </c>
      <c r="N1018" t="s">
        <v>673</v>
      </c>
      <c r="O1018" t="s">
        <v>674</v>
      </c>
    </row>
    <row r="1019" spans="1:15">
      <c r="A1019">
        <v>209</v>
      </c>
      <c r="B1019">
        <v>1</v>
      </c>
      <c r="C1019">
        <v>1</v>
      </c>
      <c r="D1019">
        <v>6</v>
      </c>
      <c r="E1019" t="s">
        <v>550</v>
      </c>
      <c r="F1019" t="s">
        <v>527</v>
      </c>
      <c r="G1019">
        <v>1</v>
      </c>
      <c r="H1019">
        <v>1</v>
      </c>
      <c r="I1019" t="s">
        <v>479</v>
      </c>
      <c r="J1019" t="s">
        <v>454</v>
      </c>
      <c r="K1019" t="s">
        <v>670</v>
      </c>
      <c r="L1019">
        <v>4</v>
      </c>
      <c r="M1019">
        <v>1</v>
      </c>
      <c r="N1019" t="s">
        <v>673</v>
      </c>
      <c r="O1019" t="s">
        <v>674</v>
      </c>
    </row>
    <row r="1020" spans="1:15">
      <c r="A1020">
        <v>209</v>
      </c>
      <c r="B1020">
        <v>1</v>
      </c>
      <c r="C1020">
        <v>1</v>
      </c>
      <c r="D1020">
        <v>7</v>
      </c>
      <c r="E1020" t="s">
        <v>557</v>
      </c>
      <c r="F1020" t="s">
        <v>527</v>
      </c>
      <c r="G1020">
        <v>0</v>
      </c>
      <c r="H1020">
        <v>0</v>
      </c>
      <c r="I1020" t="s">
        <v>455</v>
      </c>
      <c r="J1020" t="s">
        <v>455</v>
      </c>
      <c r="K1020" t="s">
        <v>670</v>
      </c>
      <c r="L1020">
        <v>4</v>
      </c>
      <c r="M1020">
        <v>0</v>
      </c>
      <c r="N1020" t="s">
        <v>673</v>
      </c>
      <c r="O1020" t="s">
        <v>674</v>
      </c>
    </row>
    <row r="1021" spans="1:15">
      <c r="A1021">
        <v>209</v>
      </c>
      <c r="B1021">
        <v>1</v>
      </c>
      <c r="C1021">
        <v>1</v>
      </c>
      <c r="D1021">
        <v>8</v>
      </c>
      <c r="E1021" t="s">
        <v>545</v>
      </c>
      <c r="F1021" t="s">
        <v>528</v>
      </c>
      <c r="G1021">
        <v>1</v>
      </c>
      <c r="H1021">
        <v>0</v>
      </c>
      <c r="I1021" t="s">
        <v>479</v>
      </c>
      <c r="J1021" t="s">
        <v>454</v>
      </c>
      <c r="K1021" t="s">
        <v>672</v>
      </c>
      <c r="L1021">
        <v>4</v>
      </c>
      <c r="M1021">
        <v>0</v>
      </c>
      <c r="N1021" t="s">
        <v>673</v>
      </c>
      <c r="O1021" t="s">
        <v>674</v>
      </c>
    </row>
    <row r="1022" spans="1:15">
      <c r="A1022">
        <v>209</v>
      </c>
      <c r="B1022">
        <v>1</v>
      </c>
      <c r="C1022">
        <v>1</v>
      </c>
      <c r="D1022">
        <v>9</v>
      </c>
      <c r="E1022" t="s">
        <v>562</v>
      </c>
      <c r="F1022" t="s">
        <v>528</v>
      </c>
      <c r="G1022">
        <v>1</v>
      </c>
      <c r="H1022">
        <v>1</v>
      </c>
      <c r="I1022" t="s">
        <v>479</v>
      </c>
      <c r="J1022" t="s">
        <v>456</v>
      </c>
      <c r="K1022" t="s">
        <v>670</v>
      </c>
      <c r="L1022">
        <v>2</v>
      </c>
      <c r="M1022">
        <v>1</v>
      </c>
      <c r="N1022" t="s">
        <v>673</v>
      </c>
      <c r="O1022" t="s">
        <v>674</v>
      </c>
    </row>
    <row r="1023" spans="1:15">
      <c r="A1023">
        <v>209</v>
      </c>
      <c r="B1023">
        <v>1</v>
      </c>
      <c r="C1023">
        <v>1</v>
      </c>
      <c r="D1023">
        <v>10</v>
      </c>
      <c r="E1023" t="s">
        <v>548</v>
      </c>
      <c r="F1023" t="s">
        <v>527</v>
      </c>
      <c r="G1023">
        <v>1</v>
      </c>
      <c r="H1023">
        <v>1</v>
      </c>
      <c r="I1023" t="s">
        <v>479</v>
      </c>
      <c r="J1023" t="s">
        <v>454</v>
      </c>
      <c r="K1023" t="s">
        <v>670</v>
      </c>
      <c r="L1023">
        <v>4</v>
      </c>
      <c r="M1023">
        <v>1</v>
      </c>
      <c r="N1023" t="s">
        <v>673</v>
      </c>
      <c r="O1023" t="s">
        <v>674</v>
      </c>
    </row>
    <row r="1024" spans="1:15">
      <c r="A1024">
        <v>209</v>
      </c>
      <c r="B1024">
        <v>1</v>
      </c>
      <c r="C1024">
        <v>1</v>
      </c>
      <c r="D1024">
        <v>11</v>
      </c>
      <c r="E1024" t="s">
        <v>549</v>
      </c>
      <c r="F1024" t="s">
        <v>527</v>
      </c>
      <c r="G1024">
        <v>1</v>
      </c>
      <c r="H1024">
        <v>0</v>
      </c>
      <c r="I1024" t="s">
        <v>479</v>
      </c>
      <c r="J1024" t="s">
        <v>454</v>
      </c>
      <c r="K1024" t="s">
        <v>670</v>
      </c>
      <c r="L1024">
        <v>3</v>
      </c>
      <c r="M1024">
        <v>0</v>
      </c>
      <c r="N1024" t="s">
        <v>673</v>
      </c>
      <c r="O1024" t="s">
        <v>674</v>
      </c>
    </row>
    <row r="1025" spans="1:15">
      <c r="A1025">
        <v>209</v>
      </c>
      <c r="B1025">
        <v>1</v>
      </c>
      <c r="C1025">
        <v>1</v>
      </c>
      <c r="D1025">
        <v>12</v>
      </c>
      <c r="E1025" t="s">
        <v>559</v>
      </c>
      <c r="F1025" t="s">
        <v>527</v>
      </c>
      <c r="G1025">
        <v>1</v>
      </c>
      <c r="H1025">
        <v>0</v>
      </c>
      <c r="I1025" t="s">
        <v>479</v>
      </c>
      <c r="J1025" t="s">
        <v>456</v>
      </c>
      <c r="K1025" t="s">
        <v>670</v>
      </c>
      <c r="L1025">
        <v>5</v>
      </c>
      <c r="M1025">
        <v>1</v>
      </c>
      <c r="N1025" t="s">
        <v>673</v>
      </c>
      <c r="O1025" t="s">
        <v>674</v>
      </c>
    </row>
    <row r="1026" spans="1:15">
      <c r="A1026">
        <v>209</v>
      </c>
      <c r="B1026">
        <v>1</v>
      </c>
      <c r="C1026">
        <v>1</v>
      </c>
      <c r="D1026">
        <v>13</v>
      </c>
      <c r="E1026" t="s">
        <v>555</v>
      </c>
      <c r="F1026" t="s">
        <v>528</v>
      </c>
      <c r="G1026">
        <v>1</v>
      </c>
      <c r="H1026">
        <v>0</v>
      </c>
      <c r="I1026" t="s">
        <v>455</v>
      </c>
      <c r="J1026" t="s">
        <v>455</v>
      </c>
      <c r="K1026" t="s">
        <v>672</v>
      </c>
      <c r="L1026">
        <v>4</v>
      </c>
      <c r="M1026">
        <v>1</v>
      </c>
      <c r="N1026" t="s">
        <v>673</v>
      </c>
      <c r="O1026" t="s">
        <v>674</v>
      </c>
    </row>
    <row r="1027" spans="1:15">
      <c r="A1027">
        <v>209</v>
      </c>
      <c r="B1027">
        <v>1</v>
      </c>
      <c r="C1027">
        <v>1</v>
      </c>
      <c r="D1027">
        <v>14</v>
      </c>
      <c r="E1027" t="s">
        <v>559</v>
      </c>
      <c r="F1027" t="s">
        <v>528</v>
      </c>
      <c r="G1027">
        <v>0</v>
      </c>
      <c r="H1027">
        <v>0</v>
      </c>
      <c r="I1027" t="s">
        <v>479</v>
      </c>
      <c r="J1027" t="s">
        <v>456</v>
      </c>
      <c r="K1027" t="s">
        <v>670</v>
      </c>
      <c r="L1027">
        <v>4</v>
      </c>
      <c r="M1027">
        <v>0</v>
      </c>
      <c r="N1027" t="s">
        <v>673</v>
      </c>
      <c r="O1027" t="s">
        <v>674</v>
      </c>
    </row>
    <row r="1028" spans="1:15">
      <c r="A1028">
        <v>209</v>
      </c>
      <c r="B1028">
        <v>1</v>
      </c>
      <c r="C1028">
        <v>1</v>
      </c>
      <c r="D1028">
        <v>15</v>
      </c>
      <c r="E1028" t="s">
        <v>553</v>
      </c>
      <c r="F1028" t="s">
        <v>528</v>
      </c>
      <c r="G1028">
        <v>1</v>
      </c>
      <c r="H1028">
        <v>1</v>
      </c>
      <c r="I1028" t="s">
        <v>455</v>
      </c>
      <c r="J1028" t="s">
        <v>455</v>
      </c>
      <c r="K1028" t="s">
        <v>672</v>
      </c>
      <c r="L1028">
        <v>5</v>
      </c>
      <c r="M1028">
        <v>1</v>
      </c>
      <c r="N1028" t="s">
        <v>673</v>
      </c>
      <c r="O1028" t="s">
        <v>674</v>
      </c>
    </row>
    <row r="1029" spans="1:15">
      <c r="A1029">
        <v>209</v>
      </c>
      <c r="B1029">
        <v>1</v>
      </c>
      <c r="C1029">
        <v>1</v>
      </c>
      <c r="D1029">
        <v>16</v>
      </c>
      <c r="E1029" t="s">
        <v>552</v>
      </c>
      <c r="F1029" t="s">
        <v>528</v>
      </c>
      <c r="G1029">
        <v>1</v>
      </c>
      <c r="H1029">
        <v>1</v>
      </c>
      <c r="I1029" t="s">
        <v>455</v>
      </c>
      <c r="J1029" t="s">
        <v>455</v>
      </c>
      <c r="K1029" t="s">
        <v>672</v>
      </c>
      <c r="L1029">
        <v>5</v>
      </c>
      <c r="M1029">
        <v>1</v>
      </c>
      <c r="N1029" t="s">
        <v>673</v>
      </c>
      <c r="O1029" t="s">
        <v>674</v>
      </c>
    </row>
    <row r="1030" spans="1:15">
      <c r="A1030">
        <v>209</v>
      </c>
      <c r="B1030">
        <v>1</v>
      </c>
      <c r="C1030">
        <v>1</v>
      </c>
      <c r="D1030">
        <v>17</v>
      </c>
      <c r="E1030" t="s">
        <v>563</v>
      </c>
      <c r="F1030" t="s">
        <v>527</v>
      </c>
      <c r="G1030">
        <v>1</v>
      </c>
      <c r="H1030">
        <v>1</v>
      </c>
      <c r="I1030" t="s">
        <v>479</v>
      </c>
      <c r="J1030" t="s">
        <v>457</v>
      </c>
      <c r="K1030" t="s">
        <v>672</v>
      </c>
      <c r="L1030">
        <v>5</v>
      </c>
      <c r="M1030">
        <v>1</v>
      </c>
      <c r="N1030" t="s">
        <v>673</v>
      </c>
      <c r="O1030" t="s">
        <v>674</v>
      </c>
    </row>
    <row r="1031" spans="1:15">
      <c r="A1031">
        <v>209</v>
      </c>
      <c r="B1031">
        <v>1</v>
      </c>
      <c r="C1031">
        <v>1</v>
      </c>
      <c r="D1031">
        <v>18</v>
      </c>
      <c r="E1031" t="s">
        <v>544</v>
      </c>
      <c r="F1031" t="s">
        <v>528</v>
      </c>
      <c r="G1031">
        <v>1</v>
      </c>
      <c r="H1031">
        <v>0</v>
      </c>
      <c r="I1031" t="s">
        <v>479</v>
      </c>
      <c r="J1031" t="s">
        <v>454</v>
      </c>
      <c r="K1031" t="s">
        <v>672</v>
      </c>
      <c r="L1031">
        <v>5</v>
      </c>
      <c r="M1031">
        <v>0</v>
      </c>
      <c r="N1031" t="s">
        <v>673</v>
      </c>
      <c r="O1031" t="s">
        <v>674</v>
      </c>
    </row>
    <row r="1032" spans="1:15">
      <c r="A1032">
        <v>209</v>
      </c>
      <c r="B1032">
        <v>1</v>
      </c>
      <c r="C1032">
        <v>1</v>
      </c>
      <c r="D1032">
        <v>19</v>
      </c>
      <c r="E1032" t="s">
        <v>552</v>
      </c>
      <c r="F1032" t="s">
        <v>527</v>
      </c>
      <c r="G1032">
        <v>0</v>
      </c>
      <c r="H1032">
        <v>1</v>
      </c>
      <c r="I1032" t="s">
        <v>455</v>
      </c>
      <c r="J1032" t="s">
        <v>455</v>
      </c>
      <c r="K1032" t="s">
        <v>672</v>
      </c>
      <c r="L1032">
        <v>2</v>
      </c>
      <c r="M1032">
        <v>1</v>
      </c>
      <c r="N1032" t="s">
        <v>673</v>
      </c>
      <c r="O1032" t="s">
        <v>674</v>
      </c>
    </row>
    <row r="1033" spans="1:15">
      <c r="A1033">
        <v>209</v>
      </c>
      <c r="B1033">
        <v>1</v>
      </c>
      <c r="C1033">
        <v>1</v>
      </c>
      <c r="D1033">
        <v>20</v>
      </c>
      <c r="E1033" t="s">
        <v>556</v>
      </c>
      <c r="F1033" t="s">
        <v>527</v>
      </c>
      <c r="G1033">
        <v>0</v>
      </c>
      <c r="H1033">
        <v>1</v>
      </c>
      <c r="I1033" t="s">
        <v>455</v>
      </c>
      <c r="J1033" t="s">
        <v>455</v>
      </c>
      <c r="K1033" t="s">
        <v>670</v>
      </c>
      <c r="L1033">
        <v>3</v>
      </c>
      <c r="M1033">
        <v>0</v>
      </c>
      <c r="N1033" t="s">
        <v>673</v>
      </c>
      <c r="O1033" t="s">
        <v>674</v>
      </c>
    </row>
    <row r="1034" spans="1:15">
      <c r="A1034">
        <v>209</v>
      </c>
      <c r="B1034">
        <v>1</v>
      </c>
      <c r="C1034">
        <v>1</v>
      </c>
      <c r="D1034">
        <v>21</v>
      </c>
      <c r="E1034" t="s">
        <v>547</v>
      </c>
      <c r="F1034" t="s">
        <v>527</v>
      </c>
      <c r="G1034">
        <v>0</v>
      </c>
      <c r="H1034">
        <v>1</v>
      </c>
      <c r="I1034" t="s">
        <v>479</v>
      </c>
      <c r="J1034" t="s">
        <v>454</v>
      </c>
      <c r="K1034" t="s">
        <v>672</v>
      </c>
      <c r="L1034">
        <v>5</v>
      </c>
      <c r="M1034">
        <v>1</v>
      </c>
      <c r="N1034" t="s">
        <v>673</v>
      </c>
      <c r="O1034" t="s">
        <v>674</v>
      </c>
    </row>
    <row r="1035" spans="1:15">
      <c r="A1035">
        <v>209</v>
      </c>
      <c r="B1035">
        <v>1</v>
      </c>
      <c r="C1035">
        <v>1</v>
      </c>
      <c r="D1035">
        <v>22</v>
      </c>
      <c r="E1035" t="s">
        <v>558</v>
      </c>
      <c r="F1035" t="s">
        <v>527</v>
      </c>
      <c r="G1035">
        <v>1</v>
      </c>
      <c r="H1035">
        <v>1</v>
      </c>
      <c r="I1035" t="s">
        <v>455</v>
      </c>
      <c r="J1035" t="s">
        <v>455</v>
      </c>
      <c r="K1035" t="s">
        <v>670</v>
      </c>
      <c r="L1035">
        <v>1</v>
      </c>
      <c r="M1035">
        <v>1</v>
      </c>
      <c r="N1035" t="s">
        <v>673</v>
      </c>
      <c r="O1035" t="s">
        <v>674</v>
      </c>
    </row>
    <row r="1036" spans="1:15">
      <c r="A1036">
        <v>209</v>
      </c>
      <c r="B1036">
        <v>1</v>
      </c>
      <c r="C1036">
        <v>1</v>
      </c>
      <c r="D1036">
        <v>23</v>
      </c>
      <c r="E1036" t="s">
        <v>564</v>
      </c>
      <c r="F1036" t="s">
        <v>528</v>
      </c>
      <c r="G1036">
        <v>1</v>
      </c>
      <c r="H1036">
        <v>0</v>
      </c>
      <c r="I1036" t="s">
        <v>479</v>
      </c>
      <c r="J1036" t="s">
        <v>457</v>
      </c>
      <c r="K1036" t="s">
        <v>672</v>
      </c>
      <c r="L1036">
        <v>2</v>
      </c>
      <c r="M1036">
        <v>1</v>
      </c>
      <c r="N1036" t="s">
        <v>673</v>
      </c>
      <c r="O1036" t="s">
        <v>674</v>
      </c>
    </row>
    <row r="1037" spans="1:15">
      <c r="A1037">
        <v>209</v>
      </c>
      <c r="B1037">
        <v>1</v>
      </c>
      <c r="C1037">
        <v>1</v>
      </c>
      <c r="D1037">
        <v>24</v>
      </c>
      <c r="E1037" t="s">
        <v>566</v>
      </c>
      <c r="F1037" t="s">
        <v>527</v>
      </c>
      <c r="I1037" t="s">
        <v>479</v>
      </c>
      <c r="J1037" t="s">
        <v>457</v>
      </c>
      <c r="K1037" t="s">
        <v>672</v>
      </c>
      <c r="N1037" t="s">
        <v>673</v>
      </c>
      <c r="O1037" t="s">
        <v>674</v>
      </c>
    </row>
    <row r="1038" spans="1:15">
      <c r="A1038">
        <v>209</v>
      </c>
      <c r="B1038">
        <v>1</v>
      </c>
      <c r="C1038">
        <v>1</v>
      </c>
      <c r="D1038">
        <v>25</v>
      </c>
      <c r="E1038" t="s">
        <v>560</v>
      </c>
      <c r="F1038" t="s">
        <v>527</v>
      </c>
      <c r="G1038">
        <v>1</v>
      </c>
      <c r="H1038">
        <v>1</v>
      </c>
      <c r="I1038" t="s">
        <v>479</v>
      </c>
      <c r="J1038" t="s">
        <v>456</v>
      </c>
      <c r="K1038" t="s">
        <v>670</v>
      </c>
      <c r="L1038">
        <v>5</v>
      </c>
      <c r="M1038">
        <v>1</v>
      </c>
      <c r="N1038" t="s">
        <v>673</v>
      </c>
      <c r="O1038" t="s">
        <v>674</v>
      </c>
    </row>
    <row r="1039" spans="1:15">
      <c r="A1039">
        <v>209</v>
      </c>
      <c r="B1039">
        <v>1</v>
      </c>
      <c r="C1039">
        <v>1</v>
      </c>
      <c r="D1039">
        <v>26</v>
      </c>
      <c r="E1039" t="s">
        <v>544</v>
      </c>
      <c r="F1039" t="s">
        <v>527</v>
      </c>
      <c r="G1039">
        <v>0</v>
      </c>
      <c r="H1039">
        <v>0</v>
      </c>
      <c r="I1039" t="s">
        <v>479</v>
      </c>
      <c r="J1039" t="s">
        <v>454</v>
      </c>
      <c r="K1039" t="s">
        <v>672</v>
      </c>
      <c r="L1039">
        <v>4</v>
      </c>
      <c r="M1039">
        <v>1</v>
      </c>
      <c r="N1039" t="s">
        <v>673</v>
      </c>
      <c r="O1039" t="s">
        <v>674</v>
      </c>
    </row>
    <row r="1040" spans="1:15">
      <c r="A1040">
        <v>209</v>
      </c>
      <c r="B1040">
        <v>1</v>
      </c>
      <c r="C1040">
        <v>1</v>
      </c>
      <c r="D1040">
        <v>27</v>
      </c>
      <c r="E1040" t="s">
        <v>566</v>
      </c>
      <c r="F1040" t="s">
        <v>527</v>
      </c>
      <c r="I1040" t="s">
        <v>479</v>
      </c>
      <c r="J1040" t="s">
        <v>457</v>
      </c>
      <c r="K1040" t="s">
        <v>672</v>
      </c>
      <c r="N1040" t="s">
        <v>673</v>
      </c>
      <c r="O1040" t="s">
        <v>674</v>
      </c>
    </row>
    <row r="1041" spans="1:15">
      <c r="A1041">
        <v>209</v>
      </c>
      <c r="B1041">
        <v>1</v>
      </c>
      <c r="C1041">
        <v>1</v>
      </c>
      <c r="D1041">
        <v>28</v>
      </c>
      <c r="E1041" t="s">
        <v>561</v>
      </c>
      <c r="F1041" t="s">
        <v>528</v>
      </c>
      <c r="G1041">
        <v>1</v>
      </c>
      <c r="H1041">
        <v>1</v>
      </c>
      <c r="I1041" t="s">
        <v>479</v>
      </c>
      <c r="J1041" t="s">
        <v>456</v>
      </c>
      <c r="K1041" t="s">
        <v>670</v>
      </c>
      <c r="L1041">
        <v>5</v>
      </c>
      <c r="M1041">
        <v>0</v>
      </c>
      <c r="N1041" t="s">
        <v>673</v>
      </c>
      <c r="O1041" t="s">
        <v>674</v>
      </c>
    </row>
    <row r="1042" spans="1:15">
      <c r="A1042">
        <v>209</v>
      </c>
      <c r="B1042">
        <v>1</v>
      </c>
      <c r="C1042">
        <v>1</v>
      </c>
      <c r="D1042">
        <v>29</v>
      </c>
      <c r="E1042" t="s">
        <v>560</v>
      </c>
      <c r="F1042" t="s">
        <v>528</v>
      </c>
      <c r="G1042">
        <v>0</v>
      </c>
      <c r="H1042">
        <v>1</v>
      </c>
      <c r="I1042" t="s">
        <v>479</v>
      </c>
      <c r="J1042" t="s">
        <v>456</v>
      </c>
      <c r="K1042" t="s">
        <v>670</v>
      </c>
      <c r="L1042">
        <v>1</v>
      </c>
      <c r="M1042">
        <v>1</v>
      </c>
      <c r="N1042" t="s">
        <v>673</v>
      </c>
      <c r="O1042" t="s">
        <v>674</v>
      </c>
    </row>
    <row r="1043" spans="1:15">
      <c r="A1043">
        <v>209</v>
      </c>
      <c r="B1043">
        <v>1</v>
      </c>
      <c r="C1043">
        <v>1</v>
      </c>
      <c r="D1043">
        <v>30</v>
      </c>
      <c r="E1043" t="s">
        <v>550</v>
      </c>
      <c r="F1043" t="s">
        <v>528</v>
      </c>
      <c r="G1043">
        <v>0</v>
      </c>
      <c r="H1043">
        <v>1</v>
      </c>
      <c r="I1043" t="s">
        <v>479</v>
      </c>
      <c r="J1043" t="s">
        <v>454</v>
      </c>
      <c r="K1043" t="s">
        <v>670</v>
      </c>
      <c r="L1043">
        <v>2</v>
      </c>
      <c r="M1043">
        <v>1</v>
      </c>
      <c r="N1043" t="s">
        <v>673</v>
      </c>
      <c r="O1043" t="s">
        <v>674</v>
      </c>
    </row>
    <row r="1044" spans="1:15">
      <c r="A1044">
        <v>209</v>
      </c>
      <c r="B1044">
        <v>1</v>
      </c>
      <c r="C1044">
        <v>1</v>
      </c>
      <c r="D1044">
        <v>31</v>
      </c>
      <c r="E1044" t="s">
        <v>555</v>
      </c>
      <c r="F1044" t="s">
        <v>527</v>
      </c>
      <c r="G1044">
        <v>0</v>
      </c>
      <c r="H1044">
        <v>0</v>
      </c>
      <c r="I1044" t="s">
        <v>455</v>
      </c>
      <c r="J1044" t="s">
        <v>455</v>
      </c>
      <c r="K1044" t="s">
        <v>672</v>
      </c>
      <c r="L1044">
        <v>1</v>
      </c>
      <c r="M1044">
        <v>1</v>
      </c>
      <c r="N1044" t="s">
        <v>673</v>
      </c>
      <c r="O1044" t="s">
        <v>674</v>
      </c>
    </row>
    <row r="1045" spans="1:15">
      <c r="A1045">
        <v>209</v>
      </c>
      <c r="B1045">
        <v>1</v>
      </c>
      <c r="C1045">
        <v>1</v>
      </c>
      <c r="D1045">
        <v>32</v>
      </c>
      <c r="E1045" t="s">
        <v>549</v>
      </c>
      <c r="F1045" t="s">
        <v>528</v>
      </c>
      <c r="G1045">
        <v>0</v>
      </c>
      <c r="H1045">
        <v>0</v>
      </c>
      <c r="I1045" t="s">
        <v>479</v>
      </c>
      <c r="J1045" t="s">
        <v>454</v>
      </c>
      <c r="K1045" t="s">
        <v>670</v>
      </c>
      <c r="L1045">
        <v>4</v>
      </c>
      <c r="M1045">
        <v>0</v>
      </c>
      <c r="N1045" t="s">
        <v>673</v>
      </c>
      <c r="O1045" t="s">
        <v>674</v>
      </c>
    </row>
    <row r="1046" spans="1:15">
      <c r="A1046">
        <v>209</v>
      </c>
      <c r="B1046">
        <v>1</v>
      </c>
      <c r="C1046">
        <v>1</v>
      </c>
      <c r="D1046">
        <v>33</v>
      </c>
      <c r="E1046" t="s">
        <v>564</v>
      </c>
      <c r="F1046" t="s">
        <v>527</v>
      </c>
      <c r="G1046">
        <v>0</v>
      </c>
      <c r="H1046">
        <v>0</v>
      </c>
      <c r="I1046" t="s">
        <v>479</v>
      </c>
      <c r="J1046" t="s">
        <v>457</v>
      </c>
      <c r="K1046" t="s">
        <v>672</v>
      </c>
      <c r="L1046">
        <v>5</v>
      </c>
      <c r="M1046">
        <v>1</v>
      </c>
      <c r="N1046" t="s">
        <v>673</v>
      </c>
      <c r="O1046" t="s">
        <v>674</v>
      </c>
    </row>
    <row r="1047" spans="1:15">
      <c r="A1047">
        <v>209</v>
      </c>
      <c r="B1047">
        <v>1</v>
      </c>
      <c r="C1047">
        <v>1</v>
      </c>
      <c r="D1047">
        <v>34</v>
      </c>
      <c r="E1047" t="s">
        <v>551</v>
      </c>
      <c r="F1047" t="s">
        <v>527</v>
      </c>
      <c r="G1047">
        <v>0</v>
      </c>
      <c r="H1047">
        <v>1</v>
      </c>
      <c r="I1047" t="s">
        <v>455</v>
      </c>
      <c r="J1047" t="s">
        <v>455</v>
      </c>
      <c r="K1047" t="s">
        <v>672</v>
      </c>
      <c r="L1047">
        <v>4</v>
      </c>
      <c r="M1047">
        <v>0</v>
      </c>
      <c r="N1047" t="s">
        <v>673</v>
      </c>
      <c r="O1047" t="s">
        <v>674</v>
      </c>
    </row>
    <row r="1048" spans="1:15">
      <c r="A1048">
        <v>209</v>
      </c>
      <c r="B1048">
        <v>1</v>
      </c>
      <c r="C1048">
        <v>1</v>
      </c>
      <c r="D1048">
        <v>35</v>
      </c>
      <c r="E1048" t="s">
        <v>558</v>
      </c>
      <c r="F1048" t="s">
        <v>528</v>
      </c>
      <c r="G1048">
        <v>0</v>
      </c>
      <c r="H1048">
        <v>1</v>
      </c>
      <c r="I1048" t="s">
        <v>455</v>
      </c>
      <c r="J1048" t="s">
        <v>455</v>
      </c>
      <c r="K1048" t="s">
        <v>670</v>
      </c>
      <c r="L1048">
        <v>5</v>
      </c>
      <c r="M1048">
        <v>1</v>
      </c>
      <c r="N1048" t="s">
        <v>673</v>
      </c>
      <c r="O1048" t="s">
        <v>674</v>
      </c>
    </row>
    <row r="1049" spans="1:15">
      <c r="A1049">
        <v>209</v>
      </c>
      <c r="B1049">
        <v>1</v>
      </c>
      <c r="C1049">
        <v>1</v>
      </c>
      <c r="D1049">
        <v>36</v>
      </c>
      <c r="E1049" t="s">
        <v>554</v>
      </c>
      <c r="F1049" t="s">
        <v>528</v>
      </c>
      <c r="G1049">
        <v>1</v>
      </c>
      <c r="H1049">
        <v>0</v>
      </c>
      <c r="I1049" t="s">
        <v>455</v>
      </c>
      <c r="J1049" t="s">
        <v>455</v>
      </c>
      <c r="K1049" t="s">
        <v>672</v>
      </c>
      <c r="L1049">
        <v>4</v>
      </c>
      <c r="M1049">
        <v>1</v>
      </c>
      <c r="N1049" t="s">
        <v>673</v>
      </c>
      <c r="O1049" t="s">
        <v>674</v>
      </c>
    </row>
    <row r="1050" spans="1:15">
      <c r="A1050">
        <v>209</v>
      </c>
      <c r="B1050">
        <v>1</v>
      </c>
      <c r="C1050">
        <v>1</v>
      </c>
      <c r="D1050">
        <v>37</v>
      </c>
      <c r="E1050" t="s">
        <v>545</v>
      </c>
      <c r="F1050" t="s">
        <v>527</v>
      </c>
      <c r="G1050">
        <v>0</v>
      </c>
      <c r="H1050">
        <v>0</v>
      </c>
      <c r="I1050" t="s">
        <v>479</v>
      </c>
      <c r="J1050" t="s">
        <v>454</v>
      </c>
      <c r="K1050" t="s">
        <v>672</v>
      </c>
      <c r="L1050">
        <v>2</v>
      </c>
      <c r="M1050">
        <v>0</v>
      </c>
      <c r="N1050" t="s">
        <v>673</v>
      </c>
      <c r="O1050" t="s">
        <v>674</v>
      </c>
    </row>
    <row r="1051" spans="1:15">
      <c r="A1051">
        <v>209</v>
      </c>
      <c r="B1051">
        <v>1</v>
      </c>
      <c r="C1051">
        <v>1</v>
      </c>
      <c r="D1051">
        <v>38</v>
      </c>
      <c r="E1051" t="s">
        <v>553</v>
      </c>
      <c r="F1051" t="s">
        <v>527</v>
      </c>
      <c r="G1051">
        <v>0</v>
      </c>
      <c r="H1051">
        <v>1</v>
      </c>
      <c r="I1051" t="s">
        <v>455</v>
      </c>
      <c r="J1051" t="s">
        <v>455</v>
      </c>
      <c r="K1051" t="s">
        <v>672</v>
      </c>
      <c r="L1051">
        <v>2</v>
      </c>
      <c r="M1051">
        <v>1</v>
      </c>
      <c r="N1051" t="s">
        <v>673</v>
      </c>
      <c r="O1051" t="s">
        <v>674</v>
      </c>
    </row>
    <row r="1052" spans="1:15">
      <c r="A1052">
        <v>209</v>
      </c>
      <c r="B1052">
        <v>1</v>
      </c>
      <c r="C1052">
        <v>1</v>
      </c>
      <c r="D1052">
        <v>39</v>
      </c>
      <c r="E1052" t="s">
        <v>554</v>
      </c>
      <c r="F1052" t="s">
        <v>527</v>
      </c>
      <c r="G1052">
        <v>0</v>
      </c>
      <c r="H1052">
        <v>0</v>
      </c>
      <c r="I1052" t="s">
        <v>455</v>
      </c>
      <c r="J1052" t="s">
        <v>455</v>
      </c>
      <c r="K1052" t="s">
        <v>672</v>
      </c>
      <c r="L1052">
        <v>4</v>
      </c>
      <c r="M1052">
        <v>0</v>
      </c>
      <c r="N1052" t="s">
        <v>673</v>
      </c>
      <c r="O1052" t="s">
        <v>674</v>
      </c>
    </row>
    <row r="1053" spans="1:15">
      <c r="A1053">
        <v>209</v>
      </c>
      <c r="B1053">
        <v>1</v>
      </c>
      <c r="C1053">
        <v>1</v>
      </c>
      <c r="D1053">
        <v>40</v>
      </c>
      <c r="E1053" t="s">
        <v>565</v>
      </c>
      <c r="F1053" t="s">
        <v>527</v>
      </c>
      <c r="G1053">
        <v>0</v>
      </c>
      <c r="H1053">
        <v>1</v>
      </c>
      <c r="I1053" t="s">
        <v>479</v>
      </c>
      <c r="J1053" t="s">
        <v>457</v>
      </c>
      <c r="K1053" t="s">
        <v>672</v>
      </c>
      <c r="L1053">
        <v>5</v>
      </c>
      <c r="M1053">
        <v>1</v>
      </c>
      <c r="N1053" t="s">
        <v>673</v>
      </c>
      <c r="O1053" t="s">
        <v>674</v>
      </c>
    </row>
    <row r="1054" spans="1:15">
      <c r="A1054">
        <v>209</v>
      </c>
      <c r="B1054">
        <v>1</v>
      </c>
      <c r="C1054">
        <v>1</v>
      </c>
      <c r="D1054">
        <v>41</v>
      </c>
      <c r="E1054" t="s">
        <v>561</v>
      </c>
      <c r="F1054" t="s">
        <v>527</v>
      </c>
      <c r="G1054">
        <v>0</v>
      </c>
      <c r="H1054">
        <v>1</v>
      </c>
      <c r="I1054" t="s">
        <v>479</v>
      </c>
      <c r="J1054" t="s">
        <v>456</v>
      </c>
      <c r="K1054" t="s">
        <v>670</v>
      </c>
      <c r="L1054">
        <v>5</v>
      </c>
      <c r="M1054">
        <v>1</v>
      </c>
      <c r="N1054" t="s">
        <v>673</v>
      </c>
      <c r="O1054" t="s">
        <v>674</v>
      </c>
    </row>
    <row r="1055" spans="1:15">
      <c r="A1055">
        <v>209</v>
      </c>
      <c r="B1055">
        <v>1</v>
      </c>
      <c r="C1055">
        <v>1</v>
      </c>
      <c r="D1055">
        <v>42</v>
      </c>
      <c r="E1055" t="s">
        <v>548</v>
      </c>
      <c r="F1055" t="s">
        <v>528</v>
      </c>
      <c r="G1055">
        <v>0</v>
      </c>
      <c r="H1055">
        <v>1</v>
      </c>
      <c r="I1055" t="s">
        <v>479</v>
      </c>
      <c r="J1055" t="s">
        <v>454</v>
      </c>
      <c r="K1055" t="s">
        <v>670</v>
      </c>
      <c r="L1055">
        <v>1</v>
      </c>
      <c r="M1055">
        <v>1</v>
      </c>
      <c r="N1055" t="s">
        <v>673</v>
      </c>
      <c r="O1055" t="s">
        <v>674</v>
      </c>
    </row>
    <row r="1056" spans="1:15">
      <c r="A1056">
        <v>209</v>
      </c>
      <c r="B1056">
        <v>1</v>
      </c>
      <c r="C1056">
        <v>1</v>
      </c>
      <c r="D1056">
        <v>43</v>
      </c>
      <c r="E1056" t="s">
        <v>563</v>
      </c>
      <c r="F1056" t="s">
        <v>528</v>
      </c>
      <c r="G1056">
        <v>0</v>
      </c>
      <c r="H1056">
        <v>1</v>
      </c>
      <c r="I1056" t="s">
        <v>479</v>
      </c>
      <c r="J1056" t="s">
        <v>457</v>
      </c>
      <c r="K1056" t="s">
        <v>672</v>
      </c>
      <c r="L1056">
        <v>1</v>
      </c>
      <c r="M1056">
        <v>1</v>
      </c>
      <c r="N1056" t="s">
        <v>673</v>
      </c>
      <c r="O1056" t="s">
        <v>674</v>
      </c>
    </row>
    <row r="1057" spans="1:15">
      <c r="A1057">
        <v>209</v>
      </c>
      <c r="B1057">
        <v>1</v>
      </c>
      <c r="C1057">
        <v>1</v>
      </c>
      <c r="D1057">
        <v>44</v>
      </c>
      <c r="E1057" t="s">
        <v>562</v>
      </c>
      <c r="F1057" t="s">
        <v>527</v>
      </c>
      <c r="G1057">
        <v>0</v>
      </c>
      <c r="H1057">
        <v>1</v>
      </c>
      <c r="I1057" t="s">
        <v>479</v>
      </c>
      <c r="J1057" t="s">
        <v>456</v>
      </c>
      <c r="K1057" t="s">
        <v>670</v>
      </c>
      <c r="L1057">
        <v>5</v>
      </c>
      <c r="M1057">
        <v>1</v>
      </c>
      <c r="N1057" t="s">
        <v>673</v>
      </c>
      <c r="O1057" t="s">
        <v>674</v>
      </c>
    </row>
    <row r="1058" spans="1:15">
      <c r="A1058">
        <v>210</v>
      </c>
      <c r="B1058">
        <v>1</v>
      </c>
      <c r="C1058">
        <v>1</v>
      </c>
      <c r="D1058">
        <v>1</v>
      </c>
      <c r="E1058" t="s">
        <v>544</v>
      </c>
      <c r="F1058" t="s">
        <v>527</v>
      </c>
      <c r="G1058">
        <v>1</v>
      </c>
      <c r="H1058">
        <v>0</v>
      </c>
      <c r="I1058" t="s">
        <v>479</v>
      </c>
      <c r="J1058" t="s">
        <v>454</v>
      </c>
      <c r="K1058" t="s">
        <v>672</v>
      </c>
      <c r="L1058">
        <v>1</v>
      </c>
      <c r="M1058">
        <v>0</v>
      </c>
      <c r="N1058" t="s">
        <v>673</v>
      </c>
      <c r="O1058" t="s">
        <v>674</v>
      </c>
    </row>
    <row r="1059" spans="1:15">
      <c r="A1059">
        <v>210</v>
      </c>
      <c r="B1059">
        <v>1</v>
      </c>
      <c r="C1059">
        <v>1</v>
      </c>
      <c r="D1059">
        <v>2</v>
      </c>
      <c r="E1059" t="s">
        <v>557</v>
      </c>
      <c r="F1059" t="s">
        <v>527</v>
      </c>
      <c r="G1059">
        <v>1</v>
      </c>
      <c r="H1059">
        <v>0</v>
      </c>
      <c r="I1059" t="s">
        <v>455</v>
      </c>
      <c r="J1059" t="s">
        <v>455</v>
      </c>
      <c r="K1059" t="s">
        <v>670</v>
      </c>
      <c r="L1059">
        <v>5</v>
      </c>
      <c r="M1059">
        <v>0</v>
      </c>
      <c r="N1059" t="s">
        <v>673</v>
      </c>
      <c r="O1059" t="s">
        <v>674</v>
      </c>
    </row>
    <row r="1060" spans="1:15">
      <c r="A1060">
        <v>210</v>
      </c>
      <c r="B1060">
        <v>1</v>
      </c>
      <c r="C1060">
        <v>1</v>
      </c>
      <c r="D1060">
        <v>3</v>
      </c>
      <c r="E1060" t="s">
        <v>552</v>
      </c>
      <c r="F1060" t="s">
        <v>528</v>
      </c>
      <c r="G1060">
        <v>1</v>
      </c>
      <c r="H1060">
        <v>1</v>
      </c>
      <c r="I1060" t="s">
        <v>455</v>
      </c>
      <c r="J1060" t="s">
        <v>455</v>
      </c>
      <c r="K1060" t="s">
        <v>672</v>
      </c>
      <c r="L1060">
        <v>5</v>
      </c>
      <c r="M1060">
        <v>1</v>
      </c>
      <c r="N1060" t="s">
        <v>673</v>
      </c>
      <c r="O1060" t="s">
        <v>674</v>
      </c>
    </row>
    <row r="1061" spans="1:15">
      <c r="A1061">
        <v>210</v>
      </c>
      <c r="B1061">
        <v>1</v>
      </c>
      <c r="C1061">
        <v>1</v>
      </c>
      <c r="D1061">
        <v>4</v>
      </c>
      <c r="E1061" t="s">
        <v>544</v>
      </c>
      <c r="F1061" t="s">
        <v>528</v>
      </c>
      <c r="G1061">
        <v>0</v>
      </c>
      <c r="H1061">
        <v>0</v>
      </c>
      <c r="I1061" t="s">
        <v>479</v>
      </c>
      <c r="J1061" t="s">
        <v>454</v>
      </c>
      <c r="K1061" t="s">
        <v>672</v>
      </c>
      <c r="L1061">
        <v>4</v>
      </c>
      <c r="M1061">
        <v>0</v>
      </c>
      <c r="N1061" t="s">
        <v>673</v>
      </c>
      <c r="O1061" t="s">
        <v>674</v>
      </c>
    </row>
    <row r="1062" spans="1:15">
      <c r="A1062">
        <v>210</v>
      </c>
      <c r="B1062">
        <v>1</v>
      </c>
      <c r="C1062">
        <v>1</v>
      </c>
      <c r="D1062">
        <v>5</v>
      </c>
      <c r="E1062" t="s">
        <v>565</v>
      </c>
      <c r="F1062" t="s">
        <v>527</v>
      </c>
      <c r="G1062">
        <v>1</v>
      </c>
      <c r="H1062">
        <v>1</v>
      </c>
      <c r="I1062" t="s">
        <v>479</v>
      </c>
      <c r="J1062" t="s">
        <v>457</v>
      </c>
      <c r="K1062" t="s">
        <v>672</v>
      </c>
      <c r="L1062">
        <v>5</v>
      </c>
      <c r="M1062">
        <v>1</v>
      </c>
      <c r="N1062" t="s">
        <v>673</v>
      </c>
      <c r="O1062" t="s">
        <v>674</v>
      </c>
    </row>
    <row r="1063" spans="1:15">
      <c r="A1063">
        <v>210</v>
      </c>
      <c r="B1063">
        <v>1</v>
      </c>
      <c r="C1063">
        <v>1</v>
      </c>
      <c r="D1063">
        <v>6</v>
      </c>
      <c r="E1063" t="s">
        <v>553</v>
      </c>
      <c r="F1063" t="s">
        <v>527</v>
      </c>
      <c r="G1063">
        <v>1</v>
      </c>
      <c r="H1063">
        <v>1</v>
      </c>
      <c r="I1063" t="s">
        <v>455</v>
      </c>
      <c r="J1063" t="s">
        <v>455</v>
      </c>
      <c r="K1063" t="s">
        <v>672</v>
      </c>
      <c r="L1063">
        <v>2</v>
      </c>
      <c r="M1063">
        <v>1</v>
      </c>
      <c r="N1063" t="s">
        <v>673</v>
      </c>
      <c r="O1063" t="s">
        <v>674</v>
      </c>
    </row>
    <row r="1064" spans="1:15">
      <c r="A1064">
        <v>210</v>
      </c>
      <c r="B1064">
        <v>1</v>
      </c>
      <c r="C1064">
        <v>1</v>
      </c>
      <c r="D1064">
        <v>7</v>
      </c>
      <c r="E1064" t="s">
        <v>560</v>
      </c>
      <c r="F1064" t="s">
        <v>528</v>
      </c>
      <c r="G1064">
        <v>1</v>
      </c>
      <c r="H1064">
        <v>1</v>
      </c>
      <c r="I1064" t="s">
        <v>479</v>
      </c>
      <c r="J1064" t="s">
        <v>456</v>
      </c>
      <c r="K1064" t="s">
        <v>670</v>
      </c>
      <c r="L1064">
        <v>5</v>
      </c>
      <c r="M1064">
        <v>0</v>
      </c>
      <c r="N1064" t="s">
        <v>673</v>
      </c>
      <c r="O1064" t="s">
        <v>674</v>
      </c>
    </row>
    <row r="1065" spans="1:15">
      <c r="A1065">
        <v>210</v>
      </c>
      <c r="B1065">
        <v>1</v>
      </c>
      <c r="C1065">
        <v>1</v>
      </c>
      <c r="D1065">
        <v>8</v>
      </c>
      <c r="E1065" t="s">
        <v>551</v>
      </c>
      <c r="F1065" t="s">
        <v>528</v>
      </c>
      <c r="G1065">
        <v>1</v>
      </c>
      <c r="H1065">
        <v>1</v>
      </c>
      <c r="I1065" t="s">
        <v>455</v>
      </c>
      <c r="J1065" t="s">
        <v>455</v>
      </c>
      <c r="K1065" t="s">
        <v>672</v>
      </c>
      <c r="L1065">
        <v>5</v>
      </c>
      <c r="M1065">
        <v>1</v>
      </c>
      <c r="N1065" t="s">
        <v>673</v>
      </c>
      <c r="O1065" t="s">
        <v>674</v>
      </c>
    </row>
    <row r="1066" spans="1:15">
      <c r="A1066">
        <v>210</v>
      </c>
      <c r="B1066">
        <v>1</v>
      </c>
      <c r="C1066">
        <v>1</v>
      </c>
      <c r="D1066">
        <v>9</v>
      </c>
      <c r="E1066" t="s">
        <v>547</v>
      </c>
      <c r="F1066" t="s">
        <v>528</v>
      </c>
      <c r="G1066">
        <v>1</v>
      </c>
      <c r="H1066">
        <v>1</v>
      </c>
      <c r="I1066" t="s">
        <v>479</v>
      </c>
      <c r="J1066" t="s">
        <v>454</v>
      </c>
      <c r="K1066" t="s">
        <v>672</v>
      </c>
      <c r="L1066">
        <v>1</v>
      </c>
      <c r="M1066">
        <v>1</v>
      </c>
      <c r="N1066" t="s">
        <v>673</v>
      </c>
      <c r="O1066" t="s">
        <v>674</v>
      </c>
    </row>
    <row r="1067" spans="1:15">
      <c r="A1067">
        <v>210</v>
      </c>
      <c r="B1067">
        <v>1</v>
      </c>
      <c r="C1067">
        <v>1</v>
      </c>
      <c r="D1067">
        <v>10</v>
      </c>
      <c r="E1067" t="s">
        <v>564</v>
      </c>
      <c r="F1067" t="s">
        <v>528</v>
      </c>
      <c r="G1067">
        <v>1</v>
      </c>
      <c r="H1067">
        <v>0</v>
      </c>
      <c r="I1067" t="s">
        <v>479</v>
      </c>
      <c r="J1067" t="s">
        <v>457</v>
      </c>
      <c r="K1067" t="s">
        <v>672</v>
      </c>
      <c r="L1067">
        <v>1</v>
      </c>
      <c r="M1067">
        <v>1</v>
      </c>
      <c r="N1067" t="s">
        <v>673</v>
      </c>
      <c r="O1067" t="s">
        <v>674</v>
      </c>
    </row>
    <row r="1068" spans="1:15">
      <c r="A1068">
        <v>210</v>
      </c>
      <c r="B1068">
        <v>1</v>
      </c>
      <c r="C1068">
        <v>1</v>
      </c>
      <c r="D1068">
        <v>11</v>
      </c>
      <c r="E1068" t="s">
        <v>549</v>
      </c>
      <c r="F1068" t="s">
        <v>528</v>
      </c>
      <c r="G1068">
        <v>1</v>
      </c>
      <c r="H1068">
        <v>0</v>
      </c>
      <c r="I1068" t="s">
        <v>479</v>
      </c>
      <c r="J1068" t="s">
        <v>454</v>
      </c>
      <c r="K1068" t="s">
        <v>670</v>
      </c>
      <c r="L1068">
        <v>2</v>
      </c>
      <c r="M1068">
        <v>1</v>
      </c>
      <c r="N1068" t="s">
        <v>673</v>
      </c>
      <c r="O1068" t="s">
        <v>674</v>
      </c>
    </row>
    <row r="1069" spans="1:15">
      <c r="A1069">
        <v>210</v>
      </c>
      <c r="B1069">
        <v>1</v>
      </c>
      <c r="C1069">
        <v>1</v>
      </c>
      <c r="D1069">
        <v>12</v>
      </c>
      <c r="E1069" t="s">
        <v>548</v>
      </c>
      <c r="F1069" t="s">
        <v>527</v>
      </c>
      <c r="G1069">
        <v>1</v>
      </c>
      <c r="H1069">
        <v>1</v>
      </c>
      <c r="I1069" t="s">
        <v>479</v>
      </c>
      <c r="J1069" t="s">
        <v>454</v>
      </c>
      <c r="K1069" t="s">
        <v>670</v>
      </c>
      <c r="L1069">
        <v>5</v>
      </c>
      <c r="M1069">
        <v>1</v>
      </c>
      <c r="N1069" t="s">
        <v>673</v>
      </c>
      <c r="O1069" t="s">
        <v>674</v>
      </c>
    </row>
    <row r="1070" spans="1:15">
      <c r="A1070">
        <v>210</v>
      </c>
      <c r="B1070">
        <v>1</v>
      </c>
      <c r="C1070">
        <v>1</v>
      </c>
      <c r="D1070">
        <v>13</v>
      </c>
      <c r="E1070" t="s">
        <v>554</v>
      </c>
      <c r="F1070" t="s">
        <v>527</v>
      </c>
      <c r="G1070">
        <v>1</v>
      </c>
      <c r="H1070">
        <v>0</v>
      </c>
      <c r="I1070" t="s">
        <v>455</v>
      </c>
      <c r="J1070" t="s">
        <v>455</v>
      </c>
      <c r="K1070" t="s">
        <v>672</v>
      </c>
      <c r="L1070">
        <v>4</v>
      </c>
      <c r="M1070">
        <v>0</v>
      </c>
      <c r="N1070" t="s">
        <v>673</v>
      </c>
      <c r="O1070" t="s">
        <v>674</v>
      </c>
    </row>
    <row r="1071" spans="1:15">
      <c r="A1071">
        <v>210</v>
      </c>
      <c r="B1071">
        <v>1</v>
      </c>
      <c r="C1071">
        <v>1</v>
      </c>
      <c r="D1071">
        <v>14</v>
      </c>
      <c r="E1071" t="s">
        <v>563</v>
      </c>
      <c r="F1071" t="s">
        <v>527</v>
      </c>
      <c r="G1071">
        <v>1</v>
      </c>
      <c r="H1071">
        <v>1</v>
      </c>
      <c r="I1071" t="s">
        <v>479</v>
      </c>
      <c r="J1071" t="s">
        <v>457</v>
      </c>
      <c r="K1071" t="s">
        <v>672</v>
      </c>
      <c r="L1071">
        <v>5</v>
      </c>
      <c r="M1071">
        <v>1</v>
      </c>
      <c r="N1071" t="s">
        <v>673</v>
      </c>
      <c r="O1071" t="s">
        <v>674</v>
      </c>
    </row>
    <row r="1072" spans="1:15">
      <c r="A1072">
        <v>210</v>
      </c>
      <c r="B1072">
        <v>1</v>
      </c>
      <c r="C1072">
        <v>1</v>
      </c>
      <c r="D1072">
        <v>15</v>
      </c>
      <c r="E1072" t="s">
        <v>558</v>
      </c>
      <c r="F1072" t="s">
        <v>527</v>
      </c>
      <c r="G1072">
        <v>1</v>
      </c>
      <c r="H1072">
        <v>1</v>
      </c>
      <c r="I1072" t="s">
        <v>455</v>
      </c>
      <c r="J1072" t="s">
        <v>455</v>
      </c>
      <c r="K1072" t="s">
        <v>670</v>
      </c>
      <c r="L1072">
        <v>5</v>
      </c>
      <c r="M1072">
        <v>0</v>
      </c>
      <c r="N1072" t="s">
        <v>673</v>
      </c>
      <c r="O1072" t="s">
        <v>674</v>
      </c>
    </row>
    <row r="1073" spans="1:15">
      <c r="A1073">
        <v>210</v>
      </c>
      <c r="B1073">
        <v>1</v>
      </c>
      <c r="C1073">
        <v>1</v>
      </c>
      <c r="D1073">
        <v>16</v>
      </c>
      <c r="E1073" t="s">
        <v>562</v>
      </c>
      <c r="F1073" t="s">
        <v>527</v>
      </c>
      <c r="G1073">
        <v>1</v>
      </c>
      <c r="H1073">
        <v>1</v>
      </c>
      <c r="I1073" t="s">
        <v>479</v>
      </c>
      <c r="J1073" t="s">
        <v>456</v>
      </c>
      <c r="K1073" t="s">
        <v>670</v>
      </c>
      <c r="L1073">
        <v>5</v>
      </c>
      <c r="M1073">
        <v>1</v>
      </c>
      <c r="N1073" t="s">
        <v>673</v>
      </c>
      <c r="O1073" t="s">
        <v>674</v>
      </c>
    </row>
    <row r="1074" spans="1:15">
      <c r="A1074">
        <v>210</v>
      </c>
      <c r="B1074">
        <v>1</v>
      </c>
      <c r="C1074">
        <v>1</v>
      </c>
      <c r="D1074">
        <v>17</v>
      </c>
      <c r="E1074" t="s">
        <v>561</v>
      </c>
      <c r="F1074" t="s">
        <v>527</v>
      </c>
      <c r="G1074">
        <v>1</v>
      </c>
      <c r="H1074">
        <v>1</v>
      </c>
      <c r="I1074" t="s">
        <v>479</v>
      </c>
      <c r="J1074" t="s">
        <v>456</v>
      </c>
      <c r="K1074" t="s">
        <v>670</v>
      </c>
      <c r="L1074">
        <v>1</v>
      </c>
      <c r="M1074">
        <v>0</v>
      </c>
      <c r="N1074" t="s">
        <v>673</v>
      </c>
      <c r="O1074" t="s">
        <v>674</v>
      </c>
    </row>
    <row r="1075" spans="1:15">
      <c r="A1075">
        <v>210</v>
      </c>
      <c r="B1075">
        <v>1</v>
      </c>
      <c r="C1075">
        <v>1</v>
      </c>
      <c r="D1075">
        <v>18</v>
      </c>
      <c r="E1075" t="s">
        <v>564</v>
      </c>
      <c r="F1075" t="s">
        <v>527</v>
      </c>
      <c r="G1075">
        <v>0</v>
      </c>
      <c r="H1075">
        <v>0</v>
      </c>
      <c r="I1075" t="s">
        <v>479</v>
      </c>
      <c r="J1075" t="s">
        <v>457</v>
      </c>
      <c r="K1075" t="s">
        <v>672</v>
      </c>
      <c r="L1075">
        <v>1</v>
      </c>
      <c r="M1075">
        <v>0</v>
      </c>
      <c r="N1075" t="s">
        <v>673</v>
      </c>
      <c r="O1075" t="s">
        <v>674</v>
      </c>
    </row>
    <row r="1076" spans="1:15">
      <c r="A1076">
        <v>210</v>
      </c>
      <c r="B1076">
        <v>1</v>
      </c>
      <c r="C1076">
        <v>1</v>
      </c>
      <c r="D1076">
        <v>19</v>
      </c>
      <c r="E1076" t="s">
        <v>545</v>
      </c>
      <c r="F1076" t="s">
        <v>528</v>
      </c>
      <c r="G1076">
        <v>1</v>
      </c>
      <c r="H1076">
        <v>0</v>
      </c>
      <c r="I1076" t="s">
        <v>479</v>
      </c>
      <c r="J1076" t="s">
        <v>454</v>
      </c>
      <c r="K1076" t="s">
        <v>672</v>
      </c>
      <c r="L1076">
        <v>1</v>
      </c>
      <c r="M1076">
        <v>1</v>
      </c>
      <c r="N1076" t="s">
        <v>673</v>
      </c>
      <c r="O1076" t="s">
        <v>674</v>
      </c>
    </row>
    <row r="1077" spans="1:15">
      <c r="A1077">
        <v>210</v>
      </c>
      <c r="B1077">
        <v>1</v>
      </c>
      <c r="C1077">
        <v>1</v>
      </c>
      <c r="D1077">
        <v>20</v>
      </c>
      <c r="E1077" t="s">
        <v>565</v>
      </c>
      <c r="F1077" t="s">
        <v>528</v>
      </c>
      <c r="G1077">
        <v>0</v>
      </c>
      <c r="H1077">
        <v>1</v>
      </c>
      <c r="I1077" t="s">
        <v>479</v>
      </c>
      <c r="J1077" t="s">
        <v>457</v>
      </c>
      <c r="K1077" t="s">
        <v>672</v>
      </c>
      <c r="L1077">
        <v>1</v>
      </c>
      <c r="M1077">
        <v>1</v>
      </c>
      <c r="N1077" t="s">
        <v>673</v>
      </c>
      <c r="O1077" t="s">
        <v>674</v>
      </c>
    </row>
    <row r="1078" spans="1:15">
      <c r="A1078">
        <v>210</v>
      </c>
      <c r="B1078">
        <v>1</v>
      </c>
      <c r="C1078">
        <v>1</v>
      </c>
      <c r="D1078">
        <v>21</v>
      </c>
      <c r="E1078" t="s">
        <v>561</v>
      </c>
      <c r="F1078" t="s">
        <v>528</v>
      </c>
      <c r="G1078">
        <v>0</v>
      </c>
      <c r="H1078">
        <v>1</v>
      </c>
      <c r="I1078" t="s">
        <v>479</v>
      </c>
      <c r="J1078" t="s">
        <v>456</v>
      </c>
      <c r="K1078" t="s">
        <v>670</v>
      </c>
      <c r="L1078">
        <v>1</v>
      </c>
      <c r="M1078">
        <v>1</v>
      </c>
      <c r="N1078" t="s">
        <v>673</v>
      </c>
      <c r="O1078" t="s">
        <v>674</v>
      </c>
    </row>
    <row r="1079" spans="1:15">
      <c r="A1079">
        <v>210</v>
      </c>
      <c r="B1079">
        <v>1</v>
      </c>
      <c r="C1079">
        <v>1</v>
      </c>
      <c r="D1079">
        <v>22</v>
      </c>
      <c r="E1079" t="s">
        <v>551</v>
      </c>
      <c r="F1079" t="s">
        <v>527</v>
      </c>
      <c r="G1079">
        <v>0</v>
      </c>
      <c r="H1079">
        <v>1</v>
      </c>
      <c r="I1079" t="s">
        <v>455</v>
      </c>
      <c r="J1079" t="s">
        <v>455</v>
      </c>
      <c r="K1079" t="s">
        <v>672</v>
      </c>
      <c r="L1079">
        <v>1</v>
      </c>
      <c r="M1079">
        <v>1</v>
      </c>
      <c r="N1079" t="s">
        <v>673</v>
      </c>
      <c r="O1079" t="s">
        <v>674</v>
      </c>
    </row>
    <row r="1080" spans="1:15">
      <c r="A1080">
        <v>210</v>
      </c>
      <c r="B1080">
        <v>1</v>
      </c>
      <c r="C1080">
        <v>1</v>
      </c>
      <c r="D1080">
        <v>23</v>
      </c>
      <c r="E1080" t="s">
        <v>555</v>
      </c>
      <c r="F1080" t="s">
        <v>528</v>
      </c>
      <c r="G1080">
        <v>1</v>
      </c>
      <c r="H1080">
        <v>0</v>
      </c>
      <c r="I1080" t="s">
        <v>455</v>
      </c>
      <c r="J1080" t="s">
        <v>455</v>
      </c>
      <c r="K1080" t="s">
        <v>672</v>
      </c>
      <c r="L1080">
        <v>5</v>
      </c>
      <c r="M1080">
        <v>1</v>
      </c>
      <c r="N1080" t="s">
        <v>673</v>
      </c>
      <c r="O1080" t="s">
        <v>674</v>
      </c>
    </row>
    <row r="1081" spans="1:15">
      <c r="A1081">
        <v>210</v>
      </c>
      <c r="B1081">
        <v>1</v>
      </c>
      <c r="C1081">
        <v>1</v>
      </c>
      <c r="D1081">
        <v>24</v>
      </c>
      <c r="E1081" t="s">
        <v>556</v>
      </c>
      <c r="F1081" t="s">
        <v>528</v>
      </c>
      <c r="G1081">
        <v>1</v>
      </c>
      <c r="H1081">
        <v>1</v>
      </c>
      <c r="I1081" t="s">
        <v>455</v>
      </c>
      <c r="J1081" t="s">
        <v>455</v>
      </c>
      <c r="K1081" t="s">
        <v>670</v>
      </c>
      <c r="L1081">
        <v>1</v>
      </c>
      <c r="M1081">
        <v>0</v>
      </c>
      <c r="N1081" t="s">
        <v>673</v>
      </c>
      <c r="O1081" t="s">
        <v>674</v>
      </c>
    </row>
    <row r="1082" spans="1:15">
      <c r="A1082">
        <v>210</v>
      </c>
      <c r="B1082">
        <v>1</v>
      </c>
      <c r="C1082">
        <v>1</v>
      </c>
      <c r="D1082">
        <v>25</v>
      </c>
      <c r="E1082" t="s">
        <v>559</v>
      </c>
      <c r="F1082" t="s">
        <v>528</v>
      </c>
      <c r="G1082">
        <v>1</v>
      </c>
      <c r="H1082">
        <v>0</v>
      </c>
      <c r="I1082" t="s">
        <v>479</v>
      </c>
      <c r="J1082" t="s">
        <v>456</v>
      </c>
      <c r="K1082" t="s">
        <v>670</v>
      </c>
      <c r="L1082">
        <v>1</v>
      </c>
      <c r="M1082">
        <v>1</v>
      </c>
      <c r="N1082" t="s">
        <v>673</v>
      </c>
      <c r="O1082" t="s">
        <v>674</v>
      </c>
    </row>
    <row r="1083" spans="1:15">
      <c r="A1083">
        <v>210</v>
      </c>
      <c r="B1083">
        <v>1</v>
      </c>
      <c r="C1083">
        <v>1</v>
      </c>
      <c r="D1083">
        <v>26</v>
      </c>
      <c r="E1083" t="s">
        <v>545</v>
      </c>
      <c r="F1083" t="s">
        <v>527</v>
      </c>
      <c r="G1083">
        <v>0</v>
      </c>
      <c r="H1083">
        <v>0</v>
      </c>
      <c r="I1083" t="s">
        <v>479</v>
      </c>
      <c r="J1083" t="s">
        <v>454</v>
      </c>
      <c r="K1083" t="s">
        <v>672</v>
      </c>
      <c r="L1083">
        <v>5</v>
      </c>
      <c r="M1083">
        <v>1</v>
      </c>
      <c r="N1083" t="s">
        <v>673</v>
      </c>
      <c r="O1083" t="s">
        <v>674</v>
      </c>
    </row>
    <row r="1084" spans="1:15">
      <c r="A1084">
        <v>210</v>
      </c>
      <c r="B1084">
        <v>1</v>
      </c>
      <c r="C1084">
        <v>1</v>
      </c>
      <c r="D1084">
        <v>27</v>
      </c>
      <c r="E1084" t="s">
        <v>560</v>
      </c>
      <c r="F1084" t="s">
        <v>527</v>
      </c>
      <c r="G1084">
        <v>0</v>
      </c>
      <c r="H1084">
        <v>1</v>
      </c>
      <c r="I1084" t="s">
        <v>479</v>
      </c>
      <c r="J1084" t="s">
        <v>456</v>
      </c>
      <c r="K1084" t="s">
        <v>670</v>
      </c>
      <c r="L1084">
        <v>5</v>
      </c>
      <c r="M1084">
        <v>1</v>
      </c>
      <c r="N1084" t="s">
        <v>673</v>
      </c>
      <c r="O1084" t="s">
        <v>674</v>
      </c>
    </row>
    <row r="1085" spans="1:15">
      <c r="A1085">
        <v>210</v>
      </c>
      <c r="B1085">
        <v>1</v>
      </c>
      <c r="C1085">
        <v>1</v>
      </c>
      <c r="D1085">
        <v>28</v>
      </c>
      <c r="E1085" t="s">
        <v>556</v>
      </c>
      <c r="F1085" t="s">
        <v>527</v>
      </c>
      <c r="G1085">
        <v>0</v>
      </c>
      <c r="H1085">
        <v>1</v>
      </c>
      <c r="I1085" t="s">
        <v>455</v>
      </c>
      <c r="J1085" t="s">
        <v>455</v>
      </c>
      <c r="K1085" t="s">
        <v>670</v>
      </c>
      <c r="L1085">
        <v>5</v>
      </c>
      <c r="M1085">
        <v>0</v>
      </c>
      <c r="N1085" t="s">
        <v>673</v>
      </c>
      <c r="O1085" t="s">
        <v>674</v>
      </c>
    </row>
    <row r="1086" spans="1:15">
      <c r="A1086">
        <v>210</v>
      </c>
      <c r="B1086">
        <v>1</v>
      </c>
      <c r="C1086">
        <v>1</v>
      </c>
      <c r="D1086">
        <v>29</v>
      </c>
      <c r="E1086" t="s">
        <v>559</v>
      </c>
      <c r="F1086" t="s">
        <v>527</v>
      </c>
      <c r="G1086">
        <v>0</v>
      </c>
      <c r="H1086">
        <v>0</v>
      </c>
      <c r="I1086" t="s">
        <v>479</v>
      </c>
      <c r="J1086" t="s">
        <v>456</v>
      </c>
      <c r="K1086" t="s">
        <v>670</v>
      </c>
      <c r="L1086">
        <v>5</v>
      </c>
      <c r="M1086">
        <v>1</v>
      </c>
      <c r="N1086" t="s">
        <v>673</v>
      </c>
      <c r="O1086" t="s">
        <v>674</v>
      </c>
    </row>
    <row r="1087" spans="1:15">
      <c r="A1087">
        <v>210</v>
      </c>
      <c r="B1087">
        <v>1</v>
      </c>
      <c r="C1087">
        <v>1</v>
      </c>
      <c r="D1087">
        <v>30</v>
      </c>
      <c r="E1087" t="s">
        <v>563</v>
      </c>
      <c r="F1087" t="s">
        <v>528</v>
      </c>
      <c r="G1087">
        <v>0</v>
      </c>
      <c r="H1087">
        <v>1</v>
      </c>
      <c r="I1087" t="s">
        <v>479</v>
      </c>
      <c r="J1087" t="s">
        <v>457</v>
      </c>
      <c r="K1087" t="s">
        <v>672</v>
      </c>
      <c r="L1087">
        <v>5</v>
      </c>
      <c r="M1087">
        <v>0</v>
      </c>
      <c r="N1087" t="s">
        <v>673</v>
      </c>
      <c r="O1087" t="s">
        <v>674</v>
      </c>
    </row>
    <row r="1088" spans="1:15">
      <c r="A1088">
        <v>210</v>
      </c>
      <c r="B1088">
        <v>1</v>
      </c>
      <c r="C1088">
        <v>1</v>
      </c>
      <c r="D1088">
        <v>31</v>
      </c>
      <c r="E1088" t="s">
        <v>558</v>
      </c>
      <c r="F1088" t="s">
        <v>528</v>
      </c>
      <c r="G1088">
        <v>0</v>
      </c>
      <c r="H1088">
        <v>1</v>
      </c>
      <c r="I1088" t="s">
        <v>455</v>
      </c>
      <c r="J1088" t="s">
        <v>455</v>
      </c>
      <c r="K1088" t="s">
        <v>670</v>
      </c>
      <c r="L1088">
        <v>5</v>
      </c>
      <c r="M1088">
        <v>1</v>
      </c>
      <c r="N1088" t="s">
        <v>673</v>
      </c>
      <c r="O1088" t="s">
        <v>674</v>
      </c>
    </row>
    <row r="1089" spans="1:15">
      <c r="A1089">
        <v>210</v>
      </c>
      <c r="B1089">
        <v>1</v>
      </c>
      <c r="C1089">
        <v>1</v>
      </c>
      <c r="D1089">
        <v>32</v>
      </c>
      <c r="E1089" t="s">
        <v>549</v>
      </c>
      <c r="F1089" t="s">
        <v>527</v>
      </c>
      <c r="G1089">
        <v>0</v>
      </c>
      <c r="H1089">
        <v>0</v>
      </c>
      <c r="I1089" t="s">
        <v>479</v>
      </c>
      <c r="J1089" t="s">
        <v>454</v>
      </c>
      <c r="K1089" t="s">
        <v>670</v>
      </c>
      <c r="L1089">
        <v>5</v>
      </c>
      <c r="M1089">
        <v>1</v>
      </c>
      <c r="N1089" t="s">
        <v>673</v>
      </c>
      <c r="O1089" t="s">
        <v>674</v>
      </c>
    </row>
    <row r="1090" spans="1:15">
      <c r="A1090">
        <v>210</v>
      </c>
      <c r="B1090">
        <v>1</v>
      </c>
      <c r="C1090">
        <v>1</v>
      </c>
      <c r="D1090">
        <v>33</v>
      </c>
      <c r="E1090" t="s">
        <v>562</v>
      </c>
      <c r="F1090" t="s">
        <v>528</v>
      </c>
      <c r="G1090">
        <v>0</v>
      </c>
      <c r="H1090">
        <v>1</v>
      </c>
      <c r="I1090" t="s">
        <v>479</v>
      </c>
      <c r="J1090" t="s">
        <v>456</v>
      </c>
      <c r="K1090" t="s">
        <v>670</v>
      </c>
      <c r="L1090">
        <v>1</v>
      </c>
      <c r="M1090">
        <v>1</v>
      </c>
      <c r="N1090" t="s">
        <v>673</v>
      </c>
      <c r="O1090" t="s">
        <v>674</v>
      </c>
    </row>
    <row r="1091" spans="1:15">
      <c r="A1091">
        <v>210</v>
      </c>
      <c r="B1091">
        <v>1</v>
      </c>
      <c r="C1091">
        <v>1</v>
      </c>
      <c r="D1091">
        <v>34</v>
      </c>
      <c r="E1091" t="s">
        <v>547</v>
      </c>
      <c r="F1091" t="s">
        <v>527</v>
      </c>
      <c r="G1091">
        <v>0</v>
      </c>
      <c r="H1091">
        <v>1</v>
      </c>
      <c r="I1091" t="s">
        <v>479</v>
      </c>
      <c r="J1091" t="s">
        <v>454</v>
      </c>
      <c r="K1091" t="s">
        <v>672</v>
      </c>
      <c r="L1091">
        <v>5</v>
      </c>
      <c r="M1091">
        <v>1</v>
      </c>
      <c r="N1091" t="s">
        <v>673</v>
      </c>
      <c r="O1091" t="s">
        <v>674</v>
      </c>
    </row>
    <row r="1092" spans="1:15">
      <c r="A1092">
        <v>210</v>
      </c>
      <c r="B1092">
        <v>1</v>
      </c>
      <c r="C1092">
        <v>1</v>
      </c>
      <c r="D1092">
        <v>35</v>
      </c>
      <c r="E1092" t="s">
        <v>566</v>
      </c>
      <c r="F1092" t="s">
        <v>527</v>
      </c>
      <c r="I1092" t="s">
        <v>479</v>
      </c>
      <c r="J1092" t="s">
        <v>457</v>
      </c>
      <c r="K1092" t="s">
        <v>672</v>
      </c>
      <c r="N1092" t="s">
        <v>673</v>
      </c>
      <c r="O1092" t="s">
        <v>674</v>
      </c>
    </row>
    <row r="1093" spans="1:15">
      <c r="A1093">
        <v>210</v>
      </c>
      <c r="B1093">
        <v>1</v>
      </c>
      <c r="C1093">
        <v>1</v>
      </c>
      <c r="D1093">
        <v>36</v>
      </c>
      <c r="E1093" t="s">
        <v>553</v>
      </c>
      <c r="F1093" t="s">
        <v>528</v>
      </c>
      <c r="G1093">
        <v>0</v>
      </c>
      <c r="H1093">
        <v>1</v>
      </c>
      <c r="I1093" t="s">
        <v>455</v>
      </c>
      <c r="J1093" t="s">
        <v>455</v>
      </c>
      <c r="K1093" t="s">
        <v>672</v>
      </c>
      <c r="L1093">
        <v>5</v>
      </c>
      <c r="M1093">
        <v>1</v>
      </c>
      <c r="N1093" t="s">
        <v>673</v>
      </c>
      <c r="O1093" t="s">
        <v>674</v>
      </c>
    </row>
    <row r="1094" spans="1:15">
      <c r="A1094">
        <v>210</v>
      </c>
      <c r="B1094">
        <v>1</v>
      </c>
      <c r="C1094">
        <v>1</v>
      </c>
      <c r="D1094">
        <v>37</v>
      </c>
      <c r="E1094" t="s">
        <v>552</v>
      </c>
      <c r="F1094" t="s">
        <v>527</v>
      </c>
      <c r="G1094">
        <v>0</v>
      </c>
      <c r="H1094">
        <v>1</v>
      </c>
      <c r="I1094" t="s">
        <v>455</v>
      </c>
      <c r="J1094" t="s">
        <v>455</v>
      </c>
      <c r="K1094" t="s">
        <v>672</v>
      </c>
      <c r="L1094">
        <v>1</v>
      </c>
      <c r="M1094">
        <v>1</v>
      </c>
      <c r="N1094" t="s">
        <v>673</v>
      </c>
      <c r="O1094" t="s">
        <v>674</v>
      </c>
    </row>
    <row r="1095" spans="1:15">
      <c r="A1095">
        <v>210</v>
      </c>
      <c r="B1095">
        <v>1</v>
      </c>
      <c r="C1095">
        <v>1</v>
      </c>
      <c r="D1095">
        <v>38</v>
      </c>
      <c r="E1095" t="s">
        <v>555</v>
      </c>
      <c r="F1095" t="s">
        <v>527</v>
      </c>
      <c r="G1095">
        <v>0</v>
      </c>
      <c r="H1095">
        <v>0</v>
      </c>
      <c r="I1095" t="s">
        <v>455</v>
      </c>
      <c r="J1095" t="s">
        <v>455</v>
      </c>
      <c r="K1095" t="s">
        <v>672</v>
      </c>
      <c r="L1095">
        <v>1</v>
      </c>
      <c r="M1095">
        <v>1</v>
      </c>
      <c r="N1095" t="s">
        <v>673</v>
      </c>
      <c r="O1095" t="s">
        <v>674</v>
      </c>
    </row>
    <row r="1096" spans="1:15">
      <c r="A1096">
        <v>210</v>
      </c>
      <c r="B1096">
        <v>1</v>
      </c>
      <c r="C1096">
        <v>1</v>
      </c>
      <c r="D1096">
        <v>39</v>
      </c>
      <c r="E1096" t="s">
        <v>550</v>
      </c>
      <c r="F1096" t="s">
        <v>527</v>
      </c>
      <c r="G1096">
        <v>1</v>
      </c>
      <c r="H1096">
        <v>1</v>
      </c>
      <c r="I1096" t="s">
        <v>479</v>
      </c>
      <c r="J1096" t="s">
        <v>454</v>
      </c>
      <c r="K1096" t="s">
        <v>670</v>
      </c>
      <c r="L1096">
        <v>5</v>
      </c>
      <c r="M1096">
        <v>1</v>
      </c>
      <c r="N1096" t="s">
        <v>673</v>
      </c>
      <c r="O1096" t="s">
        <v>674</v>
      </c>
    </row>
    <row r="1097" spans="1:15">
      <c r="A1097">
        <v>210</v>
      </c>
      <c r="B1097">
        <v>1</v>
      </c>
      <c r="C1097">
        <v>1</v>
      </c>
      <c r="D1097">
        <v>40</v>
      </c>
      <c r="E1097" t="s">
        <v>550</v>
      </c>
      <c r="F1097" t="s">
        <v>528</v>
      </c>
      <c r="G1097">
        <v>0</v>
      </c>
      <c r="H1097">
        <v>1</v>
      </c>
      <c r="I1097" t="s">
        <v>479</v>
      </c>
      <c r="J1097" t="s">
        <v>454</v>
      </c>
      <c r="K1097" t="s">
        <v>670</v>
      </c>
      <c r="L1097">
        <v>1</v>
      </c>
      <c r="M1097">
        <v>1</v>
      </c>
      <c r="N1097" t="s">
        <v>673</v>
      </c>
      <c r="O1097" t="s">
        <v>674</v>
      </c>
    </row>
    <row r="1098" spans="1:15">
      <c r="A1098">
        <v>210</v>
      </c>
      <c r="B1098">
        <v>1</v>
      </c>
      <c r="C1098">
        <v>1</v>
      </c>
      <c r="D1098">
        <v>41</v>
      </c>
      <c r="E1098" t="s">
        <v>566</v>
      </c>
      <c r="F1098" t="s">
        <v>527</v>
      </c>
      <c r="I1098" t="s">
        <v>479</v>
      </c>
      <c r="J1098" t="s">
        <v>457</v>
      </c>
      <c r="K1098" t="s">
        <v>672</v>
      </c>
      <c r="N1098" t="s">
        <v>673</v>
      </c>
      <c r="O1098" t="s">
        <v>674</v>
      </c>
    </row>
    <row r="1099" spans="1:15">
      <c r="A1099">
        <v>210</v>
      </c>
      <c r="B1099">
        <v>1</v>
      </c>
      <c r="C1099">
        <v>1</v>
      </c>
      <c r="D1099">
        <v>42</v>
      </c>
      <c r="E1099" t="s">
        <v>557</v>
      </c>
      <c r="F1099" t="s">
        <v>528</v>
      </c>
      <c r="G1099">
        <v>0</v>
      </c>
      <c r="H1099">
        <v>0</v>
      </c>
      <c r="I1099" t="s">
        <v>455</v>
      </c>
      <c r="J1099" t="s">
        <v>455</v>
      </c>
      <c r="K1099" t="s">
        <v>670</v>
      </c>
      <c r="L1099">
        <v>5</v>
      </c>
      <c r="M1099">
        <v>1</v>
      </c>
      <c r="N1099" t="s">
        <v>673</v>
      </c>
      <c r="O1099" t="s">
        <v>674</v>
      </c>
    </row>
    <row r="1100" spans="1:15">
      <c r="A1100">
        <v>210</v>
      </c>
      <c r="B1100">
        <v>1</v>
      </c>
      <c r="C1100">
        <v>1</v>
      </c>
      <c r="D1100">
        <v>43</v>
      </c>
      <c r="E1100" t="s">
        <v>554</v>
      </c>
      <c r="F1100" t="s">
        <v>528</v>
      </c>
      <c r="G1100">
        <v>0</v>
      </c>
      <c r="H1100">
        <v>0</v>
      </c>
      <c r="I1100" t="s">
        <v>455</v>
      </c>
      <c r="J1100" t="s">
        <v>455</v>
      </c>
      <c r="K1100" t="s">
        <v>672</v>
      </c>
      <c r="L1100">
        <v>1</v>
      </c>
      <c r="M1100">
        <v>0</v>
      </c>
      <c r="N1100" t="s">
        <v>673</v>
      </c>
      <c r="O1100" t="s">
        <v>674</v>
      </c>
    </row>
    <row r="1101" spans="1:15">
      <c r="A1101">
        <v>210</v>
      </c>
      <c r="B1101">
        <v>1</v>
      </c>
      <c r="C1101">
        <v>1</v>
      </c>
      <c r="D1101">
        <v>44</v>
      </c>
      <c r="E1101" t="s">
        <v>548</v>
      </c>
      <c r="F1101" t="s">
        <v>528</v>
      </c>
      <c r="G1101">
        <v>0</v>
      </c>
      <c r="H1101">
        <v>1</v>
      </c>
      <c r="I1101" t="s">
        <v>479</v>
      </c>
      <c r="J1101" t="s">
        <v>454</v>
      </c>
      <c r="K1101" t="s">
        <v>670</v>
      </c>
      <c r="L1101">
        <v>1</v>
      </c>
      <c r="M1101">
        <v>1</v>
      </c>
      <c r="N1101" t="s">
        <v>673</v>
      </c>
      <c r="O1101" t="s">
        <v>674</v>
      </c>
    </row>
    <row r="1102" spans="1:15">
      <c r="A1102">
        <v>212</v>
      </c>
      <c r="B1102">
        <v>1</v>
      </c>
      <c r="C1102">
        <v>1</v>
      </c>
      <c r="D1102">
        <v>1</v>
      </c>
      <c r="E1102" t="s">
        <v>555</v>
      </c>
      <c r="F1102" t="s">
        <v>527</v>
      </c>
      <c r="G1102">
        <v>1</v>
      </c>
      <c r="H1102">
        <v>0</v>
      </c>
      <c r="I1102" t="s">
        <v>455</v>
      </c>
      <c r="J1102" t="s">
        <v>455</v>
      </c>
      <c r="K1102" t="s">
        <v>672</v>
      </c>
      <c r="L1102">
        <v>4</v>
      </c>
      <c r="M1102">
        <v>0</v>
      </c>
      <c r="N1102" t="s">
        <v>673</v>
      </c>
      <c r="O1102" t="s">
        <v>674</v>
      </c>
    </row>
    <row r="1103" spans="1:15">
      <c r="A1103">
        <v>212</v>
      </c>
      <c r="B1103">
        <v>1</v>
      </c>
      <c r="C1103">
        <v>1</v>
      </c>
      <c r="D1103">
        <v>2</v>
      </c>
      <c r="E1103" t="s">
        <v>558</v>
      </c>
      <c r="F1103" t="s">
        <v>527</v>
      </c>
      <c r="G1103">
        <v>1</v>
      </c>
      <c r="H1103">
        <v>1</v>
      </c>
      <c r="I1103" t="s">
        <v>455</v>
      </c>
      <c r="J1103" t="s">
        <v>455</v>
      </c>
      <c r="K1103" t="s">
        <v>670</v>
      </c>
      <c r="L1103">
        <v>1</v>
      </c>
      <c r="M1103">
        <v>1</v>
      </c>
      <c r="N1103" t="s">
        <v>673</v>
      </c>
      <c r="O1103" t="s">
        <v>674</v>
      </c>
    </row>
    <row r="1104" spans="1:15">
      <c r="A1104">
        <v>212</v>
      </c>
      <c r="B1104">
        <v>1</v>
      </c>
      <c r="C1104">
        <v>1</v>
      </c>
      <c r="D1104">
        <v>3</v>
      </c>
      <c r="E1104" t="s">
        <v>547</v>
      </c>
      <c r="F1104" t="s">
        <v>527</v>
      </c>
      <c r="G1104">
        <v>1</v>
      </c>
      <c r="H1104">
        <v>1</v>
      </c>
      <c r="I1104" t="s">
        <v>479</v>
      </c>
      <c r="J1104" t="s">
        <v>454</v>
      </c>
      <c r="K1104" t="s">
        <v>672</v>
      </c>
      <c r="L1104">
        <v>4</v>
      </c>
      <c r="M1104">
        <v>1</v>
      </c>
      <c r="N1104" t="s">
        <v>673</v>
      </c>
      <c r="O1104" t="s">
        <v>674</v>
      </c>
    </row>
    <row r="1105" spans="1:15">
      <c r="A1105">
        <v>212</v>
      </c>
      <c r="B1105">
        <v>1</v>
      </c>
      <c r="C1105">
        <v>1</v>
      </c>
      <c r="D1105">
        <v>4</v>
      </c>
      <c r="E1105" t="s">
        <v>545</v>
      </c>
      <c r="F1105" t="s">
        <v>527</v>
      </c>
      <c r="G1105">
        <v>1</v>
      </c>
      <c r="H1105">
        <v>0</v>
      </c>
      <c r="I1105" t="s">
        <v>479</v>
      </c>
      <c r="J1105" t="s">
        <v>454</v>
      </c>
      <c r="K1105" t="s">
        <v>672</v>
      </c>
      <c r="L1105">
        <v>5</v>
      </c>
      <c r="M1105">
        <v>1</v>
      </c>
      <c r="N1105" t="s">
        <v>673</v>
      </c>
      <c r="O1105" t="s">
        <v>674</v>
      </c>
    </row>
    <row r="1106" spans="1:15">
      <c r="A1106">
        <v>212</v>
      </c>
      <c r="B1106">
        <v>1</v>
      </c>
      <c r="C1106">
        <v>1</v>
      </c>
      <c r="D1106">
        <v>5</v>
      </c>
      <c r="E1106" t="s">
        <v>544</v>
      </c>
      <c r="F1106" t="s">
        <v>528</v>
      </c>
      <c r="G1106">
        <v>1</v>
      </c>
      <c r="H1106">
        <v>0</v>
      </c>
      <c r="I1106" t="s">
        <v>479</v>
      </c>
      <c r="J1106" t="s">
        <v>454</v>
      </c>
      <c r="K1106" t="s">
        <v>672</v>
      </c>
      <c r="L1106">
        <v>4</v>
      </c>
      <c r="M1106">
        <v>0</v>
      </c>
      <c r="N1106" t="s">
        <v>673</v>
      </c>
      <c r="O1106" t="s">
        <v>674</v>
      </c>
    </row>
    <row r="1107" spans="1:15">
      <c r="A1107">
        <v>212</v>
      </c>
      <c r="B1107">
        <v>1</v>
      </c>
      <c r="C1107">
        <v>1</v>
      </c>
      <c r="D1107">
        <v>6</v>
      </c>
      <c r="E1107" t="s">
        <v>560</v>
      </c>
      <c r="F1107" t="s">
        <v>527</v>
      </c>
      <c r="G1107">
        <v>1</v>
      </c>
      <c r="H1107">
        <v>1</v>
      </c>
      <c r="I1107" t="s">
        <v>479</v>
      </c>
      <c r="J1107" t="s">
        <v>456</v>
      </c>
      <c r="K1107" t="s">
        <v>670</v>
      </c>
      <c r="L1107">
        <v>5</v>
      </c>
      <c r="M1107">
        <v>1</v>
      </c>
      <c r="N1107" t="s">
        <v>673</v>
      </c>
      <c r="O1107" t="s">
        <v>674</v>
      </c>
    </row>
    <row r="1108" spans="1:15">
      <c r="A1108">
        <v>212</v>
      </c>
      <c r="B1108">
        <v>1</v>
      </c>
      <c r="C1108">
        <v>1</v>
      </c>
      <c r="D1108">
        <v>7</v>
      </c>
      <c r="E1108" t="s">
        <v>560</v>
      </c>
      <c r="F1108" t="s">
        <v>528</v>
      </c>
      <c r="G1108">
        <v>0</v>
      </c>
      <c r="H1108">
        <v>1</v>
      </c>
      <c r="I1108" t="s">
        <v>479</v>
      </c>
      <c r="J1108" t="s">
        <v>456</v>
      </c>
      <c r="K1108" t="s">
        <v>670</v>
      </c>
      <c r="L1108">
        <v>1</v>
      </c>
      <c r="M1108">
        <v>1</v>
      </c>
      <c r="N1108" t="s">
        <v>673</v>
      </c>
      <c r="O1108" t="s">
        <v>674</v>
      </c>
    </row>
    <row r="1109" spans="1:15">
      <c r="A1109">
        <v>212</v>
      </c>
      <c r="B1109">
        <v>1</v>
      </c>
      <c r="C1109">
        <v>1</v>
      </c>
      <c r="D1109">
        <v>8</v>
      </c>
      <c r="E1109" t="s">
        <v>550</v>
      </c>
      <c r="F1109" t="s">
        <v>528</v>
      </c>
      <c r="G1109">
        <v>1</v>
      </c>
      <c r="H1109">
        <v>1</v>
      </c>
      <c r="I1109" t="s">
        <v>479</v>
      </c>
      <c r="J1109" t="s">
        <v>454</v>
      </c>
      <c r="K1109" t="s">
        <v>670</v>
      </c>
      <c r="L1109">
        <v>2</v>
      </c>
      <c r="M1109">
        <v>1</v>
      </c>
      <c r="N1109" t="s">
        <v>673</v>
      </c>
      <c r="O1109" t="s">
        <v>674</v>
      </c>
    </row>
    <row r="1110" spans="1:15">
      <c r="A1110">
        <v>212</v>
      </c>
      <c r="B1110">
        <v>1</v>
      </c>
      <c r="C1110">
        <v>1</v>
      </c>
      <c r="D1110">
        <v>9</v>
      </c>
      <c r="E1110" t="s">
        <v>565</v>
      </c>
      <c r="F1110" t="s">
        <v>528</v>
      </c>
      <c r="G1110">
        <v>1</v>
      </c>
      <c r="H1110">
        <v>1</v>
      </c>
      <c r="I1110" t="s">
        <v>479</v>
      </c>
      <c r="J1110" t="s">
        <v>457</v>
      </c>
      <c r="K1110" t="s">
        <v>672</v>
      </c>
      <c r="L1110">
        <v>1</v>
      </c>
      <c r="M1110">
        <v>1</v>
      </c>
      <c r="N1110" t="s">
        <v>673</v>
      </c>
      <c r="O1110" t="s">
        <v>674</v>
      </c>
    </row>
    <row r="1111" spans="1:15">
      <c r="A1111">
        <v>212</v>
      </c>
      <c r="B1111">
        <v>1</v>
      </c>
      <c r="C1111">
        <v>1</v>
      </c>
      <c r="D1111">
        <v>10</v>
      </c>
      <c r="E1111" t="s">
        <v>559</v>
      </c>
      <c r="F1111" t="s">
        <v>527</v>
      </c>
      <c r="G1111">
        <v>1</v>
      </c>
      <c r="H1111">
        <v>0</v>
      </c>
      <c r="I1111" t="s">
        <v>479</v>
      </c>
      <c r="J1111" t="s">
        <v>456</v>
      </c>
      <c r="K1111" t="s">
        <v>670</v>
      </c>
      <c r="L1111">
        <v>3</v>
      </c>
      <c r="M1111">
        <v>0</v>
      </c>
      <c r="N1111" t="s">
        <v>673</v>
      </c>
      <c r="O1111" t="s">
        <v>674</v>
      </c>
    </row>
    <row r="1112" spans="1:15">
      <c r="A1112">
        <v>212</v>
      </c>
      <c r="B1112">
        <v>1</v>
      </c>
      <c r="C1112">
        <v>1</v>
      </c>
      <c r="D1112">
        <v>11</v>
      </c>
      <c r="E1112" t="s">
        <v>549</v>
      </c>
      <c r="F1112" t="s">
        <v>528</v>
      </c>
      <c r="G1112">
        <v>1</v>
      </c>
      <c r="H1112">
        <v>0</v>
      </c>
      <c r="I1112" t="s">
        <v>479</v>
      </c>
      <c r="J1112" t="s">
        <v>454</v>
      </c>
      <c r="K1112" t="s">
        <v>670</v>
      </c>
      <c r="L1112">
        <v>1</v>
      </c>
      <c r="M1112">
        <v>1</v>
      </c>
      <c r="N1112" t="s">
        <v>673</v>
      </c>
      <c r="O1112" t="s">
        <v>674</v>
      </c>
    </row>
    <row r="1113" spans="1:15">
      <c r="A1113">
        <v>212</v>
      </c>
      <c r="B1113">
        <v>1</v>
      </c>
      <c r="C1113">
        <v>1</v>
      </c>
      <c r="D1113">
        <v>12</v>
      </c>
      <c r="E1113" t="s">
        <v>558</v>
      </c>
      <c r="F1113" t="s">
        <v>528</v>
      </c>
      <c r="G1113">
        <v>0</v>
      </c>
      <c r="H1113">
        <v>1</v>
      </c>
      <c r="I1113" t="s">
        <v>455</v>
      </c>
      <c r="J1113" t="s">
        <v>455</v>
      </c>
      <c r="K1113" t="s">
        <v>670</v>
      </c>
      <c r="L1113">
        <v>5</v>
      </c>
      <c r="M1113">
        <v>1</v>
      </c>
      <c r="N1113" t="s">
        <v>673</v>
      </c>
      <c r="O1113" t="s">
        <v>674</v>
      </c>
    </row>
    <row r="1114" spans="1:15">
      <c r="A1114">
        <v>212</v>
      </c>
      <c r="B1114">
        <v>1</v>
      </c>
      <c r="C1114">
        <v>1</v>
      </c>
      <c r="D1114">
        <v>13</v>
      </c>
      <c r="E1114" t="s">
        <v>550</v>
      </c>
      <c r="F1114" t="s">
        <v>527</v>
      </c>
      <c r="G1114">
        <v>0</v>
      </c>
      <c r="H1114">
        <v>1</v>
      </c>
      <c r="I1114" t="s">
        <v>479</v>
      </c>
      <c r="J1114" t="s">
        <v>454</v>
      </c>
      <c r="K1114" t="s">
        <v>670</v>
      </c>
      <c r="L1114">
        <v>5</v>
      </c>
      <c r="M1114">
        <v>1</v>
      </c>
      <c r="N1114" t="s">
        <v>673</v>
      </c>
      <c r="O1114" t="s">
        <v>674</v>
      </c>
    </row>
    <row r="1115" spans="1:15">
      <c r="A1115">
        <v>212</v>
      </c>
      <c r="B1115">
        <v>1</v>
      </c>
      <c r="C1115">
        <v>1</v>
      </c>
      <c r="D1115">
        <v>14</v>
      </c>
      <c r="E1115" t="s">
        <v>545</v>
      </c>
      <c r="F1115" t="s">
        <v>528</v>
      </c>
      <c r="G1115">
        <v>0</v>
      </c>
      <c r="H1115">
        <v>0</v>
      </c>
      <c r="I1115" t="s">
        <v>479</v>
      </c>
      <c r="J1115" t="s">
        <v>454</v>
      </c>
      <c r="K1115" t="s">
        <v>672</v>
      </c>
      <c r="L1115">
        <v>2</v>
      </c>
      <c r="M1115">
        <v>1</v>
      </c>
      <c r="N1115" t="s">
        <v>673</v>
      </c>
      <c r="O1115" t="s">
        <v>674</v>
      </c>
    </row>
    <row r="1116" spans="1:15">
      <c r="A1116">
        <v>212</v>
      </c>
      <c r="B1116">
        <v>1</v>
      </c>
      <c r="C1116">
        <v>1</v>
      </c>
      <c r="D1116">
        <v>15</v>
      </c>
      <c r="E1116" t="s">
        <v>561</v>
      </c>
      <c r="F1116" t="s">
        <v>528</v>
      </c>
      <c r="G1116">
        <v>1</v>
      </c>
      <c r="H1116">
        <v>1</v>
      </c>
      <c r="I1116" t="s">
        <v>479</v>
      </c>
      <c r="J1116" t="s">
        <v>456</v>
      </c>
      <c r="K1116" t="s">
        <v>670</v>
      </c>
      <c r="L1116">
        <v>5</v>
      </c>
      <c r="M1116">
        <v>0</v>
      </c>
      <c r="N1116" t="s">
        <v>673</v>
      </c>
      <c r="O1116" t="s">
        <v>674</v>
      </c>
    </row>
    <row r="1117" spans="1:15">
      <c r="A1117">
        <v>212</v>
      </c>
      <c r="B1117">
        <v>1</v>
      </c>
      <c r="C1117">
        <v>1</v>
      </c>
      <c r="D1117">
        <v>16</v>
      </c>
      <c r="E1117" t="s">
        <v>566</v>
      </c>
      <c r="F1117" t="s">
        <v>527</v>
      </c>
      <c r="I1117" t="s">
        <v>479</v>
      </c>
      <c r="J1117" t="s">
        <v>457</v>
      </c>
      <c r="K1117" t="s">
        <v>672</v>
      </c>
      <c r="N1117" t="s">
        <v>673</v>
      </c>
      <c r="O1117" t="s">
        <v>674</v>
      </c>
    </row>
    <row r="1118" spans="1:15">
      <c r="A1118">
        <v>212</v>
      </c>
      <c r="B1118">
        <v>1</v>
      </c>
      <c r="C1118">
        <v>1</v>
      </c>
      <c r="D1118">
        <v>17</v>
      </c>
      <c r="E1118" t="s">
        <v>553</v>
      </c>
      <c r="F1118" t="s">
        <v>527</v>
      </c>
      <c r="G1118">
        <v>1</v>
      </c>
      <c r="H1118">
        <v>1</v>
      </c>
      <c r="I1118" t="s">
        <v>455</v>
      </c>
      <c r="J1118" t="s">
        <v>455</v>
      </c>
      <c r="K1118" t="s">
        <v>672</v>
      </c>
      <c r="L1118">
        <v>4</v>
      </c>
      <c r="M1118">
        <v>0</v>
      </c>
      <c r="N1118" t="s">
        <v>673</v>
      </c>
      <c r="O1118" t="s">
        <v>674</v>
      </c>
    </row>
    <row r="1119" spans="1:15">
      <c r="A1119">
        <v>212</v>
      </c>
      <c r="B1119">
        <v>1</v>
      </c>
      <c r="C1119">
        <v>1</v>
      </c>
      <c r="D1119">
        <v>18</v>
      </c>
      <c r="E1119" t="s">
        <v>555</v>
      </c>
      <c r="F1119" t="s">
        <v>528</v>
      </c>
      <c r="G1119">
        <v>0</v>
      </c>
      <c r="H1119">
        <v>0</v>
      </c>
      <c r="I1119" t="s">
        <v>455</v>
      </c>
      <c r="J1119" t="s">
        <v>455</v>
      </c>
      <c r="K1119" t="s">
        <v>672</v>
      </c>
      <c r="L1119">
        <v>5</v>
      </c>
      <c r="M1119">
        <v>1</v>
      </c>
      <c r="N1119" t="s">
        <v>673</v>
      </c>
      <c r="O1119" t="s">
        <v>674</v>
      </c>
    </row>
    <row r="1120" spans="1:15">
      <c r="A1120">
        <v>212</v>
      </c>
      <c r="B1120">
        <v>1</v>
      </c>
      <c r="C1120">
        <v>1</v>
      </c>
      <c r="D1120">
        <v>19</v>
      </c>
      <c r="E1120" t="s">
        <v>563</v>
      </c>
      <c r="F1120" t="s">
        <v>528</v>
      </c>
      <c r="G1120">
        <v>1</v>
      </c>
      <c r="H1120">
        <v>1</v>
      </c>
      <c r="I1120" t="s">
        <v>479</v>
      </c>
      <c r="J1120" t="s">
        <v>457</v>
      </c>
      <c r="K1120" t="s">
        <v>672</v>
      </c>
      <c r="L1120">
        <v>1</v>
      </c>
      <c r="M1120">
        <v>1</v>
      </c>
      <c r="N1120" t="s">
        <v>673</v>
      </c>
      <c r="O1120" t="s">
        <v>674</v>
      </c>
    </row>
    <row r="1121" spans="1:15">
      <c r="A1121">
        <v>212</v>
      </c>
      <c r="B1121">
        <v>1</v>
      </c>
      <c r="C1121">
        <v>1</v>
      </c>
      <c r="D1121">
        <v>20</v>
      </c>
      <c r="E1121" t="s">
        <v>552</v>
      </c>
      <c r="F1121" t="s">
        <v>528</v>
      </c>
      <c r="G1121">
        <v>1</v>
      </c>
      <c r="H1121">
        <v>1</v>
      </c>
      <c r="I1121" t="s">
        <v>455</v>
      </c>
      <c r="J1121" t="s">
        <v>455</v>
      </c>
      <c r="K1121" t="s">
        <v>672</v>
      </c>
      <c r="L1121">
        <v>5</v>
      </c>
      <c r="M1121">
        <v>1</v>
      </c>
      <c r="N1121" t="s">
        <v>673</v>
      </c>
      <c r="O1121" t="s">
        <v>674</v>
      </c>
    </row>
    <row r="1122" spans="1:15">
      <c r="A1122">
        <v>212</v>
      </c>
      <c r="B1122">
        <v>1</v>
      </c>
      <c r="C1122">
        <v>1</v>
      </c>
      <c r="D1122">
        <v>21</v>
      </c>
      <c r="E1122" t="s">
        <v>551</v>
      </c>
      <c r="F1122" t="s">
        <v>527</v>
      </c>
      <c r="G1122">
        <v>1</v>
      </c>
      <c r="H1122">
        <v>1</v>
      </c>
      <c r="I1122" t="s">
        <v>455</v>
      </c>
      <c r="J1122" t="s">
        <v>455</v>
      </c>
      <c r="K1122" t="s">
        <v>672</v>
      </c>
      <c r="L1122">
        <v>4</v>
      </c>
      <c r="M1122">
        <v>0</v>
      </c>
      <c r="N1122" t="s">
        <v>673</v>
      </c>
      <c r="O1122" t="s">
        <v>674</v>
      </c>
    </row>
    <row r="1123" spans="1:15">
      <c r="A1123">
        <v>212</v>
      </c>
      <c r="B1123">
        <v>1</v>
      </c>
      <c r="C1123">
        <v>1</v>
      </c>
      <c r="D1123">
        <v>22</v>
      </c>
      <c r="E1123" t="s">
        <v>566</v>
      </c>
      <c r="F1123" t="s">
        <v>527</v>
      </c>
      <c r="I1123" t="s">
        <v>479</v>
      </c>
      <c r="J1123" t="s">
        <v>457</v>
      </c>
      <c r="K1123" t="s">
        <v>672</v>
      </c>
      <c r="N1123" t="s">
        <v>673</v>
      </c>
      <c r="O1123" t="s">
        <v>674</v>
      </c>
    </row>
    <row r="1124" spans="1:15">
      <c r="A1124">
        <v>212</v>
      </c>
      <c r="B1124">
        <v>1</v>
      </c>
      <c r="C1124">
        <v>1</v>
      </c>
      <c r="D1124">
        <v>23</v>
      </c>
      <c r="E1124" t="s">
        <v>547</v>
      </c>
      <c r="F1124" t="s">
        <v>528</v>
      </c>
      <c r="G1124">
        <v>0</v>
      </c>
      <c r="H1124">
        <v>1</v>
      </c>
      <c r="I1124" t="s">
        <v>479</v>
      </c>
      <c r="J1124" t="s">
        <v>454</v>
      </c>
      <c r="K1124" t="s">
        <v>672</v>
      </c>
      <c r="L1124">
        <v>4</v>
      </c>
      <c r="M1124">
        <v>0</v>
      </c>
      <c r="N1124" t="s">
        <v>673</v>
      </c>
      <c r="O1124" t="s">
        <v>674</v>
      </c>
    </row>
    <row r="1125" spans="1:15">
      <c r="A1125">
        <v>212</v>
      </c>
      <c r="B1125">
        <v>1</v>
      </c>
      <c r="C1125">
        <v>1</v>
      </c>
      <c r="D1125">
        <v>24</v>
      </c>
      <c r="E1125" t="s">
        <v>564</v>
      </c>
      <c r="F1125" t="s">
        <v>527</v>
      </c>
      <c r="G1125">
        <v>1</v>
      </c>
      <c r="H1125">
        <v>0</v>
      </c>
      <c r="I1125" t="s">
        <v>479</v>
      </c>
      <c r="J1125" t="s">
        <v>457</v>
      </c>
      <c r="K1125" t="s">
        <v>672</v>
      </c>
      <c r="L1125">
        <v>3</v>
      </c>
      <c r="M1125">
        <v>0</v>
      </c>
      <c r="N1125" t="s">
        <v>673</v>
      </c>
      <c r="O1125" t="s">
        <v>674</v>
      </c>
    </row>
    <row r="1126" spans="1:15">
      <c r="A1126">
        <v>212</v>
      </c>
      <c r="B1126">
        <v>1</v>
      </c>
      <c r="C1126">
        <v>1</v>
      </c>
      <c r="D1126">
        <v>25</v>
      </c>
      <c r="E1126" t="s">
        <v>562</v>
      </c>
      <c r="F1126" t="s">
        <v>528</v>
      </c>
      <c r="G1126">
        <v>1</v>
      </c>
      <c r="H1126">
        <v>1</v>
      </c>
      <c r="I1126" t="s">
        <v>479</v>
      </c>
      <c r="J1126" t="s">
        <v>456</v>
      </c>
      <c r="K1126" t="s">
        <v>670</v>
      </c>
      <c r="L1126">
        <v>1</v>
      </c>
      <c r="M1126">
        <v>1</v>
      </c>
      <c r="N1126" t="s">
        <v>673</v>
      </c>
      <c r="O1126" t="s">
        <v>674</v>
      </c>
    </row>
    <row r="1127" spans="1:15">
      <c r="A1127">
        <v>212</v>
      </c>
      <c r="B1127">
        <v>1</v>
      </c>
      <c r="C1127">
        <v>1</v>
      </c>
      <c r="D1127">
        <v>26</v>
      </c>
      <c r="E1127" t="s">
        <v>544</v>
      </c>
      <c r="F1127" t="s">
        <v>527</v>
      </c>
      <c r="G1127">
        <v>0</v>
      </c>
      <c r="H1127">
        <v>0</v>
      </c>
      <c r="I1127" t="s">
        <v>479</v>
      </c>
      <c r="J1127" t="s">
        <v>454</v>
      </c>
      <c r="K1127" t="s">
        <v>672</v>
      </c>
      <c r="L1127">
        <v>5</v>
      </c>
      <c r="M1127">
        <v>1</v>
      </c>
      <c r="N1127" t="s">
        <v>673</v>
      </c>
      <c r="O1127" t="s">
        <v>674</v>
      </c>
    </row>
    <row r="1128" spans="1:15">
      <c r="A1128">
        <v>212</v>
      </c>
      <c r="B1128">
        <v>1</v>
      </c>
      <c r="C1128">
        <v>1</v>
      </c>
      <c r="D1128">
        <v>27</v>
      </c>
      <c r="E1128" t="s">
        <v>556</v>
      </c>
      <c r="F1128" t="s">
        <v>528</v>
      </c>
      <c r="G1128">
        <v>1</v>
      </c>
      <c r="H1128">
        <v>1</v>
      </c>
      <c r="I1128" t="s">
        <v>455</v>
      </c>
      <c r="J1128" t="s">
        <v>455</v>
      </c>
      <c r="K1128" t="s">
        <v>670</v>
      </c>
      <c r="L1128">
        <v>4</v>
      </c>
      <c r="M1128">
        <v>1</v>
      </c>
      <c r="N1128" t="s">
        <v>673</v>
      </c>
      <c r="O1128" t="s">
        <v>674</v>
      </c>
    </row>
    <row r="1129" spans="1:15">
      <c r="A1129">
        <v>212</v>
      </c>
      <c r="B1129">
        <v>1</v>
      </c>
      <c r="C1129">
        <v>1</v>
      </c>
      <c r="D1129">
        <v>28</v>
      </c>
      <c r="E1129" t="s">
        <v>551</v>
      </c>
      <c r="F1129" t="s">
        <v>528</v>
      </c>
      <c r="G1129">
        <v>0</v>
      </c>
      <c r="H1129">
        <v>1</v>
      </c>
      <c r="I1129" t="s">
        <v>455</v>
      </c>
      <c r="J1129" t="s">
        <v>455</v>
      </c>
      <c r="K1129" t="s">
        <v>672</v>
      </c>
      <c r="L1129">
        <v>5</v>
      </c>
      <c r="M1129">
        <v>1</v>
      </c>
      <c r="N1129" t="s">
        <v>673</v>
      </c>
      <c r="O1129" t="s">
        <v>674</v>
      </c>
    </row>
    <row r="1130" spans="1:15">
      <c r="A1130">
        <v>212</v>
      </c>
      <c r="B1130">
        <v>1</v>
      </c>
      <c r="C1130">
        <v>1</v>
      </c>
      <c r="D1130">
        <v>29</v>
      </c>
      <c r="E1130" t="s">
        <v>559</v>
      </c>
      <c r="F1130" t="s">
        <v>528</v>
      </c>
      <c r="G1130">
        <v>0</v>
      </c>
      <c r="H1130">
        <v>0</v>
      </c>
      <c r="I1130" t="s">
        <v>479</v>
      </c>
      <c r="J1130" t="s">
        <v>456</v>
      </c>
      <c r="K1130" t="s">
        <v>670</v>
      </c>
      <c r="L1130">
        <v>5</v>
      </c>
      <c r="M1130">
        <v>0</v>
      </c>
      <c r="N1130" t="s">
        <v>673</v>
      </c>
      <c r="O1130" t="s">
        <v>674</v>
      </c>
    </row>
    <row r="1131" spans="1:15">
      <c r="A1131">
        <v>212</v>
      </c>
      <c r="B1131">
        <v>1</v>
      </c>
      <c r="C1131">
        <v>1</v>
      </c>
      <c r="D1131">
        <v>30</v>
      </c>
      <c r="E1131" t="s">
        <v>565</v>
      </c>
      <c r="F1131" t="s">
        <v>527</v>
      </c>
      <c r="G1131">
        <v>0</v>
      </c>
      <c r="H1131">
        <v>1</v>
      </c>
      <c r="I1131" t="s">
        <v>479</v>
      </c>
      <c r="J1131" t="s">
        <v>457</v>
      </c>
      <c r="K1131" t="s">
        <v>672</v>
      </c>
      <c r="L1131">
        <v>5</v>
      </c>
      <c r="M1131">
        <v>1</v>
      </c>
      <c r="N1131" t="s">
        <v>673</v>
      </c>
      <c r="O1131" t="s">
        <v>674</v>
      </c>
    </row>
    <row r="1132" spans="1:15">
      <c r="A1132">
        <v>212</v>
      </c>
      <c r="B1132">
        <v>1</v>
      </c>
      <c r="C1132">
        <v>1</v>
      </c>
      <c r="D1132">
        <v>31</v>
      </c>
      <c r="E1132" t="s">
        <v>549</v>
      </c>
      <c r="F1132" t="s">
        <v>527</v>
      </c>
      <c r="G1132">
        <v>0</v>
      </c>
      <c r="H1132">
        <v>0</v>
      </c>
      <c r="I1132" t="s">
        <v>479</v>
      </c>
      <c r="J1132" t="s">
        <v>454</v>
      </c>
      <c r="K1132" t="s">
        <v>670</v>
      </c>
      <c r="L1132">
        <v>5</v>
      </c>
      <c r="M1132">
        <v>1</v>
      </c>
      <c r="N1132" t="s">
        <v>673</v>
      </c>
      <c r="O1132" t="s">
        <v>674</v>
      </c>
    </row>
    <row r="1133" spans="1:15">
      <c r="A1133">
        <v>212</v>
      </c>
      <c r="B1133">
        <v>1</v>
      </c>
      <c r="C1133">
        <v>1</v>
      </c>
      <c r="D1133">
        <v>32</v>
      </c>
      <c r="E1133" t="s">
        <v>556</v>
      </c>
      <c r="F1133" t="s">
        <v>527</v>
      </c>
      <c r="G1133">
        <v>0</v>
      </c>
      <c r="H1133">
        <v>1</v>
      </c>
      <c r="I1133" t="s">
        <v>455</v>
      </c>
      <c r="J1133" t="s">
        <v>455</v>
      </c>
      <c r="K1133" t="s">
        <v>670</v>
      </c>
      <c r="L1133">
        <v>5</v>
      </c>
      <c r="M1133">
        <v>0</v>
      </c>
      <c r="N1133" t="s">
        <v>673</v>
      </c>
      <c r="O1133" t="s">
        <v>674</v>
      </c>
    </row>
    <row r="1134" spans="1:15">
      <c r="A1134">
        <v>212</v>
      </c>
      <c r="B1134">
        <v>1</v>
      </c>
      <c r="C1134">
        <v>1</v>
      </c>
      <c r="D1134">
        <v>33</v>
      </c>
      <c r="E1134" t="s">
        <v>561</v>
      </c>
      <c r="F1134" t="s">
        <v>527</v>
      </c>
      <c r="G1134">
        <v>0</v>
      </c>
      <c r="H1134">
        <v>1</v>
      </c>
      <c r="I1134" t="s">
        <v>479</v>
      </c>
      <c r="J1134" t="s">
        <v>456</v>
      </c>
      <c r="K1134" t="s">
        <v>670</v>
      </c>
      <c r="L1134">
        <v>2</v>
      </c>
      <c r="M1134">
        <v>0</v>
      </c>
      <c r="N1134" t="s">
        <v>673</v>
      </c>
      <c r="O1134" t="s">
        <v>674</v>
      </c>
    </row>
    <row r="1135" spans="1:15">
      <c r="A1135">
        <v>212</v>
      </c>
      <c r="B1135">
        <v>1</v>
      </c>
      <c r="C1135">
        <v>1</v>
      </c>
      <c r="D1135">
        <v>34</v>
      </c>
      <c r="E1135" t="s">
        <v>548</v>
      </c>
      <c r="F1135" t="s">
        <v>528</v>
      </c>
      <c r="G1135">
        <v>1</v>
      </c>
      <c r="H1135">
        <v>1</v>
      </c>
      <c r="I1135" t="s">
        <v>479</v>
      </c>
      <c r="J1135" t="s">
        <v>454</v>
      </c>
      <c r="K1135" t="s">
        <v>670</v>
      </c>
      <c r="L1135">
        <v>1</v>
      </c>
      <c r="M1135">
        <v>1</v>
      </c>
      <c r="N1135" t="s">
        <v>673</v>
      </c>
      <c r="O1135" t="s">
        <v>674</v>
      </c>
    </row>
    <row r="1136" spans="1:15">
      <c r="A1136">
        <v>212</v>
      </c>
      <c r="B1136">
        <v>1</v>
      </c>
      <c r="C1136">
        <v>1</v>
      </c>
      <c r="D1136">
        <v>35</v>
      </c>
      <c r="E1136" t="s">
        <v>553</v>
      </c>
      <c r="F1136" t="s">
        <v>528</v>
      </c>
      <c r="G1136">
        <v>0</v>
      </c>
      <c r="H1136">
        <v>1</v>
      </c>
      <c r="I1136" t="s">
        <v>455</v>
      </c>
      <c r="J1136" t="s">
        <v>455</v>
      </c>
      <c r="K1136" t="s">
        <v>672</v>
      </c>
      <c r="L1136">
        <v>5</v>
      </c>
      <c r="M1136">
        <v>0</v>
      </c>
      <c r="N1136" t="s">
        <v>673</v>
      </c>
      <c r="O1136" t="s">
        <v>674</v>
      </c>
    </row>
    <row r="1137" spans="1:15">
      <c r="A1137">
        <v>212</v>
      </c>
      <c r="B1137">
        <v>1</v>
      </c>
      <c r="C1137">
        <v>1</v>
      </c>
      <c r="D1137">
        <v>36</v>
      </c>
      <c r="E1137" t="s">
        <v>562</v>
      </c>
      <c r="F1137" t="s">
        <v>527</v>
      </c>
      <c r="G1137">
        <v>0</v>
      </c>
      <c r="H1137">
        <v>1</v>
      </c>
      <c r="I1137" t="s">
        <v>479</v>
      </c>
      <c r="J1137" t="s">
        <v>456</v>
      </c>
      <c r="K1137" t="s">
        <v>670</v>
      </c>
      <c r="L1137">
        <v>1</v>
      </c>
      <c r="M1137">
        <v>0</v>
      </c>
      <c r="N1137" t="s">
        <v>673</v>
      </c>
      <c r="O1137" t="s">
        <v>674</v>
      </c>
    </row>
    <row r="1138" spans="1:15">
      <c r="A1138">
        <v>212</v>
      </c>
      <c r="B1138">
        <v>1</v>
      </c>
      <c r="C1138">
        <v>1</v>
      </c>
      <c r="D1138">
        <v>37</v>
      </c>
      <c r="E1138" t="s">
        <v>564</v>
      </c>
      <c r="F1138" t="s">
        <v>528</v>
      </c>
      <c r="G1138">
        <v>0</v>
      </c>
      <c r="H1138">
        <v>0</v>
      </c>
      <c r="I1138" t="s">
        <v>479</v>
      </c>
      <c r="J1138" t="s">
        <v>457</v>
      </c>
      <c r="K1138" t="s">
        <v>672</v>
      </c>
      <c r="L1138">
        <v>2</v>
      </c>
      <c r="M1138">
        <v>1</v>
      </c>
      <c r="N1138" t="s">
        <v>673</v>
      </c>
      <c r="O1138" t="s">
        <v>674</v>
      </c>
    </row>
    <row r="1139" spans="1:15">
      <c r="A1139">
        <v>212</v>
      </c>
      <c r="B1139">
        <v>1</v>
      </c>
      <c r="C1139">
        <v>1</v>
      </c>
      <c r="D1139">
        <v>38</v>
      </c>
      <c r="E1139" t="s">
        <v>554</v>
      </c>
      <c r="F1139" t="s">
        <v>527</v>
      </c>
      <c r="G1139">
        <v>1</v>
      </c>
      <c r="H1139">
        <v>0</v>
      </c>
      <c r="I1139" t="s">
        <v>455</v>
      </c>
      <c r="J1139" t="s">
        <v>455</v>
      </c>
      <c r="K1139" t="s">
        <v>672</v>
      </c>
      <c r="L1139">
        <v>1</v>
      </c>
      <c r="M1139">
        <v>1</v>
      </c>
      <c r="N1139" t="s">
        <v>673</v>
      </c>
      <c r="O1139" t="s">
        <v>674</v>
      </c>
    </row>
    <row r="1140" spans="1:15">
      <c r="A1140">
        <v>212</v>
      </c>
      <c r="B1140">
        <v>1</v>
      </c>
      <c r="C1140">
        <v>1</v>
      </c>
      <c r="D1140">
        <v>39</v>
      </c>
      <c r="E1140" t="s">
        <v>557</v>
      </c>
      <c r="F1140" t="s">
        <v>527</v>
      </c>
      <c r="G1140">
        <v>1</v>
      </c>
      <c r="H1140">
        <v>0</v>
      </c>
      <c r="I1140" t="s">
        <v>455</v>
      </c>
      <c r="J1140" t="s">
        <v>455</v>
      </c>
      <c r="K1140" t="s">
        <v>670</v>
      </c>
      <c r="L1140">
        <v>5</v>
      </c>
      <c r="M1140">
        <v>0</v>
      </c>
      <c r="N1140" t="s">
        <v>673</v>
      </c>
      <c r="O1140" t="s">
        <v>674</v>
      </c>
    </row>
    <row r="1141" spans="1:15">
      <c r="A1141">
        <v>212</v>
      </c>
      <c r="B1141">
        <v>1</v>
      </c>
      <c r="C1141">
        <v>1</v>
      </c>
      <c r="D1141">
        <v>40</v>
      </c>
      <c r="E1141" t="s">
        <v>554</v>
      </c>
      <c r="F1141" t="s">
        <v>528</v>
      </c>
      <c r="G1141">
        <v>0</v>
      </c>
      <c r="H1141">
        <v>0</v>
      </c>
      <c r="I1141" t="s">
        <v>455</v>
      </c>
      <c r="J1141" t="s">
        <v>455</v>
      </c>
      <c r="K1141" t="s">
        <v>672</v>
      </c>
      <c r="L1141">
        <v>5</v>
      </c>
      <c r="M1141">
        <v>1</v>
      </c>
      <c r="N1141" t="s">
        <v>673</v>
      </c>
      <c r="O1141" t="s">
        <v>674</v>
      </c>
    </row>
    <row r="1142" spans="1:15">
      <c r="A1142">
        <v>212</v>
      </c>
      <c r="B1142">
        <v>1</v>
      </c>
      <c r="C1142">
        <v>1</v>
      </c>
      <c r="D1142">
        <v>41</v>
      </c>
      <c r="E1142" t="s">
        <v>552</v>
      </c>
      <c r="F1142" t="s">
        <v>527</v>
      </c>
      <c r="G1142">
        <v>0</v>
      </c>
      <c r="H1142">
        <v>1</v>
      </c>
      <c r="I1142" t="s">
        <v>455</v>
      </c>
      <c r="J1142" t="s">
        <v>455</v>
      </c>
      <c r="K1142" t="s">
        <v>672</v>
      </c>
      <c r="L1142">
        <v>2</v>
      </c>
      <c r="M1142">
        <v>1</v>
      </c>
      <c r="N1142" t="s">
        <v>673</v>
      </c>
      <c r="O1142" t="s">
        <v>674</v>
      </c>
    </row>
    <row r="1143" spans="1:15">
      <c r="A1143">
        <v>212</v>
      </c>
      <c r="B1143">
        <v>1</v>
      </c>
      <c r="C1143">
        <v>1</v>
      </c>
      <c r="D1143">
        <v>42</v>
      </c>
      <c r="E1143" t="s">
        <v>557</v>
      </c>
      <c r="F1143" t="s">
        <v>528</v>
      </c>
      <c r="G1143">
        <v>0</v>
      </c>
      <c r="H1143">
        <v>0</v>
      </c>
      <c r="I1143" t="s">
        <v>455</v>
      </c>
      <c r="J1143" t="s">
        <v>455</v>
      </c>
      <c r="K1143" t="s">
        <v>670</v>
      </c>
      <c r="L1143">
        <v>4</v>
      </c>
      <c r="M1143">
        <v>1</v>
      </c>
      <c r="N1143" t="s">
        <v>673</v>
      </c>
      <c r="O1143" t="s">
        <v>674</v>
      </c>
    </row>
    <row r="1144" spans="1:15">
      <c r="A1144">
        <v>212</v>
      </c>
      <c r="B1144">
        <v>1</v>
      </c>
      <c r="C1144">
        <v>1</v>
      </c>
      <c r="D1144">
        <v>43</v>
      </c>
      <c r="E1144" t="s">
        <v>563</v>
      </c>
      <c r="F1144" t="s">
        <v>527</v>
      </c>
      <c r="G1144">
        <v>0</v>
      </c>
      <c r="H1144">
        <v>1</v>
      </c>
      <c r="I1144" t="s">
        <v>479</v>
      </c>
      <c r="J1144" t="s">
        <v>457</v>
      </c>
      <c r="K1144" t="s">
        <v>672</v>
      </c>
      <c r="L1144">
        <v>5</v>
      </c>
      <c r="M1144">
        <v>1</v>
      </c>
      <c r="N1144" t="s">
        <v>673</v>
      </c>
      <c r="O1144" t="s">
        <v>674</v>
      </c>
    </row>
    <row r="1145" spans="1:15">
      <c r="A1145">
        <v>212</v>
      </c>
      <c r="B1145">
        <v>1</v>
      </c>
      <c r="C1145">
        <v>1</v>
      </c>
      <c r="D1145">
        <v>44</v>
      </c>
      <c r="E1145" t="s">
        <v>548</v>
      </c>
      <c r="F1145" t="s">
        <v>527</v>
      </c>
      <c r="G1145">
        <v>0</v>
      </c>
      <c r="H1145">
        <v>1</v>
      </c>
      <c r="I1145" t="s">
        <v>479</v>
      </c>
      <c r="J1145" t="s">
        <v>454</v>
      </c>
      <c r="K1145" t="s">
        <v>670</v>
      </c>
      <c r="L1145">
        <v>5</v>
      </c>
      <c r="M1145">
        <v>1</v>
      </c>
      <c r="N1145" t="s">
        <v>673</v>
      </c>
      <c r="O1145" t="s">
        <v>674</v>
      </c>
    </row>
    <row r="1146" spans="1:15">
      <c r="A1146">
        <v>214</v>
      </c>
      <c r="B1146">
        <v>1</v>
      </c>
      <c r="C1146">
        <v>1</v>
      </c>
      <c r="D1146">
        <v>1</v>
      </c>
      <c r="E1146" t="s">
        <v>559</v>
      </c>
      <c r="F1146" t="s">
        <v>527</v>
      </c>
      <c r="G1146">
        <v>1</v>
      </c>
      <c r="H1146">
        <v>0</v>
      </c>
      <c r="I1146" t="s">
        <v>479</v>
      </c>
      <c r="J1146" t="s">
        <v>456</v>
      </c>
      <c r="K1146" t="s">
        <v>670</v>
      </c>
      <c r="L1146">
        <v>4</v>
      </c>
      <c r="M1146">
        <v>1</v>
      </c>
      <c r="N1146" t="s">
        <v>673</v>
      </c>
      <c r="O1146" t="s">
        <v>674</v>
      </c>
    </row>
    <row r="1147" spans="1:15">
      <c r="A1147">
        <v>214</v>
      </c>
      <c r="B1147">
        <v>1</v>
      </c>
      <c r="C1147">
        <v>1</v>
      </c>
      <c r="D1147">
        <v>2</v>
      </c>
      <c r="E1147" t="s">
        <v>550</v>
      </c>
      <c r="F1147" t="s">
        <v>527</v>
      </c>
      <c r="G1147">
        <v>1</v>
      </c>
      <c r="H1147">
        <v>1</v>
      </c>
      <c r="I1147" t="s">
        <v>479</v>
      </c>
      <c r="J1147" t="s">
        <v>454</v>
      </c>
      <c r="K1147" t="s">
        <v>670</v>
      </c>
      <c r="L1147">
        <v>2</v>
      </c>
      <c r="M1147">
        <v>0</v>
      </c>
      <c r="N1147" t="s">
        <v>673</v>
      </c>
      <c r="O1147" t="s">
        <v>674</v>
      </c>
    </row>
    <row r="1148" spans="1:15">
      <c r="A1148">
        <v>214</v>
      </c>
      <c r="B1148">
        <v>1</v>
      </c>
      <c r="C1148">
        <v>1</v>
      </c>
      <c r="D1148">
        <v>3</v>
      </c>
      <c r="E1148" t="s">
        <v>548</v>
      </c>
      <c r="F1148" t="s">
        <v>528</v>
      </c>
      <c r="G1148">
        <v>1</v>
      </c>
      <c r="H1148">
        <v>1</v>
      </c>
      <c r="I1148" t="s">
        <v>479</v>
      </c>
      <c r="J1148" t="s">
        <v>454</v>
      </c>
      <c r="K1148" t="s">
        <v>670</v>
      </c>
      <c r="L1148">
        <v>5</v>
      </c>
      <c r="M1148">
        <v>0</v>
      </c>
      <c r="N1148" t="s">
        <v>673</v>
      </c>
      <c r="O1148" t="s">
        <v>674</v>
      </c>
    </row>
    <row r="1149" spans="1:15">
      <c r="A1149">
        <v>214</v>
      </c>
      <c r="B1149">
        <v>1</v>
      </c>
      <c r="C1149">
        <v>1</v>
      </c>
      <c r="D1149">
        <v>4</v>
      </c>
      <c r="E1149" t="s">
        <v>555</v>
      </c>
      <c r="F1149" t="s">
        <v>528</v>
      </c>
      <c r="G1149">
        <v>1</v>
      </c>
      <c r="H1149">
        <v>0</v>
      </c>
      <c r="I1149" t="s">
        <v>455</v>
      </c>
      <c r="J1149" t="s">
        <v>455</v>
      </c>
      <c r="K1149" t="s">
        <v>672</v>
      </c>
      <c r="L1149">
        <v>3</v>
      </c>
      <c r="M1149">
        <v>0</v>
      </c>
      <c r="N1149" t="s">
        <v>673</v>
      </c>
      <c r="O1149" t="s">
        <v>674</v>
      </c>
    </row>
    <row r="1150" spans="1:15">
      <c r="A1150">
        <v>214</v>
      </c>
      <c r="B1150">
        <v>1</v>
      </c>
      <c r="C1150">
        <v>1</v>
      </c>
      <c r="D1150">
        <v>5</v>
      </c>
      <c r="E1150" t="s">
        <v>556</v>
      </c>
      <c r="F1150" t="s">
        <v>528</v>
      </c>
      <c r="G1150">
        <v>1</v>
      </c>
      <c r="H1150">
        <v>1</v>
      </c>
      <c r="I1150" t="s">
        <v>455</v>
      </c>
      <c r="J1150" t="s">
        <v>455</v>
      </c>
      <c r="K1150" t="s">
        <v>670</v>
      </c>
      <c r="L1150">
        <v>5</v>
      </c>
      <c r="M1150">
        <v>1</v>
      </c>
      <c r="N1150" t="s">
        <v>673</v>
      </c>
      <c r="O1150" t="s">
        <v>674</v>
      </c>
    </row>
    <row r="1151" spans="1:15">
      <c r="A1151">
        <v>214</v>
      </c>
      <c r="B1151">
        <v>1</v>
      </c>
      <c r="C1151">
        <v>1</v>
      </c>
      <c r="D1151">
        <v>6</v>
      </c>
      <c r="E1151" t="s">
        <v>547</v>
      </c>
      <c r="F1151" t="s">
        <v>528</v>
      </c>
      <c r="G1151">
        <v>1</v>
      </c>
      <c r="H1151">
        <v>1</v>
      </c>
      <c r="I1151" t="s">
        <v>479</v>
      </c>
      <c r="J1151" t="s">
        <v>454</v>
      </c>
      <c r="K1151" t="s">
        <v>672</v>
      </c>
      <c r="L1151">
        <v>1</v>
      </c>
      <c r="M1151">
        <v>1</v>
      </c>
      <c r="N1151" t="s">
        <v>673</v>
      </c>
      <c r="O1151" t="s">
        <v>674</v>
      </c>
    </row>
    <row r="1152" spans="1:15">
      <c r="A1152">
        <v>214</v>
      </c>
      <c r="B1152">
        <v>1</v>
      </c>
      <c r="C1152">
        <v>1</v>
      </c>
      <c r="D1152">
        <v>7</v>
      </c>
      <c r="E1152" t="s">
        <v>563</v>
      </c>
      <c r="F1152" t="s">
        <v>528</v>
      </c>
      <c r="G1152">
        <v>1</v>
      </c>
      <c r="H1152">
        <v>1</v>
      </c>
      <c r="I1152" t="s">
        <v>479</v>
      </c>
      <c r="J1152" t="s">
        <v>457</v>
      </c>
      <c r="K1152" t="s">
        <v>672</v>
      </c>
      <c r="L1152">
        <v>2</v>
      </c>
      <c r="M1152">
        <v>1</v>
      </c>
      <c r="N1152" t="s">
        <v>673</v>
      </c>
      <c r="O1152" t="s">
        <v>674</v>
      </c>
    </row>
    <row r="1153" spans="1:15">
      <c r="A1153">
        <v>214</v>
      </c>
      <c r="B1153">
        <v>1</v>
      </c>
      <c r="C1153">
        <v>1</v>
      </c>
      <c r="D1153">
        <v>8</v>
      </c>
      <c r="E1153" t="s">
        <v>564</v>
      </c>
      <c r="F1153" t="s">
        <v>527</v>
      </c>
      <c r="G1153">
        <v>1</v>
      </c>
      <c r="H1153">
        <v>0</v>
      </c>
      <c r="I1153" t="s">
        <v>479</v>
      </c>
      <c r="J1153" t="s">
        <v>457</v>
      </c>
      <c r="K1153" t="s">
        <v>672</v>
      </c>
      <c r="L1153">
        <v>1</v>
      </c>
      <c r="M1153">
        <v>0</v>
      </c>
      <c r="N1153" t="s">
        <v>673</v>
      </c>
      <c r="O1153" t="s">
        <v>674</v>
      </c>
    </row>
    <row r="1154" spans="1:15">
      <c r="A1154">
        <v>214</v>
      </c>
      <c r="B1154">
        <v>1</v>
      </c>
      <c r="C1154">
        <v>1</v>
      </c>
      <c r="D1154">
        <v>9</v>
      </c>
      <c r="E1154" t="s">
        <v>566</v>
      </c>
      <c r="F1154" t="s">
        <v>527</v>
      </c>
      <c r="I1154" t="s">
        <v>479</v>
      </c>
      <c r="J1154" t="s">
        <v>457</v>
      </c>
      <c r="K1154" t="s">
        <v>672</v>
      </c>
      <c r="N1154" t="s">
        <v>673</v>
      </c>
      <c r="O1154" t="s">
        <v>674</v>
      </c>
    </row>
    <row r="1155" spans="1:15">
      <c r="A1155">
        <v>214</v>
      </c>
      <c r="B1155">
        <v>1</v>
      </c>
      <c r="C1155">
        <v>1</v>
      </c>
      <c r="D1155">
        <v>10</v>
      </c>
      <c r="E1155" t="s">
        <v>558</v>
      </c>
      <c r="F1155" t="s">
        <v>528</v>
      </c>
      <c r="G1155">
        <v>1</v>
      </c>
      <c r="H1155">
        <v>1</v>
      </c>
      <c r="I1155" t="s">
        <v>455</v>
      </c>
      <c r="J1155" t="s">
        <v>455</v>
      </c>
      <c r="K1155" t="s">
        <v>670</v>
      </c>
      <c r="L1155">
        <v>4</v>
      </c>
      <c r="M1155">
        <v>1</v>
      </c>
      <c r="N1155" t="s">
        <v>673</v>
      </c>
      <c r="O1155" t="s">
        <v>674</v>
      </c>
    </row>
    <row r="1156" spans="1:15">
      <c r="A1156">
        <v>214</v>
      </c>
      <c r="B1156">
        <v>1</v>
      </c>
      <c r="C1156">
        <v>1</v>
      </c>
      <c r="D1156">
        <v>11</v>
      </c>
      <c r="E1156" t="s">
        <v>551</v>
      </c>
      <c r="F1156" t="s">
        <v>528</v>
      </c>
      <c r="G1156">
        <v>1</v>
      </c>
      <c r="H1156">
        <v>1</v>
      </c>
      <c r="I1156" t="s">
        <v>455</v>
      </c>
      <c r="J1156" t="s">
        <v>455</v>
      </c>
      <c r="K1156" t="s">
        <v>672</v>
      </c>
      <c r="L1156">
        <v>4</v>
      </c>
      <c r="M1156">
        <v>1</v>
      </c>
      <c r="N1156" t="s">
        <v>673</v>
      </c>
      <c r="O1156" t="s">
        <v>674</v>
      </c>
    </row>
    <row r="1157" spans="1:15">
      <c r="A1157">
        <v>214</v>
      </c>
      <c r="B1157">
        <v>1</v>
      </c>
      <c r="C1157">
        <v>1</v>
      </c>
      <c r="D1157">
        <v>12</v>
      </c>
      <c r="E1157" t="s">
        <v>549</v>
      </c>
      <c r="F1157" t="s">
        <v>528</v>
      </c>
      <c r="G1157">
        <v>1</v>
      </c>
      <c r="H1157">
        <v>0</v>
      </c>
      <c r="I1157" t="s">
        <v>479</v>
      </c>
      <c r="J1157" t="s">
        <v>454</v>
      </c>
      <c r="K1157" t="s">
        <v>670</v>
      </c>
      <c r="L1157">
        <v>2</v>
      </c>
      <c r="M1157">
        <v>1</v>
      </c>
      <c r="N1157" t="s">
        <v>673</v>
      </c>
      <c r="O1157" t="s">
        <v>674</v>
      </c>
    </row>
    <row r="1158" spans="1:15">
      <c r="A1158">
        <v>214</v>
      </c>
      <c r="B1158">
        <v>1</v>
      </c>
      <c r="C1158">
        <v>1</v>
      </c>
      <c r="D1158">
        <v>13</v>
      </c>
      <c r="E1158" t="s">
        <v>559</v>
      </c>
      <c r="F1158" t="s">
        <v>528</v>
      </c>
      <c r="G1158">
        <v>0</v>
      </c>
      <c r="H1158">
        <v>0</v>
      </c>
      <c r="I1158" t="s">
        <v>479</v>
      </c>
      <c r="J1158" t="s">
        <v>456</v>
      </c>
      <c r="K1158" t="s">
        <v>670</v>
      </c>
      <c r="L1158">
        <v>3</v>
      </c>
      <c r="M1158">
        <v>0</v>
      </c>
      <c r="N1158" t="s">
        <v>673</v>
      </c>
      <c r="O1158" t="s">
        <v>674</v>
      </c>
    </row>
    <row r="1159" spans="1:15">
      <c r="A1159">
        <v>214</v>
      </c>
      <c r="B1159">
        <v>1</v>
      </c>
      <c r="C1159">
        <v>1</v>
      </c>
      <c r="D1159">
        <v>14</v>
      </c>
      <c r="E1159" t="s">
        <v>550</v>
      </c>
      <c r="F1159" t="s">
        <v>528</v>
      </c>
      <c r="G1159">
        <v>0</v>
      </c>
      <c r="H1159">
        <v>1</v>
      </c>
      <c r="I1159" t="s">
        <v>479</v>
      </c>
      <c r="J1159" t="s">
        <v>454</v>
      </c>
      <c r="K1159" t="s">
        <v>670</v>
      </c>
      <c r="L1159">
        <v>1</v>
      </c>
      <c r="M1159">
        <v>1</v>
      </c>
      <c r="N1159" t="s">
        <v>673</v>
      </c>
      <c r="O1159" t="s">
        <v>674</v>
      </c>
    </row>
    <row r="1160" spans="1:15">
      <c r="A1160">
        <v>214</v>
      </c>
      <c r="B1160">
        <v>1</v>
      </c>
      <c r="C1160">
        <v>1</v>
      </c>
      <c r="D1160">
        <v>15</v>
      </c>
      <c r="E1160" t="s">
        <v>549</v>
      </c>
      <c r="F1160" t="s">
        <v>527</v>
      </c>
      <c r="G1160">
        <v>0</v>
      </c>
      <c r="H1160">
        <v>0</v>
      </c>
      <c r="I1160" t="s">
        <v>479</v>
      </c>
      <c r="J1160" t="s">
        <v>454</v>
      </c>
      <c r="K1160" t="s">
        <v>670</v>
      </c>
      <c r="L1160">
        <v>3</v>
      </c>
      <c r="M1160">
        <v>0</v>
      </c>
      <c r="N1160" t="s">
        <v>673</v>
      </c>
      <c r="O1160" t="s">
        <v>674</v>
      </c>
    </row>
    <row r="1161" spans="1:15">
      <c r="A1161">
        <v>214</v>
      </c>
      <c r="B1161">
        <v>1</v>
      </c>
      <c r="C1161">
        <v>1</v>
      </c>
      <c r="D1161">
        <v>16</v>
      </c>
      <c r="E1161" t="s">
        <v>556</v>
      </c>
      <c r="F1161" t="s">
        <v>527</v>
      </c>
      <c r="G1161">
        <v>0</v>
      </c>
      <c r="H1161">
        <v>1</v>
      </c>
      <c r="I1161" t="s">
        <v>455</v>
      </c>
      <c r="J1161" t="s">
        <v>455</v>
      </c>
      <c r="K1161" t="s">
        <v>670</v>
      </c>
      <c r="L1161">
        <v>5</v>
      </c>
      <c r="M1161">
        <v>0</v>
      </c>
      <c r="N1161" t="s">
        <v>673</v>
      </c>
      <c r="O1161" t="s">
        <v>674</v>
      </c>
    </row>
    <row r="1162" spans="1:15">
      <c r="A1162">
        <v>214</v>
      </c>
      <c r="B1162">
        <v>1</v>
      </c>
      <c r="C1162">
        <v>1</v>
      </c>
      <c r="D1162">
        <v>17</v>
      </c>
      <c r="E1162" t="s">
        <v>553</v>
      </c>
      <c r="F1162" t="s">
        <v>527</v>
      </c>
      <c r="G1162">
        <v>1</v>
      </c>
      <c r="H1162">
        <v>1</v>
      </c>
      <c r="I1162" t="s">
        <v>455</v>
      </c>
      <c r="J1162" t="s">
        <v>455</v>
      </c>
      <c r="K1162" t="s">
        <v>672</v>
      </c>
      <c r="L1162">
        <v>4</v>
      </c>
      <c r="M1162">
        <v>0</v>
      </c>
      <c r="N1162" t="s">
        <v>673</v>
      </c>
      <c r="O1162" t="s">
        <v>674</v>
      </c>
    </row>
    <row r="1163" spans="1:15">
      <c r="A1163">
        <v>214</v>
      </c>
      <c r="B1163">
        <v>1</v>
      </c>
      <c r="C1163">
        <v>1</v>
      </c>
      <c r="D1163">
        <v>18</v>
      </c>
      <c r="E1163" t="s">
        <v>545</v>
      </c>
      <c r="F1163" t="s">
        <v>527</v>
      </c>
      <c r="G1163">
        <v>1</v>
      </c>
      <c r="H1163">
        <v>0</v>
      </c>
      <c r="I1163" t="s">
        <v>479</v>
      </c>
      <c r="J1163" t="s">
        <v>454</v>
      </c>
      <c r="K1163" t="s">
        <v>672</v>
      </c>
      <c r="L1163">
        <v>1</v>
      </c>
      <c r="M1163">
        <v>0</v>
      </c>
      <c r="N1163" t="s">
        <v>673</v>
      </c>
      <c r="O1163" t="s">
        <v>674</v>
      </c>
    </row>
    <row r="1164" spans="1:15">
      <c r="A1164">
        <v>214</v>
      </c>
      <c r="B1164">
        <v>1</v>
      </c>
      <c r="C1164">
        <v>1</v>
      </c>
      <c r="D1164">
        <v>19</v>
      </c>
      <c r="E1164" t="s">
        <v>544</v>
      </c>
      <c r="F1164" t="s">
        <v>528</v>
      </c>
      <c r="G1164">
        <v>1</v>
      </c>
      <c r="H1164">
        <v>0</v>
      </c>
      <c r="I1164" t="s">
        <v>479</v>
      </c>
      <c r="J1164" t="s">
        <v>454</v>
      </c>
      <c r="K1164" t="s">
        <v>672</v>
      </c>
      <c r="L1164">
        <v>3</v>
      </c>
      <c r="M1164">
        <v>0</v>
      </c>
      <c r="N1164" t="s">
        <v>673</v>
      </c>
      <c r="O1164" t="s">
        <v>674</v>
      </c>
    </row>
    <row r="1165" spans="1:15">
      <c r="A1165">
        <v>214</v>
      </c>
      <c r="B1165">
        <v>1</v>
      </c>
      <c r="C1165">
        <v>1</v>
      </c>
      <c r="D1165">
        <v>20</v>
      </c>
      <c r="E1165" t="s">
        <v>560</v>
      </c>
      <c r="F1165" t="s">
        <v>528</v>
      </c>
      <c r="G1165">
        <v>1</v>
      </c>
      <c r="H1165">
        <v>1</v>
      </c>
      <c r="I1165" t="s">
        <v>479</v>
      </c>
      <c r="J1165" t="s">
        <v>456</v>
      </c>
      <c r="K1165" t="s">
        <v>670</v>
      </c>
      <c r="L1165">
        <v>4</v>
      </c>
      <c r="M1165">
        <v>0</v>
      </c>
      <c r="N1165" t="s">
        <v>673</v>
      </c>
      <c r="O1165" t="s">
        <v>674</v>
      </c>
    </row>
    <row r="1166" spans="1:15">
      <c r="A1166">
        <v>214</v>
      </c>
      <c r="B1166">
        <v>1</v>
      </c>
      <c r="C1166">
        <v>1</v>
      </c>
      <c r="D1166">
        <v>21</v>
      </c>
      <c r="E1166" t="s">
        <v>554</v>
      </c>
      <c r="F1166" t="s">
        <v>528</v>
      </c>
      <c r="G1166">
        <v>1</v>
      </c>
      <c r="H1166">
        <v>0</v>
      </c>
      <c r="I1166" t="s">
        <v>455</v>
      </c>
      <c r="J1166" t="s">
        <v>455</v>
      </c>
      <c r="K1166" t="s">
        <v>672</v>
      </c>
      <c r="L1166">
        <v>2</v>
      </c>
      <c r="M1166">
        <v>0</v>
      </c>
      <c r="N1166" t="s">
        <v>673</v>
      </c>
      <c r="O1166" t="s">
        <v>674</v>
      </c>
    </row>
    <row r="1167" spans="1:15">
      <c r="A1167">
        <v>214</v>
      </c>
      <c r="B1167">
        <v>1</v>
      </c>
      <c r="C1167">
        <v>1</v>
      </c>
      <c r="D1167">
        <v>22</v>
      </c>
      <c r="E1167" t="s">
        <v>548</v>
      </c>
      <c r="F1167" t="s">
        <v>527</v>
      </c>
      <c r="G1167">
        <v>0</v>
      </c>
      <c r="H1167">
        <v>1</v>
      </c>
      <c r="I1167" t="s">
        <v>479</v>
      </c>
      <c r="J1167" t="s">
        <v>454</v>
      </c>
      <c r="K1167" t="s">
        <v>670</v>
      </c>
      <c r="L1167">
        <v>5</v>
      </c>
      <c r="M1167">
        <v>1</v>
      </c>
      <c r="N1167" t="s">
        <v>673</v>
      </c>
      <c r="O1167" t="s">
        <v>674</v>
      </c>
    </row>
    <row r="1168" spans="1:15">
      <c r="A1168">
        <v>214</v>
      </c>
      <c r="B1168">
        <v>1</v>
      </c>
      <c r="C1168">
        <v>1</v>
      </c>
      <c r="D1168">
        <v>23</v>
      </c>
      <c r="E1168" t="s">
        <v>553</v>
      </c>
      <c r="F1168" t="s">
        <v>528</v>
      </c>
      <c r="G1168">
        <v>0</v>
      </c>
      <c r="H1168">
        <v>1</v>
      </c>
      <c r="I1168" t="s">
        <v>455</v>
      </c>
      <c r="J1168" t="s">
        <v>455</v>
      </c>
      <c r="K1168" t="s">
        <v>672</v>
      </c>
      <c r="L1168">
        <v>4</v>
      </c>
      <c r="M1168">
        <v>1</v>
      </c>
      <c r="N1168" t="s">
        <v>673</v>
      </c>
      <c r="O1168" t="s">
        <v>674</v>
      </c>
    </row>
    <row r="1169" spans="1:15">
      <c r="A1169">
        <v>214</v>
      </c>
      <c r="B1169">
        <v>1</v>
      </c>
      <c r="C1169">
        <v>1</v>
      </c>
      <c r="D1169">
        <v>24</v>
      </c>
      <c r="E1169" t="s">
        <v>545</v>
      </c>
      <c r="F1169" t="s">
        <v>528</v>
      </c>
      <c r="G1169">
        <v>0</v>
      </c>
      <c r="H1169">
        <v>0</v>
      </c>
      <c r="I1169" t="s">
        <v>479</v>
      </c>
      <c r="J1169" t="s">
        <v>454</v>
      </c>
      <c r="K1169" t="s">
        <v>672</v>
      </c>
      <c r="L1169">
        <v>1</v>
      </c>
      <c r="M1169">
        <v>1</v>
      </c>
      <c r="N1169" t="s">
        <v>673</v>
      </c>
      <c r="O1169" t="s">
        <v>674</v>
      </c>
    </row>
    <row r="1170" spans="1:15">
      <c r="A1170">
        <v>214</v>
      </c>
      <c r="B1170">
        <v>1</v>
      </c>
      <c r="C1170">
        <v>1</v>
      </c>
      <c r="D1170">
        <v>25</v>
      </c>
      <c r="E1170" t="s">
        <v>547</v>
      </c>
      <c r="F1170" t="s">
        <v>527</v>
      </c>
      <c r="G1170">
        <v>0</v>
      </c>
      <c r="H1170">
        <v>1</v>
      </c>
      <c r="I1170" t="s">
        <v>479</v>
      </c>
      <c r="J1170" t="s">
        <v>454</v>
      </c>
      <c r="K1170" t="s">
        <v>672</v>
      </c>
      <c r="L1170">
        <v>4</v>
      </c>
      <c r="M1170">
        <v>1</v>
      </c>
      <c r="N1170" t="s">
        <v>673</v>
      </c>
      <c r="O1170" t="s">
        <v>674</v>
      </c>
    </row>
    <row r="1171" spans="1:15">
      <c r="A1171">
        <v>214</v>
      </c>
      <c r="B1171">
        <v>1</v>
      </c>
      <c r="C1171">
        <v>1</v>
      </c>
      <c r="D1171">
        <v>26</v>
      </c>
      <c r="E1171" t="s">
        <v>557</v>
      </c>
      <c r="F1171" t="s">
        <v>528</v>
      </c>
      <c r="G1171">
        <v>1</v>
      </c>
      <c r="H1171">
        <v>0</v>
      </c>
      <c r="I1171" t="s">
        <v>455</v>
      </c>
      <c r="J1171" t="s">
        <v>455</v>
      </c>
      <c r="K1171" t="s">
        <v>670</v>
      </c>
      <c r="L1171">
        <v>4</v>
      </c>
      <c r="M1171">
        <v>1</v>
      </c>
      <c r="N1171" t="s">
        <v>673</v>
      </c>
      <c r="O1171" t="s">
        <v>674</v>
      </c>
    </row>
    <row r="1172" spans="1:15">
      <c r="A1172">
        <v>214</v>
      </c>
      <c r="B1172">
        <v>1</v>
      </c>
      <c r="C1172">
        <v>1</v>
      </c>
      <c r="D1172">
        <v>27</v>
      </c>
      <c r="E1172" t="s">
        <v>558</v>
      </c>
      <c r="F1172" t="s">
        <v>527</v>
      </c>
      <c r="G1172">
        <v>0</v>
      </c>
      <c r="H1172">
        <v>1</v>
      </c>
      <c r="I1172" t="s">
        <v>455</v>
      </c>
      <c r="J1172" t="s">
        <v>455</v>
      </c>
      <c r="K1172" t="s">
        <v>670</v>
      </c>
      <c r="L1172">
        <v>2</v>
      </c>
      <c r="M1172">
        <v>1</v>
      </c>
      <c r="N1172" t="s">
        <v>673</v>
      </c>
      <c r="O1172" t="s">
        <v>674</v>
      </c>
    </row>
    <row r="1173" spans="1:15">
      <c r="A1173">
        <v>214</v>
      </c>
      <c r="B1173">
        <v>1</v>
      </c>
      <c r="C1173">
        <v>1</v>
      </c>
      <c r="D1173">
        <v>28</v>
      </c>
      <c r="E1173" t="s">
        <v>565</v>
      </c>
      <c r="F1173" t="s">
        <v>528</v>
      </c>
      <c r="G1173">
        <v>1</v>
      </c>
      <c r="H1173">
        <v>1</v>
      </c>
      <c r="I1173" t="s">
        <v>479</v>
      </c>
      <c r="J1173" t="s">
        <v>457</v>
      </c>
      <c r="K1173" t="s">
        <v>672</v>
      </c>
      <c r="L1173">
        <v>2</v>
      </c>
      <c r="M1173">
        <v>1</v>
      </c>
      <c r="N1173" t="s">
        <v>673</v>
      </c>
      <c r="O1173" t="s">
        <v>674</v>
      </c>
    </row>
    <row r="1174" spans="1:15">
      <c r="A1174">
        <v>214</v>
      </c>
      <c r="B1174">
        <v>1</v>
      </c>
      <c r="C1174">
        <v>1</v>
      </c>
      <c r="D1174">
        <v>29</v>
      </c>
      <c r="E1174" t="s">
        <v>557</v>
      </c>
      <c r="F1174" t="s">
        <v>527</v>
      </c>
      <c r="G1174">
        <v>0</v>
      </c>
      <c r="H1174">
        <v>0</v>
      </c>
      <c r="I1174" t="s">
        <v>455</v>
      </c>
      <c r="J1174" t="s">
        <v>455</v>
      </c>
      <c r="K1174" t="s">
        <v>670</v>
      </c>
      <c r="L1174">
        <v>2</v>
      </c>
      <c r="M1174">
        <v>1</v>
      </c>
      <c r="N1174" t="s">
        <v>673</v>
      </c>
      <c r="O1174" t="s">
        <v>674</v>
      </c>
    </row>
    <row r="1175" spans="1:15">
      <c r="A1175">
        <v>214</v>
      </c>
      <c r="B1175">
        <v>1</v>
      </c>
      <c r="C1175">
        <v>1</v>
      </c>
      <c r="D1175">
        <v>30</v>
      </c>
      <c r="E1175" t="s">
        <v>566</v>
      </c>
      <c r="F1175" t="s">
        <v>527</v>
      </c>
      <c r="I1175" t="s">
        <v>479</v>
      </c>
      <c r="J1175" t="s">
        <v>457</v>
      </c>
      <c r="K1175" t="s">
        <v>672</v>
      </c>
      <c r="N1175" t="s">
        <v>673</v>
      </c>
      <c r="O1175" t="s">
        <v>674</v>
      </c>
    </row>
    <row r="1176" spans="1:15">
      <c r="A1176">
        <v>214</v>
      </c>
      <c r="B1176">
        <v>1</v>
      </c>
      <c r="C1176">
        <v>1</v>
      </c>
      <c r="D1176">
        <v>31</v>
      </c>
      <c r="E1176" t="s">
        <v>563</v>
      </c>
      <c r="F1176" t="s">
        <v>527</v>
      </c>
      <c r="G1176">
        <v>0</v>
      </c>
      <c r="H1176">
        <v>1</v>
      </c>
      <c r="I1176" t="s">
        <v>479</v>
      </c>
      <c r="J1176" t="s">
        <v>457</v>
      </c>
      <c r="K1176" t="s">
        <v>672</v>
      </c>
      <c r="L1176">
        <v>5</v>
      </c>
      <c r="M1176">
        <v>1</v>
      </c>
      <c r="N1176" t="s">
        <v>673</v>
      </c>
      <c r="O1176" t="s">
        <v>674</v>
      </c>
    </row>
    <row r="1177" spans="1:15">
      <c r="A1177">
        <v>214</v>
      </c>
      <c r="B1177">
        <v>1</v>
      </c>
      <c r="C1177">
        <v>1</v>
      </c>
      <c r="D1177">
        <v>32</v>
      </c>
      <c r="E1177" t="s">
        <v>562</v>
      </c>
      <c r="F1177" t="s">
        <v>528</v>
      </c>
      <c r="G1177">
        <v>1</v>
      </c>
      <c r="H1177">
        <v>1</v>
      </c>
      <c r="I1177" t="s">
        <v>479</v>
      </c>
      <c r="J1177" t="s">
        <v>456</v>
      </c>
      <c r="K1177" t="s">
        <v>670</v>
      </c>
      <c r="L1177">
        <v>2</v>
      </c>
      <c r="M1177">
        <v>1</v>
      </c>
      <c r="N1177" t="s">
        <v>673</v>
      </c>
      <c r="O1177" t="s">
        <v>674</v>
      </c>
    </row>
    <row r="1178" spans="1:15">
      <c r="A1178">
        <v>214</v>
      </c>
      <c r="B1178">
        <v>1</v>
      </c>
      <c r="C1178">
        <v>1</v>
      </c>
      <c r="D1178">
        <v>33</v>
      </c>
      <c r="E1178" t="s">
        <v>552</v>
      </c>
      <c r="F1178" t="s">
        <v>527</v>
      </c>
      <c r="G1178">
        <v>1</v>
      </c>
      <c r="H1178">
        <v>1</v>
      </c>
      <c r="I1178" t="s">
        <v>455</v>
      </c>
      <c r="J1178" t="s">
        <v>455</v>
      </c>
      <c r="K1178" t="s">
        <v>672</v>
      </c>
      <c r="L1178">
        <v>3</v>
      </c>
      <c r="M1178">
        <v>0</v>
      </c>
      <c r="N1178" t="s">
        <v>673</v>
      </c>
      <c r="O1178" t="s">
        <v>674</v>
      </c>
    </row>
    <row r="1179" spans="1:15">
      <c r="A1179">
        <v>214</v>
      </c>
      <c r="B1179">
        <v>1</v>
      </c>
      <c r="C1179">
        <v>1</v>
      </c>
      <c r="D1179">
        <v>34</v>
      </c>
      <c r="E1179" t="s">
        <v>551</v>
      </c>
      <c r="F1179" t="s">
        <v>527</v>
      </c>
      <c r="G1179">
        <v>0</v>
      </c>
      <c r="H1179">
        <v>1</v>
      </c>
      <c r="I1179" t="s">
        <v>455</v>
      </c>
      <c r="J1179" t="s">
        <v>455</v>
      </c>
      <c r="K1179" t="s">
        <v>672</v>
      </c>
      <c r="L1179">
        <v>4</v>
      </c>
      <c r="M1179">
        <v>0</v>
      </c>
      <c r="N1179" t="s">
        <v>673</v>
      </c>
      <c r="O1179" t="s">
        <v>674</v>
      </c>
    </row>
    <row r="1180" spans="1:15">
      <c r="A1180">
        <v>214</v>
      </c>
      <c r="B1180">
        <v>1</v>
      </c>
      <c r="C1180">
        <v>1</v>
      </c>
      <c r="D1180">
        <v>35</v>
      </c>
      <c r="E1180" t="s">
        <v>565</v>
      </c>
      <c r="F1180" t="s">
        <v>527</v>
      </c>
      <c r="G1180">
        <v>0</v>
      </c>
      <c r="H1180">
        <v>1</v>
      </c>
      <c r="I1180" t="s">
        <v>479</v>
      </c>
      <c r="J1180" t="s">
        <v>457</v>
      </c>
      <c r="K1180" t="s">
        <v>672</v>
      </c>
      <c r="L1180">
        <v>4</v>
      </c>
      <c r="M1180">
        <v>1</v>
      </c>
      <c r="N1180" t="s">
        <v>673</v>
      </c>
      <c r="O1180" t="s">
        <v>674</v>
      </c>
    </row>
    <row r="1181" spans="1:15">
      <c r="A1181">
        <v>214</v>
      </c>
      <c r="B1181">
        <v>1</v>
      </c>
      <c r="C1181">
        <v>1</v>
      </c>
      <c r="D1181">
        <v>36</v>
      </c>
      <c r="E1181" t="s">
        <v>564</v>
      </c>
      <c r="F1181" t="s">
        <v>528</v>
      </c>
      <c r="G1181">
        <v>0</v>
      </c>
      <c r="H1181">
        <v>0</v>
      </c>
      <c r="I1181" t="s">
        <v>479</v>
      </c>
      <c r="J1181" t="s">
        <v>457</v>
      </c>
      <c r="K1181" t="s">
        <v>672</v>
      </c>
      <c r="L1181">
        <v>1</v>
      </c>
      <c r="M1181">
        <v>1</v>
      </c>
      <c r="N1181" t="s">
        <v>673</v>
      </c>
      <c r="O1181" t="s">
        <v>674</v>
      </c>
    </row>
    <row r="1182" spans="1:15">
      <c r="A1182">
        <v>214</v>
      </c>
      <c r="B1182">
        <v>1</v>
      </c>
      <c r="C1182">
        <v>1</v>
      </c>
      <c r="D1182">
        <v>37</v>
      </c>
      <c r="E1182" t="s">
        <v>561</v>
      </c>
      <c r="F1182" t="s">
        <v>528</v>
      </c>
      <c r="G1182">
        <v>1</v>
      </c>
      <c r="H1182">
        <v>1</v>
      </c>
      <c r="I1182" t="s">
        <v>479</v>
      </c>
      <c r="J1182" t="s">
        <v>456</v>
      </c>
      <c r="K1182" t="s">
        <v>670</v>
      </c>
      <c r="L1182">
        <v>1</v>
      </c>
      <c r="M1182">
        <v>1</v>
      </c>
      <c r="N1182" t="s">
        <v>673</v>
      </c>
      <c r="O1182" t="s">
        <v>674</v>
      </c>
    </row>
    <row r="1183" spans="1:15">
      <c r="A1183">
        <v>214</v>
      </c>
      <c r="B1183">
        <v>1</v>
      </c>
      <c r="C1183">
        <v>1</v>
      </c>
      <c r="D1183">
        <v>38</v>
      </c>
      <c r="E1183" t="s">
        <v>560</v>
      </c>
      <c r="F1183" t="s">
        <v>527</v>
      </c>
      <c r="G1183">
        <v>0</v>
      </c>
      <c r="H1183">
        <v>1</v>
      </c>
      <c r="I1183" t="s">
        <v>479</v>
      </c>
      <c r="J1183" t="s">
        <v>456</v>
      </c>
      <c r="K1183" t="s">
        <v>670</v>
      </c>
      <c r="L1183">
        <v>5</v>
      </c>
      <c r="M1183">
        <v>1</v>
      </c>
      <c r="N1183" t="s">
        <v>673</v>
      </c>
      <c r="O1183" t="s">
        <v>674</v>
      </c>
    </row>
    <row r="1184" spans="1:15">
      <c r="A1184">
        <v>214</v>
      </c>
      <c r="B1184">
        <v>1</v>
      </c>
      <c r="C1184">
        <v>1</v>
      </c>
      <c r="D1184">
        <v>39</v>
      </c>
      <c r="E1184" t="s">
        <v>562</v>
      </c>
      <c r="F1184" t="s">
        <v>527</v>
      </c>
      <c r="G1184">
        <v>0</v>
      </c>
      <c r="H1184">
        <v>1</v>
      </c>
      <c r="I1184" t="s">
        <v>479</v>
      </c>
      <c r="J1184" t="s">
        <v>456</v>
      </c>
      <c r="K1184" t="s">
        <v>670</v>
      </c>
      <c r="L1184">
        <v>3</v>
      </c>
      <c r="M1184">
        <v>0</v>
      </c>
      <c r="N1184" t="s">
        <v>673</v>
      </c>
      <c r="O1184" t="s">
        <v>674</v>
      </c>
    </row>
    <row r="1185" spans="1:15">
      <c r="A1185">
        <v>214</v>
      </c>
      <c r="B1185">
        <v>1</v>
      </c>
      <c r="C1185">
        <v>1</v>
      </c>
      <c r="D1185">
        <v>40</v>
      </c>
      <c r="E1185" t="s">
        <v>561</v>
      </c>
      <c r="F1185" t="s">
        <v>527</v>
      </c>
      <c r="G1185">
        <v>0</v>
      </c>
      <c r="H1185">
        <v>1</v>
      </c>
      <c r="I1185" t="s">
        <v>479</v>
      </c>
      <c r="J1185" t="s">
        <v>456</v>
      </c>
      <c r="K1185" t="s">
        <v>670</v>
      </c>
      <c r="L1185">
        <v>3</v>
      </c>
      <c r="M1185">
        <v>0</v>
      </c>
      <c r="N1185" t="s">
        <v>673</v>
      </c>
      <c r="O1185" t="s">
        <v>674</v>
      </c>
    </row>
    <row r="1186" spans="1:15">
      <c r="A1186">
        <v>214</v>
      </c>
      <c r="B1186">
        <v>1</v>
      </c>
      <c r="C1186">
        <v>1</v>
      </c>
      <c r="D1186">
        <v>41</v>
      </c>
      <c r="E1186" t="s">
        <v>554</v>
      </c>
      <c r="F1186" t="s">
        <v>527</v>
      </c>
      <c r="G1186">
        <v>0</v>
      </c>
      <c r="H1186">
        <v>0</v>
      </c>
      <c r="I1186" t="s">
        <v>455</v>
      </c>
      <c r="J1186" t="s">
        <v>455</v>
      </c>
      <c r="K1186" t="s">
        <v>672</v>
      </c>
      <c r="L1186">
        <v>2</v>
      </c>
      <c r="M1186">
        <v>1</v>
      </c>
      <c r="N1186" t="s">
        <v>673</v>
      </c>
      <c r="O1186" t="s">
        <v>674</v>
      </c>
    </row>
    <row r="1187" spans="1:15">
      <c r="A1187">
        <v>214</v>
      </c>
      <c r="B1187">
        <v>1</v>
      </c>
      <c r="C1187">
        <v>1</v>
      </c>
      <c r="D1187">
        <v>42</v>
      </c>
      <c r="E1187" t="s">
        <v>552</v>
      </c>
      <c r="F1187" t="s">
        <v>528</v>
      </c>
      <c r="G1187">
        <v>0</v>
      </c>
      <c r="H1187">
        <v>1</v>
      </c>
      <c r="I1187" t="s">
        <v>455</v>
      </c>
      <c r="J1187" t="s">
        <v>455</v>
      </c>
      <c r="K1187" t="s">
        <v>672</v>
      </c>
      <c r="L1187">
        <v>5</v>
      </c>
      <c r="M1187">
        <v>1</v>
      </c>
      <c r="N1187" t="s">
        <v>673</v>
      </c>
      <c r="O1187" t="s">
        <v>674</v>
      </c>
    </row>
    <row r="1188" spans="1:15">
      <c r="A1188">
        <v>214</v>
      </c>
      <c r="B1188">
        <v>1</v>
      </c>
      <c r="C1188">
        <v>1</v>
      </c>
      <c r="D1188">
        <v>43</v>
      </c>
      <c r="E1188" t="s">
        <v>555</v>
      </c>
      <c r="F1188" t="s">
        <v>527</v>
      </c>
      <c r="G1188">
        <v>0</v>
      </c>
      <c r="H1188">
        <v>0</v>
      </c>
      <c r="I1188" t="s">
        <v>455</v>
      </c>
      <c r="J1188" t="s">
        <v>455</v>
      </c>
      <c r="K1188" t="s">
        <v>672</v>
      </c>
      <c r="L1188">
        <v>1</v>
      </c>
      <c r="M1188">
        <v>1</v>
      </c>
      <c r="N1188" t="s">
        <v>673</v>
      </c>
      <c r="O1188" t="s">
        <v>674</v>
      </c>
    </row>
    <row r="1189" spans="1:15">
      <c r="A1189">
        <v>214</v>
      </c>
      <c r="B1189">
        <v>1</v>
      </c>
      <c r="C1189">
        <v>1</v>
      </c>
      <c r="D1189">
        <v>44</v>
      </c>
      <c r="E1189" t="s">
        <v>544</v>
      </c>
      <c r="F1189" t="s">
        <v>527</v>
      </c>
      <c r="G1189">
        <v>0</v>
      </c>
      <c r="H1189">
        <v>0</v>
      </c>
      <c r="I1189" t="s">
        <v>479</v>
      </c>
      <c r="J1189" t="s">
        <v>454</v>
      </c>
      <c r="K1189" t="s">
        <v>672</v>
      </c>
      <c r="L1189">
        <v>4</v>
      </c>
      <c r="M1189">
        <v>1</v>
      </c>
      <c r="N1189" t="s">
        <v>673</v>
      </c>
      <c r="O1189" t="s">
        <v>674</v>
      </c>
    </row>
    <row r="1190" spans="1:15">
      <c r="A1190">
        <v>215</v>
      </c>
      <c r="B1190">
        <v>1</v>
      </c>
      <c r="C1190">
        <v>1</v>
      </c>
      <c r="D1190">
        <v>1</v>
      </c>
      <c r="E1190" t="s">
        <v>560</v>
      </c>
      <c r="F1190" t="s">
        <v>527</v>
      </c>
      <c r="G1190">
        <v>1</v>
      </c>
      <c r="H1190">
        <v>1</v>
      </c>
      <c r="I1190" t="s">
        <v>479</v>
      </c>
      <c r="J1190" t="s">
        <v>456</v>
      </c>
      <c r="K1190" t="s">
        <v>670</v>
      </c>
      <c r="L1190">
        <v>5</v>
      </c>
      <c r="M1190">
        <v>1</v>
      </c>
      <c r="N1190" t="s">
        <v>673</v>
      </c>
      <c r="O1190" t="s">
        <v>674</v>
      </c>
    </row>
    <row r="1191" spans="1:15">
      <c r="A1191">
        <v>215</v>
      </c>
      <c r="B1191">
        <v>1</v>
      </c>
      <c r="C1191">
        <v>1</v>
      </c>
      <c r="D1191">
        <v>2</v>
      </c>
      <c r="E1191" t="s">
        <v>549</v>
      </c>
      <c r="F1191" t="s">
        <v>528</v>
      </c>
      <c r="G1191">
        <v>1</v>
      </c>
      <c r="H1191">
        <v>0</v>
      </c>
      <c r="I1191" t="s">
        <v>479</v>
      </c>
      <c r="J1191" t="s">
        <v>454</v>
      </c>
      <c r="K1191" t="s">
        <v>670</v>
      </c>
      <c r="L1191">
        <v>2</v>
      </c>
      <c r="M1191">
        <v>1</v>
      </c>
      <c r="N1191" t="s">
        <v>673</v>
      </c>
      <c r="O1191" t="s">
        <v>674</v>
      </c>
    </row>
    <row r="1192" spans="1:15">
      <c r="A1192">
        <v>215</v>
      </c>
      <c r="B1192">
        <v>1</v>
      </c>
      <c r="C1192">
        <v>1</v>
      </c>
      <c r="D1192">
        <v>3</v>
      </c>
      <c r="E1192" t="s">
        <v>566</v>
      </c>
      <c r="F1192" t="s">
        <v>527</v>
      </c>
      <c r="I1192" t="s">
        <v>479</v>
      </c>
      <c r="J1192" t="s">
        <v>457</v>
      </c>
      <c r="K1192" t="s">
        <v>672</v>
      </c>
      <c r="N1192" t="s">
        <v>673</v>
      </c>
      <c r="O1192" t="s">
        <v>674</v>
      </c>
    </row>
    <row r="1193" spans="1:15">
      <c r="A1193">
        <v>215</v>
      </c>
      <c r="B1193">
        <v>1</v>
      </c>
      <c r="C1193">
        <v>1</v>
      </c>
      <c r="D1193">
        <v>4</v>
      </c>
      <c r="E1193" t="s">
        <v>552</v>
      </c>
      <c r="F1193" t="s">
        <v>528</v>
      </c>
      <c r="G1193">
        <v>1</v>
      </c>
      <c r="H1193">
        <v>1</v>
      </c>
      <c r="I1193" t="s">
        <v>455</v>
      </c>
      <c r="J1193" t="s">
        <v>455</v>
      </c>
      <c r="K1193" t="s">
        <v>672</v>
      </c>
      <c r="L1193">
        <v>5</v>
      </c>
      <c r="M1193">
        <v>1</v>
      </c>
      <c r="N1193" t="s">
        <v>673</v>
      </c>
      <c r="O1193" t="s">
        <v>674</v>
      </c>
    </row>
    <row r="1194" spans="1:15">
      <c r="A1194">
        <v>215</v>
      </c>
      <c r="B1194">
        <v>1</v>
      </c>
      <c r="C1194">
        <v>1</v>
      </c>
      <c r="D1194">
        <v>5</v>
      </c>
      <c r="E1194" t="s">
        <v>564</v>
      </c>
      <c r="F1194" t="s">
        <v>527</v>
      </c>
      <c r="G1194">
        <v>1</v>
      </c>
      <c r="H1194">
        <v>0</v>
      </c>
      <c r="I1194" t="s">
        <v>479</v>
      </c>
      <c r="J1194" t="s">
        <v>457</v>
      </c>
      <c r="K1194" t="s">
        <v>672</v>
      </c>
      <c r="L1194">
        <v>4</v>
      </c>
      <c r="M1194">
        <v>1</v>
      </c>
      <c r="N1194" t="s">
        <v>673</v>
      </c>
      <c r="O1194" t="s">
        <v>674</v>
      </c>
    </row>
    <row r="1195" spans="1:15">
      <c r="A1195">
        <v>215</v>
      </c>
      <c r="B1195">
        <v>1</v>
      </c>
      <c r="C1195">
        <v>1</v>
      </c>
      <c r="D1195">
        <v>6</v>
      </c>
      <c r="E1195" t="s">
        <v>548</v>
      </c>
      <c r="F1195" t="s">
        <v>527</v>
      </c>
      <c r="G1195">
        <v>1</v>
      </c>
      <c r="H1195">
        <v>1</v>
      </c>
      <c r="I1195" t="s">
        <v>479</v>
      </c>
      <c r="J1195" t="s">
        <v>454</v>
      </c>
      <c r="K1195" t="s">
        <v>670</v>
      </c>
      <c r="L1195">
        <v>5</v>
      </c>
      <c r="M1195">
        <v>1</v>
      </c>
      <c r="N1195" t="s">
        <v>673</v>
      </c>
      <c r="O1195" t="s">
        <v>674</v>
      </c>
    </row>
    <row r="1196" spans="1:15">
      <c r="A1196">
        <v>215</v>
      </c>
      <c r="B1196">
        <v>1</v>
      </c>
      <c r="C1196">
        <v>1</v>
      </c>
      <c r="D1196">
        <v>7</v>
      </c>
      <c r="E1196" t="s">
        <v>563</v>
      </c>
      <c r="F1196" t="s">
        <v>528</v>
      </c>
      <c r="G1196">
        <v>1</v>
      </c>
      <c r="H1196">
        <v>1</v>
      </c>
      <c r="I1196" t="s">
        <v>479</v>
      </c>
      <c r="J1196" t="s">
        <v>457</v>
      </c>
      <c r="K1196" t="s">
        <v>672</v>
      </c>
      <c r="L1196">
        <v>1</v>
      </c>
      <c r="M1196">
        <v>1</v>
      </c>
      <c r="N1196" t="s">
        <v>673</v>
      </c>
      <c r="O1196" t="s">
        <v>674</v>
      </c>
    </row>
    <row r="1197" spans="1:15">
      <c r="A1197">
        <v>215</v>
      </c>
      <c r="B1197">
        <v>1</v>
      </c>
      <c r="C1197">
        <v>1</v>
      </c>
      <c r="D1197">
        <v>8</v>
      </c>
      <c r="E1197" t="s">
        <v>556</v>
      </c>
      <c r="F1197" t="s">
        <v>527</v>
      </c>
      <c r="G1197">
        <v>1</v>
      </c>
      <c r="H1197">
        <v>1</v>
      </c>
      <c r="I1197" t="s">
        <v>455</v>
      </c>
      <c r="J1197" t="s">
        <v>455</v>
      </c>
      <c r="K1197" t="s">
        <v>670</v>
      </c>
      <c r="L1197">
        <v>5</v>
      </c>
      <c r="M1197">
        <v>0</v>
      </c>
      <c r="N1197" t="s">
        <v>673</v>
      </c>
      <c r="O1197" t="s">
        <v>674</v>
      </c>
    </row>
    <row r="1198" spans="1:15">
      <c r="A1198">
        <v>215</v>
      </c>
      <c r="B1198">
        <v>1</v>
      </c>
      <c r="C1198">
        <v>1</v>
      </c>
      <c r="D1198">
        <v>9</v>
      </c>
      <c r="E1198" t="s">
        <v>544</v>
      </c>
      <c r="F1198" t="s">
        <v>528</v>
      </c>
      <c r="G1198">
        <v>1</v>
      </c>
      <c r="H1198">
        <v>0</v>
      </c>
      <c r="I1198" t="s">
        <v>479</v>
      </c>
      <c r="J1198" t="s">
        <v>454</v>
      </c>
      <c r="K1198" t="s">
        <v>672</v>
      </c>
      <c r="L1198">
        <v>3</v>
      </c>
      <c r="M1198">
        <v>0</v>
      </c>
      <c r="N1198" t="s">
        <v>673</v>
      </c>
      <c r="O1198" t="s">
        <v>674</v>
      </c>
    </row>
    <row r="1199" spans="1:15">
      <c r="A1199">
        <v>215</v>
      </c>
      <c r="B1199">
        <v>1</v>
      </c>
      <c r="C1199">
        <v>1</v>
      </c>
      <c r="D1199">
        <v>10</v>
      </c>
      <c r="E1199" t="s">
        <v>554</v>
      </c>
      <c r="F1199" t="s">
        <v>527</v>
      </c>
      <c r="G1199">
        <v>1</v>
      </c>
      <c r="H1199">
        <v>0</v>
      </c>
      <c r="I1199" t="s">
        <v>455</v>
      </c>
      <c r="J1199" t="s">
        <v>455</v>
      </c>
      <c r="K1199" t="s">
        <v>672</v>
      </c>
      <c r="L1199">
        <v>1</v>
      </c>
      <c r="M1199">
        <v>1</v>
      </c>
      <c r="N1199" t="s">
        <v>673</v>
      </c>
      <c r="O1199" t="s">
        <v>674</v>
      </c>
    </row>
    <row r="1200" spans="1:15">
      <c r="A1200">
        <v>215</v>
      </c>
      <c r="B1200">
        <v>1</v>
      </c>
      <c r="C1200">
        <v>1</v>
      </c>
      <c r="D1200">
        <v>11</v>
      </c>
      <c r="E1200" t="s">
        <v>550</v>
      </c>
      <c r="F1200" t="s">
        <v>528</v>
      </c>
      <c r="G1200">
        <v>1</v>
      </c>
      <c r="H1200">
        <v>1</v>
      </c>
      <c r="I1200" t="s">
        <v>479</v>
      </c>
      <c r="J1200" t="s">
        <v>454</v>
      </c>
      <c r="K1200" t="s">
        <v>670</v>
      </c>
      <c r="L1200">
        <v>5</v>
      </c>
      <c r="M1200">
        <v>0</v>
      </c>
      <c r="N1200" t="s">
        <v>673</v>
      </c>
      <c r="O1200" t="s">
        <v>674</v>
      </c>
    </row>
    <row r="1201" spans="1:15">
      <c r="A1201">
        <v>215</v>
      </c>
      <c r="B1201">
        <v>1</v>
      </c>
      <c r="C1201">
        <v>1</v>
      </c>
      <c r="D1201">
        <v>12</v>
      </c>
      <c r="E1201" t="s">
        <v>551</v>
      </c>
      <c r="F1201" t="s">
        <v>528</v>
      </c>
      <c r="G1201">
        <v>1</v>
      </c>
      <c r="H1201">
        <v>1</v>
      </c>
      <c r="I1201" t="s">
        <v>455</v>
      </c>
      <c r="J1201" t="s">
        <v>455</v>
      </c>
      <c r="K1201" t="s">
        <v>672</v>
      </c>
      <c r="L1201">
        <v>3</v>
      </c>
      <c r="M1201">
        <v>0</v>
      </c>
      <c r="N1201" t="s">
        <v>673</v>
      </c>
      <c r="O1201" t="s">
        <v>674</v>
      </c>
    </row>
    <row r="1202" spans="1:15">
      <c r="A1202">
        <v>215</v>
      </c>
      <c r="B1202">
        <v>1</v>
      </c>
      <c r="C1202">
        <v>1</v>
      </c>
      <c r="D1202">
        <v>13</v>
      </c>
      <c r="E1202" t="s">
        <v>545</v>
      </c>
      <c r="F1202" t="s">
        <v>527</v>
      </c>
      <c r="G1202">
        <v>1</v>
      </c>
      <c r="H1202">
        <v>0</v>
      </c>
      <c r="I1202" t="s">
        <v>479</v>
      </c>
      <c r="J1202" t="s">
        <v>454</v>
      </c>
      <c r="K1202" t="s">
        <v>672</v>
      </c>
      <c r="L1202">
        <v>4</v>
      </c>
      <c r="M1202">
        <v>1</v>
      </c>
      <c r="N1202" t="s">
        <v>673</v>
      </c>
      <c r="O1202" t="s">
        <v>674</v>
      </c>
    </row>
    <row r="1203" spans="1:15">
      <c r="A1203">
        <v>215</v>
      </c>
      <c r="B1203">
        <v>1</v>
      </c>
      <c r="C1203">
        <v>1</v>
      </c>
      <c r="D1203">
        <v>14</v>
      </c>
      <c r="E1203" t="s">
        <v>561</v>
      </c>
      <c r="F1203" t="s">
        <v>527</v>
      </c>
      <c r="G1203">
        <v>1</v>
      </c>
      <c r="H1203">
        <v>1</v>
      </c>
      <c r="I1203" t="s">
        <v>479</v>
      </c>
      <c r="J1203" t="s">
        <v>456</v>
      </c>
      <c r="K1203" t="s">
        <v>670</v>
      </c>
      <c r="L1203">
        <v>4</v>
      </c>
      <c r="M1203">
        <v>1</v>
      </c>
      <c r="N1203" t="s">
        <v>673</v>
      </c>
      <c r="O1203" t="s">
        <v>674</v>
      </c>
    </row>
    <row r="1204" spans="1:15">
      <c r="A1204">
        <v>215</v>
      </c>
      <c r="B1204">
        <v>1</v>
      </c>
      <c r="C1204">
        <v>1</v>
      </c>
      <c r="D1204">
        <v>15</v>
      </c>
      <c r="E1204" t="s">
        <v>549</v>
      </c>
      <c r="F1204" t="s">
        <v>527</v>
      </c>
      <c r="G1204">
        <v>0</v>
      </c>
      <c r="H1204">
        <v>0</v>
      </c>
      <c r="I1204" t="s">
        <v>479</v>
      </c>
      <c r="J1204" t="s">
        <v>454</v>
      </c>
      <c r="K1204" t="s">
        <v>670</v>
      </c>
      <c r="L1204">
        <v>4</v>
      </c>
      <c r="M1204">
        <v>1</v>
      </c>
      <c r="N1204" t="s">
        <v>673</v>
      </c>
      <c r="O1204" t="s">
        <v>674</v>
      </c>
    </row>
    <row r="1205" spans="1:15">
      <c r="A1205">
        <v>215</v>
      </c>
      <c r="B1205">
        <v>1</v>
      </c>
      <c r="C1205">
        <v>1</v>
      </c>
      <c r="D1205">
        <v>16</v>
      </c>
      <c r="E1205" t="s">
        <v>554</v>
      </c>
      <c r="F1205" t="s">
        <v>528</v>
      </c>
      <c r="G1205">
        <v>0</v>
      </c>
      <c r="H1205">
        <v>0</v>
      </c>
      <c r="I1205" t="s">
        <v>455</v>
      </c>
      <c r="J1205" t="s">
        <v>455</v>
      </c>
      <c r="K1205" t="s">
        <v>672</v>
      </c>
      <c r="L1205">
        <v>5</v>
      </c>
      <c r="M1205">
        <v>1</v>
      </c>
      <c r="N1205" t="s">
        <v>673</v>
      </c>
      <c r="O1205" t="s">
        <v>674</v>
      </c>
    </row>
    <row r="1206" spans="1:15">
      <c r="A1206">
        <v>215</v>
      </c>
      <c r="B1206">
        <v>1</v>
      </c>
      <c r="C1206">
        <v>1</v>
      </c>
      <c r="D1206">
        <v>17</v>
      </c>
      <c r="E1206" t="s">
        <v>553</v>
      </c>
      <c r="F1206" t="s">
        <v>527</v>
      </c>
      <c r="G1206">
        <v>1</v>
      </c>
      <c r="H1206">
        <v>1</v>
      </c>
      <c r="I1206" t="s">
        <v>455</v>
      </c>
      <c r="J1206" t="s">
        <v>455</v>
      </c>
      <c r="K1206" t="s">
        <v>672</v>
      </c>
      <c r="L1206">
        <v>1</v>
      </c>
      <c r="M1206">
        <v>1</v>
      </c>
      <c r="N1206" t="s">
        <v>673</v>
      </c>
      <c r="O1206" t="s">
        <v>674</v>
      </c>
    </row>
    <row r="1207" spans="1:15">
      <c r="A1207">
        <v>215</v>
      </c>
      <c r="B1207">
        <v>1</v>
      </c>
      <c r="C1207">
        <v>1</v>
      </c>
      <c r="D1207">
        <v>18</v>
      </c>
      <c r="E1207" t="s">
        <v>558</v>
      </c>
      <c r="F1207" t="s">
        <v>528</v>
      </c>
      <c r="G1207">
        <v>1</v>
      </c>
      <c r="H1207">
        <v>1</v>
      </c>
      <c r="I1207" t="s">
        <v>455</v>
      </c>
      <c r="J1207" t="s">
        <v>455</v>
      </c>
      <c r="K1207" t="s">
        <v>670</v>
      </c>
      <c r="L1207">
        <v>5</v>
      </c>
      <c r="M1207">
        <v>1</v>
      </c>
      <c r="N1207" t="s">
        <v>673</v>
      </c>
      <c r="O1207" t="s">
        <v>674</v>
      </c>
    </row>
    <row r="1208" spans="1:15">
      <c r="A1208">
        <v>215</v>
      </c>
      <c r="B1208">
        <v>1</v>
      </c>
      <c r="C1208">
        <v>1</v>
      </c>
      <c r="D1208">
        <v>19</v>
      </c>
      <c r="E1208" t="s">
        <v>559</v>
      </c>
      <c r="F1208" t="s">
        <v>528</v>
      </c>
      <c r="G1208">
        <v>1</v>
      </c>
      <c r="H1208">
        <v>0</v>
      </c>
      <c r="I1208" t="s">
        <v>479</v>
      </c>
      <c r="J1208" t="s">
        <v>456</v>
      </c>
      <c r="K1208" t="s">
        <v>670</v>
      </c>
      <c r="L1208">
        <v>5</v>
      </c>
      <c r="M1208">
        <v>0</v>
      </c>
      <c r="N1208" t="s">
        <v>673</v>
      </c>
      <c r="O1208" t="s">
        <v>674</v>
      </c>
    </row>
    <row r="1209" spans="1:15">
      <c r="A1209">
        <v>215</v>
      </c>
      <c r="B1209">
        <v>1</v>
      </c>
      <c r="C1209">
        <v>1</v>
      </c>
      <c r="D1209">
        <v>20</v>
      </c>
      <c r="E1209" t="s">
        <v>553</v>
      </c>
      <c r="F1209" t="s">
        <v>528</v>
      </c>
      <c r="G1209">
        <v>0</v>
      </c>
      <c r="H1209">
        <v>1</v>
      </c>
      <c r="I1209" t="s">
        <v>455</v>
      </c>
      <c r="J1209" t="s">
        <v>455</v>
      </c>
      <c r="K1209" t="s">
        <v>672</v>
      </c>
      <c r="L1209">
        <v>5</v>
      </c>
      <c r="M1209">
        <v>1</v>
      </c>
      <c r="N1209" t="s">
        <v>673</v>
      </c>
      <c r="O1209" t="s">
        <v>674</v>
      </c>
    </row>
    <row r="1210" spans="1:15">
      <c r="A1210">
        <v>215</v>
      </c>
      <c r="B1210">
        <v>1</v>
      </c>
      <c r="C1210">
        <v>1</v>
      </c>
      <c r="D1210">
        <v>21</v>
      </c>
      <c r="E1210" t="s">
        <v>547</v>
      </c>
      <c r="F1210" t="s">
        <v>527</v>
      </c>
      <c r="G1210">
        <v>1</v>
      </c>
      <c r="H1210">
        <v>1</v>
      </c>
      <c r="I1210" t="s">
        <v>479</v>
      </c>
      <c r="J1210" t="s">
        <v>454</v>
      </c>
      <c r="K1210" t="s">
        <v>672</v>
      </c>
      <c r="L1210">
        <v>5</v>
      </c>
      <c r="M1210">
        <v>1</v>
      </c>
      <c r="N1210" t="s">
        <v>673</v>
      </c>
      <c r="O1210" t="s">
        <v>674</v>
      </c>
    </row>
    <row r="1211" spans="1:15">
      <c r="A1211">
        <v>215</v>
      </c>
      <c r="B1211">
        <v>1</v>
      </c>
      <c r="C1211">
        <v>1</v>
      </c>
      <c r="D1211">
        <v>22</v>
      </c>
      <c r="E1211" t="s">
        <v>557</v>
      </c>
      <c r="F1211" t="s">
        <v>527</v>
      </c>
      <c r="G1211">
        <v>1</v>
      </c>
      <c r="H1211">
        <v>0</v>
      </c>
      <c r="I1211" t="s">
        <v>455</v>
      </c>
      <c r="J1211" t="s">
        <v>455</v>
      </c>
      <c r="K1211" t="s">
        <v>670</v>
      </c>
      <c r="L1211">
        <v>1</v>
      </c>
      <c r="M1211">
        <v>1</v>
      </c>
      <c r="N1211" t="s">
        <v>673</v>
      </c>
      <c r="O1211" t="s">
        <v>674</v>
      </c>
    </row>
    <row r="1212" spans="1:15">
      <c r="A1212">
        <v>215</v>
      </c>
      <c r="B1212">
        <v>1</v>
      </c>
      <c r="C1212">
        <v>1</v>
      </c>
      <c r="D1212">
        <v>23</v>
      </c>
      <c r="E1212" t="s">
        <v>565</v>
      </c>
      <c r="F1212" t="s">
        <v>527</v>
      </c>
      <c r="G1212">
        <v>1</v>
      </c>
      <c r="H1212">
        <v>1</v>
      </c>
      <c r="I1212" t="s">
        <v>479</v>
      </c>
      <c r="J1212" t="s">
        <v>457</v>
      </c>
      <c r="K1212" t="s">
        <v>672</v>
      </c>
      <c r="L1212">
        <v>5</v>
      </c>
      <c r="M1212">
        <v>1</v>
      </c>
      <c r="N1212" t="s">
        <v>673</v>
      </c>
      <c r="O1212" t="s">
        <v>674</v>
      </c>
    </row>
    <row r="1213" spans="1:15">
      <c r="A1213">
        <v>215</v>
      </c>
      <c r="B1213">
        <v>1</v>
      </c>
      <c r="C1213">
        <v>1</v>
      </c>
      <c r="D1213">
        <v>24</v>
      </c>
      <c r="E1213" t="s">
        <v>562</v>
      </c>
      <c r="F1213" t="s">
        <v>528</v>
      </c>
      <c r="G1213">
        <v>1</v>
      </c>
      <c r="H1213">
        <v>1</v>
      </c>
      <c r="I1213" t="s">
        <v>479</v>
      </c>
      <c r="J1213" t="s">
        <v>456</v>
      </c>
      <c r="K1213" t="s">
        <v>670</v>
      </c>
      <c r="L1213">
        <v>3</v>
      </c>
      <c r="M1213">
        <v>0</v>
      </c>
      <c r="N1213" t="s">
        <v>673</v>
      </c>
      <c r="O1213" t="s">
        <v>674</v>
      </c>
    </row>
    <row r="1214" spans="1:15">
      <c r="A1214">
        <v>215</v>
      </c>
      <c r="B1214">
        <v>1</v>
      </c>
      <c r="C1214">
        <v>1</v>
      </c>
      <c r="D1214">
        <v>25</v>
      </c>
      <c r="E1214" t="s">
        <v>544</v>
      </c>
      <c r="F1214" t="s">
        <v>527</v>
      </c>
      <c r="G1214">
        <v>0</v>
      </c>
      <c r="H1214">
        <v>0</v>
      </c>
      <c r="I1214" t="s">
        <v>479</v>
      </c>
      <c r="J1214" t="s">
        <v>454</v>
      </c>
      <c r="K1214" t="s">
        <v>672</v>
      </c>
      <c r="L1214">
        <v>5</v>
      </c>
      <c r="M1214">
        <v>1</v>
      </c>
      <c r="N1214" t="s">
        <v>673</v>
      </c>
      <c r="O1214" t="s">
        <v>674</v>
      </c>
    </row>
    <row r="1215" spans="1:15">
      <c r="A1215">
        <v>215</v>
      </c>
      <c r="B1215">
        <v>1</v>
      </c>
      <c r="C1215">
        <v>1</v>
      </c>
      <c r="D1215">
        <v>26</v>
      </c>
      <c r="E1215" t="s">
        <v>565</v>
      </c>
      <c r="F1215" t="s">
        <v>528</v>
      </c>
      <c r="G1215">
        <v>0</v>
      </c>
      <c r="H1215">
        <v>1</v>
      </c>
      <c r="I1215" t="s">
        <v>479</v>
      </c>
      <c r="J1215" t="s">
        <v>457</v>
      </c>
      <c r="K1215" t="s">
        <v>672</v>
      </c>
      <c r="L1215">
        <v>1</v>
      </c>
      <c r="M1215">
        <v>1</v>
      </c>
      <c r="N1215" t="s">
        <v>673</v>
      </c>
      <c r="O1215" t="s">
        <v>674</v>
      </c>
    </row>
    <row r="1216" spans="1:15">
      <c r="A1216">
        <v>215</v>
      </c>
      <c r="B1216">
        <v>1</v>
      </c>
      <c r="C1216">
        <v>1</v>
      </c>
      <c r="D1216">
        <v>27</v>
      </c>
      <c r="E1216" t="s">
        <v>560</v>
      </c>
      <c r="F1216" t="s">
        <v>528</v>
      </c>
      <c r="G1216">
        <v>0</v>
      </c>
      <c r="H1216">
        <v>1</v>
      </c>
      <c r="I1216" t="s">
        <v>479</v>
      </c>
      <c r="J1216" t="s">
        <v>456</v>
      </c>
      <c r="K1216" t="s">
        <v>670</v>
      </c>
      <c r="L1216">
        <v>2</v>
      </c>
      <c r="M1216">
        <v>1</v>
      </c>
      <c r="N1216" t="s">
        <v>673</v>
      </c>
      <c r="O1216" t="s">
        <v>674</v>
      </c>
    </row>
    <row r="1217" spans="1:15">
      <c r="A1217">
        <v>215</v>
      </c>
      <c r="B1217">
        <v>1</v>
      </c>
      <c r="C1217">
        <v>1</v>
      </c>
      <c r="D1217">
        <v>28</v>
      </c>
      <c r="E1217" t="s">
        <v>557</v>
      </c>
      <c r="F1217" t="s">
        <v>528</v>
      </c>
      <c r="G1217">
        <v>0</v>
      </c>
      <c r="H1217">
        <v>0</v>
      </c>
      <c r="I1217" t="s">
        <v>455</v>
      </c>
      <c r="J1217" t="s">
        <v>455</v>
      </c>
      <c r="K1217" t="s">
        <v>670</v>
      </c>
      <c r="L1217">
        <v>5</v>
      </c>
      <c r="M1217">
        <v>1</v>
      </c>
      <c r="N1217" t="s">
        <v>673</v>
      </c>
      <c r="O1217" t="s">
        <v>674</v>
      </c>
    </row>
    <row r="1218" spans="1:15">
      <c r="A1218">
        <v>215</v>
      </c>
      <c r="B1218">
        <v>1</v>
      </c>
      <c r="C1218">
        <v>1</v>
      </c>
      <c r="D1218">
        <v>29</v>
      </c>
      <c r="E1218" t="s">
        <v>547</v>
      </c>
      <c r="F1218" t="s">
        <v>528</v>
      </c>
      <c r="G1218">
        <v>0</v>
      </c>
      <c r="H1218">
        <v>1</v>
      </c>
      <c r="I1218" t="s">
        <v>479</v>
      </c>
      <c r="J1218" t="s">
        <v>454</v>
      </c>
      <c r="K1218" t="s">
        <v>672</v>
      </c>
      <c r="L1218">
        <v>1</v>
      </c>
      <c r="M1218">
        <v>1</v>
      </c>
      <c r="N1218" t="s">
        <v>673</v>
      </c>
      <c r="O1218" t="s">
        <v>674</v>
      </c>
    </row>
    <row r="1219" spans="1:15">
      <c r="A1219">
        <v>215</v>
      </c>
      <c r="B1219">
        <v>1</v>
      </c>
      <c r="C1219">
        <v>1</v>
      </c>
      <c r="D1219">
        <v>30</v>
      </c>
      <c r="E1219" t="s">
        <v>552</v>
      </c>
      <c r="F1219" t="s">
        <v>527</v>
      </c>
      <c r="G1219">
        <v>0</v>
      </c>
      <c r="H1219">
        <v>1</v>
      </c>
      <c r="I1219" t="s">
        <v>455</v>
      </c>
      <c r="J1219" t="s">
        <v>455</v>
      </c>
      <c r="K1219" t="s">
        <v>672</v>
      </c>
      <c r="L1219">
        <v>3</v>
      </c>
      <c r="M1219">
        <v>0</v>
      </c>
      <c r="N1219" t="s">
        <v>673</v>
      </c>
      <c r="O1219" t="s">
        <v>674</v>
      </c>
    </row>
    <row r="1220" spans="1:15">
      <c r="A1220">
        <v>215</v>
      </c>
      <c r="B1220">
        <v>1</v>
      </c>
      <c r="C1220">
        <v>1</v>
      </c>
      <c r="D1220">
        <v>31</v>
      </c>
      <c r="E1220" t="s">
        <v>564</v>
      </c>
      <c r="F1220" t="s">
        <v>528</v>
      </c>
      <c r="G1220">
        <v>0</v>
      </c>
      <c r="H1220">
        <v>0</v>
      </c>
      <c r="I1220" t="s">
        <v>479</v>
      </c>
      <c r="J1220" t="s">
        <v>457</v>
      </c>
      <c r="K1220" t="s">
        <v>672</v>
      </c>
      <c r="L1220">
        <v>2</v>
      </c>
      <c r="M1220">
        <v>1</v>
      </c>
      <c r="N1220" t="s">
        <v>673</v>
      </c>
      <c r="O1220" t="s">
        <v>674</v>
      </c>
    </row>
    <row r="1221" spans="1:15">
      <c r="A1221">
        <v>215</v>
      </c>
      <c r="B1221">
        <v>1</v>
      </c>
      <c r="C1221">
        <v>1</v>
      </c>
      <c r="D1221">
        <v>32</v>
      </c>
      <c r="E1221" t="s">
        <v>558</v>
      </c>
      <c r="F1221" t="s">
        <v>527</v>
      </c>
      <c r="G1221">
        <v>0</v>
      </c>
      <c r="H1221">
        <v>1</v>
      </c>
      <c r="I1221" t="s">
        <v>455</v>
      </c>
      <c r="J1221" t="s">
        <v>455</v>
      </c>
      <c r="K1221" t="s">
        <v>670</v>
      </c>
      <c r="L1221">
        <v>1</v>
      </c>
      <c r="M1221">
        <v>1</v>
      </c>
      <c r="N1221" t="s">
        <v>673</v>
      </c>
      <c r="O1221" t="s">
        <v>674</v>
      </c>
    </row>
    <row r="1222" spans="1:15">
      <c r="A1222">
        <v>215</v>
      </c>
      <c r="B1222">
        <v>1</v>
      </c>
      <c r="C1222">
        <v>1</v>
      </c>
      <c r="D1222">
        <v>33</v>
      </c>
      <c r="E1222" t="s">
        <v>561</v>
      </c>
      <c r="F1222" t="s">
        <v>528</v>
      </c>
      <c r="G1222">
        <v>0</v>
      </c>
      <c r="H1222">
        <v>1</v>
      </c>
      <c r="I1222" t="s">
        <v>479</v>
      </c>
      <c r="J1222" t="s">
        <v>456</v>
      </c>
      <c r="K1222" t="s">
        <v>670</v>
      </c>
      <c r="L1222">
        <v>3</v>
      </c>
      <c r="M1222">
        <v>0</v>
      </c>
      <c r="N1222" t="s">
        <v>673</v>
      </c>
      <c r="O1222" t="s">
        <v>674</v>
      </c>
    </row>
    <row r="1223" spans="1:15">
      <c r="A1223">
        <v>215</v>
      </c>
      <c r="B1223">
        <v>1</v>
      </c>
      <c r="C1223">
        <v>1</v>
      </c>
      <c r="D1223">
        <v>34</v>
      </c>
      <c r="E1223" t="s">
        <v>545</v>
      </c>
      <c r="F1223" t="s">
        <v>528</v>
      </c>
      <c r="G1223">
        <v>0</v>
      </c>
      <c r="H1223">
        <v>0</v>
      </c>
      <c r="I1223" t="s">
        <v>479</v>
      </c>
      <c r="J1223" t="s">
        <v>454</v>
      </c>
      <c r="K1223" t="s">
        <v>672</v>
      </c>
      <c r="L1223">
        <v>1</v>
      </c>
      <c r="M1223">
        <v>1</v>
      </c>
      <c r="N1223" t="s">
        <v>673</v>
      </c>
      <c r="O1223" t="s">
        <v>674</v>
      </c>
    </row>
    <row r="1224" spans="1:15">
      <c r="A1224">
        <v>215</v>
      </c>
      <c r="B1224">
        <v>1</v>
      </c>
      <c r="C1224">
        <v>1</v>
      </c>
      <c r="D1224">
        <v>35</v>
      </c>
      <c r="E1224" t="s">
        <v>556</v>
      </c>
      <c r="F1224" t="s">
        <v>528</v>
      </c>
      <c r="G1224">
        <v>0</v>
      </c>
      <c r="H1224">
        <v>1</v>
      </c>
      <c r="I1224" t="s">
        <v>455</v>
      </c>
      <c r="J1224" t="s">
        <v>455</v>
      </c>
      <c r="K1224" t="s">
        <v>670</v>
      </c>
      <c r="L1224">
        <v>5</v>
      </c>
      <c r="M1224">
        <v>1</v>
      </c>
      <c r="N1224" t="s">
        <v>673</v>
      </c>
      <c r="O1224" t="s">
        <v>674</v>
      </c>
    </row>
    <row r="1225" spans="1:15">
      <c r="A1225">
        <v>215</v>
      </c>
      <c r="B1225">
        <v>1</v>
      </c>
      <c r="C1225">
        <v>1</v>
      </c>
      <c r="D1225">
        <v>36</v>
      </c>
      <c r="E1225" t="s">
        <v>559</v>
      </c>
      <c r="F1225" t="s">
        <v>527</v>
      </c>
      <c r="G1225">
        <v>0</v>
      </c>
      <c r="H1225">
        <v>0</v>
      </c>
      <c r="I1225" t="s">
        <v>479</v>
      </c>
      <c r="J1225" t="s">
        <v>456</v>
      </c>
      <c r="K1225" t="s">
        <v>670</v>
      </c>
      <c r="L1225">
        <v>2</v>
      </c>
      <c r="M1225">
        <v>0</v>
      </c>
      <c r="N1225" t="s">
        <v>673</v>
      </c>
      <c r="O1225" t="s">
        <v>674</v>
      </c>
    </row>
    <row r="1226" spans="1:15">
      <c r="A1226">
        <v>215</v>
      </c>
      <c r="B1226">
        <v>1</v>
      </c>
      <c r="C1226">
        <v>1</v>
      </c>
      <c r="D1226">
        <v>37</v>
      </c>
      <c r="E1226" t="s">
        <v>562</v>
      </c>
      <c r="F1226" t="s">
        <v>527</v>
      </c>
      <c r="G1226">
        <v>0</v>
      </c>
      <c r="H1226">
        <v>1</v>
      </c>
      <c r="I1226" t="s">
        <v>479</v>
      </c>
      <c r="J1226" t="s">
        <v>456</v>
      </c>
      <c r="K1226" t="s">
        <v>670</v>
      </c>
      <c r="L1226">
        <v>3</v>
      </c>
      <c r="M1226">
        <v>0</v>
      </c>
      <c r="N1226" t="s">
        <v>673</v>
      </c>
      <c r="O1226" t="s">
        <v>674</v>
      </c>
    </row>
    <row r="1227" spans="1:15">
      <c r="A1227">
        <v>215</v>
      </c>
      <c r="B1227">
        <v>1</v>
      </c>
      <c r="C1227">
        <v>1</v>
      </c>
      <c r="D1227">
        <v>38</v>
      </c>
      <c r="E1227" t="s">
        <v>563</v>
      </c>
      <c r="F1227" t="s">
        <v>527</v>
      </c>
      <c r="G1227">
        <v>0</v>
      </c>
      <c r="H1227">
        <v>1</v>
      </c>
      <c r="I1227" t="s">
        <v>479</v>
      </c>
      <c r="J1227" t="s">
        <v>457</v>
      </c>
      <c r="K1227" t="s">
        <v>672</v>
      </c>
      <c r="L1227">
        <v>5</v>
      </c>
      <c r="M1227">
        <v>1</v>
      </c>
      <c r="N1227" t="s">
        <v>673</v>
      </c>
      <c r="O1227" t="s">
        <v>674</v>
      </c>
    </row>
    <row r="1228" spans="1:15">
      <c r="A1228">
        <v>215</v>
      </c>
      <c r="B1228">
        <v>1</v>
      </c>
      <c r="C1228">
        <v>1</v>
      </c>
      <c r="D1228">
        <v>39</v>
      </c>
      <c r="E1228" t="s">
        <v>555</v>
      </c>
      <c r="F1228" t="s">
        <v>528</v>
      </c>
      <c r="G1228">
        <v>1</v>
      </c>
      <c r="H1228">
        <v>0</v>
      </c>
      <c r="I1228" t="s">
        <v>455</v>
      </c>
      <c r="J1228" t="s">
        <v>455</v>
      </c>
      <c r="K1228" t="s">
        <v>672</v>
      </c>
      <c r="L1228">
        <v>5</v>
      </c>
      <c r="M1228">
        <v>1</v>
      </c>
      <c r="N1228" t="s">
        <v>673</v>
      </c>
      <c r="O1228" t="s">
        <v>674</v>
      </c>
    </row>
    <row r="1229" spans="1:15">
      <c r="A1229">
        <v>215</v>
      </c>
      <c r="B1229">
        <v>1</v>
      </c>
      <c r="C1229">
        <v>1</v>
      </c>
      <c r="D1229">
        <v>40</v>
      </c>
      <c r="E1229" t="s">
        <v>550</v>
      </c>
      <c r="F1229" t="s">
        <v>527</v>
      </c>
      <c r="G1229">
        <v>0</v>
      </c>
      <c r="H1229">
        <v>1</v>
      </c>
      <c r="I1229" t="s">
        <v>479</v>
      </c>
      <c r="J1229" t="s">
        <v>454</v>
      </c>
      <c r="K1229" t="s">
        <v>670</v>
      </c>
      <c r="L1229">
        <v>5</v>
      </c>
      <c r="M1229">
        <v>1</v>
      </c>
      <c r="N1229" t="s">
        <v>673</v>
      </c>
      <c r="O1229" t="s">
        <v>674</v>
      </c>
    </row>
    <row r="1230" spans="1:15">
      <c r="A1230">
        <v>215</v>
      </c>
      <c r="B1230">
        <v>1</v>
      </c>
      <c r="C1230">
        <v>1</v>
      </c>
      <c r="D1230">
        <v>41</v>
      </c>
      <c r="E1230" t="s">
        <v>566</v>
      </c>
      <c r="F1230" t="s">
        <v>527</v>
      </c>
      <c r="I1230" t="s">
        <v>479</v>
      </c>
      <c r="J1230" t="s">
        <v>457</v>
      </c>
      <c r="K1230" t="s">
        <v>672</v>
      </c>
      <c r="N1230" t="s">
        <v>673</v>
      </c>
      <c r="O1230" t="s">
        <v>674</v>
      </c>
    </row>
    <row r="1231" spans="1:15">
      <c r="A1231">
        <v>215</v>
      </c>
      <c r="B1231">
        <v>1</v>
      </c>
      <c r="C1231">
        <v>1</v>
      </c>
      <c r="D1231">
        <v>42</v>
      </c>
      <c r="E1231" t="s">
        <v>555</v>
      </c>
      <c r="F1231" t="s">
        <v>527</v>
      </c>
      <c r="G1231">
        <v>0</v>
      </c>
      <c r="H1231">
        <v>0</v>
      </c>
      <c r="I1231" t="s">
        <v>455</v>
      </c>
      <c r="J1231" t="s">
        <v>455</v>
      </c>
      <c r="K1231" t="s">
        <v>672</v>
      </c>
      <c r="L1231">
        <v>1</v>
      </c>
      <c r="M1231">
        <v>1</v>
      </c>
      <c r="N1231" t="s">
        <v>673</v>
      </c>
      <c r="O1231" t="s">
        <v>674</v>
      </c>
    </row>
    <row r="1232" spans="1:15">
      <c r="A1232">
        <v>215</v>
      </c>
      <c r="B1232">
        <v>1</v>
      </c>
      <c r="C1232">
        <v>1</v>
      </c>
      <c r="D1232">
        <v>43</v>
      </c>
      <c r="E1232" t="s">
        <v>551</v>
      </c>
      <c r="F1232" t="s">
        <v>527</v>
      </c>
      <c r="G1232">
        <v>0</v>
      </c>
      <c r="H1232">
        <v>1</v>
      </c>
      <c r="I1232" t="s">
        <v>455</v>
      </c>
      <c r="J1232" t="s">
        <v>455</v>
      </c>
      <c r="K1232" t="s">
        <v>672</v>
      </c>
      <c r="L1232">
        <v>3</v>
      </c>
      <c r="M1232">
        <v>0</v>
      </c>
      <c r="N1232" t="s">
        <v>673</v>
      </c>
      <c r="O1232" t="s">
        <v>674</v>
      </c>
    </row>
    <row r="1233" spans="1:15">
      <c r="A1233">
        <v>215</v>
      </c>
      <c r="B1233">
        <v>1</v>
      </c>
      <c r="C1233">
        <v>1</v>
      </c>
      <c r="D1233">
        <v>44</v>
      </c>
      <c r="E1233" t="s">
        <v>548</v>
      </c>
      <c r="F1233" t="s">
        <v>528</v>
      </c>
      <c r="G1233">
        <v>0</v>
      </c>
      <c r="H1233">
        <v>1</v>
      </c>
      <c r="I1233" t="s">
        <v>479</v>
      </c>
      <c r="J1233" t="s">
        <v>454</v>
      </c>
      <c r="K1233" t="s">
        <v>670</v>
      </c>
      <c r="L1233">
        <v>1</v>
      </c>
      <c r="M1233">
        <v>1</v>
      </c>
      <c r="N1233" t="s">
        <v>673</v>
      </c>
      <c r="O1233" t="s">
        <v>674</v>
      </c>
    </row>
    <row r="1234" spans="1:15">
      <c r="A1234">
        <v>218</v>
      </c>
      <c r="B1234">
        <v>1</v>
      </c>
      <c r="C1234">
        <v>1</v>
      </c>
      <c r="D1234">
        <v>1</v>
      </c>
      <c r="E1234" t="s">
        <v>564</v>
      </c>
      <c r="F1234" t="s">
        <v>527</v>
      </c>
      <c r="G1234">
        <v>1</v>
      </c>
      <c r="H1234">
        <v>0</v>
      </c>
      <c r="I1234" t="s">
        <v>479</v>
      </c>
      <c r="J1234" t="s">
        <v>457</v>
      </c>
      <c r="K1234" t="s">
        <v>672</v>
      </c>
      <c r="L1234">
        <v>5</v>
      </c>
      <c r="M1234">
        <v>1</v>
      </c>
      <c r="N1234" t="s">
        <v>673</v>
      </c>
      <c r="O1234" t="s">
        <v>674</v>
      </c>
    </row>
    <row r="1235" spans="1:15">
      <c r="A1235">
        <v>218</v>
      </c>
      <c r="B1235">
        <v>1</v>
      </c>
      <c r="C1235">
        <v>1</v>
      </c>
      <c r="D1235">
        <v>2</v>
      </c>
      <c r="E1235" t="s">
        <v>566</v>
      </c>
      <c r="F1235" t="s">
        <v>527</v>
      </c>
      <c r="I1235" t="s">
        <v>479</v>
      </c>
      <c r="J1235" t="s">
        <v>457</v>
      </c>
      <c r="K1235" t="s">
        <v>672</v>
      </c>
      <c r="N1235" t="s">
        <v>673</v>
      </c>
      <c r="O1235" t="s">
        <v>674</v>
      </c>
    </row>
    <row r="1236" spans="1:15">
      <c r="A1236">
        <v>218</v>
      </c>
      <c r="B1236">
        <v>1</v>
      </c>
      <c r="C1236">
        <v>1</v>
      </c>
      <c r="D1236">
        <v>3</v>
      </c>
      <c r="E1236" t="s">
        <v>559</v>
      </c>
      <c r="F1236" t="s">
        <v>528</v>
      </c>
      <c r="G1236">
        <v>1</v>
      </c>
      <c r="H1236">
        <v>0</v>
      </c>
      <c r="I1236" t="s">
        <v>479</v>
      </c>
      <c r="J1236" t="s">
        <v>456</v>
      </c>
      <c r="K1236" t="s">
        <v>670</v>
      </c>
      <c r="L1236">
        <v>2</v>
      </c>
      <c r="M1236">
        <v>1</v>
      </c>
      <c r="N1236" t="s">
        <v>673</v>
      </c>
      <c r="O1236" t="s">
        <v>674</v>
      </c>
    </row>
    <row r="1237" spans="1:15">
      <c r="A1237">
        <v>218</v>
      </c>
      <c r="B1237">
        <v>1</v>
      </c>
      <c r="C1237">
        <v>1</v>
      </c>
      <c r="D1237">
        <v>4</v>
      </c>
      <c r="E1237" t="s">
        <v>552</v>
      </c>
      <c r="F1237" t="s">
        <v>528</v>
      </c>
      <c r="G1237">
        <v>1</v>
      </c>
      <c r="H1237">
        <v>1</v>
      </c>
      <c r="I1237" t="s">
        <v>455</v>
      </c>
      <c r="J1237" t="s">
        <v>455</v>
      </c>
      <c r="K1237" t="s">
        <v>672</v>
      </c>
      <c r="L1237">
        <v>5</v>
      </c>
      <c r="M1237">
        <v>1</v>
      </c>
      <c r="N1237" t="s">
        <v>673</v>
      </c>
      <c r="O1237" t="s">
        <v>674</v>
      </c>
    </row>
    <row r="1238" spans="1:15">
      <c r="A1238">
        <v>218</v>
      </c>
      <c r="B1238">
        <v>1</v>
      </c>
      <c r="C1238">
        <v>1</v>
      </c>
      <c r="D1238">
        <v>5</v>
      </c>
      <c r="E1238" t="s">
        <v>561</v>
      </c>
      <c r="F1238" t="s">
        <v>528</v>
      </c>
      <c r="G1238">
        <v>1</v>
      </c>
      <c r="H1238">
        <v>1</v>
      </c>
      <c r="I1238" t="s">
        <v>479</v>
      </c>
      <c r="J1238" t="s">
        <v>456</v>
      </c>
      <c r="K1238" t="s">
        <v>670</v>
      </c>
      <c r="L1238">
        <v>1</v>
      </c>
      <c r="M1238">
        <v>1</v>
      </c>
      <c r="N1238" t="s">
        <v>673</v>
      </c>
      <c r="O1238" t="s">
        <v>674</v>
      </c>
    </row>
    <row r="1239" spans="1:15">
      <c r="A1239">
        <v>218</v>
      </c>
      <c r="B1239">
        <v>1</v>
      </c>
      <c r="C1239">
        <v>1</v>
      </c>
      <c r="D1239">
        <v>6</v>
      </c>
      <c r="E1239" t="s">
        <v>562</v>
      </c>
      <c r="F1239" t="s">
        <v>528</v>
      </c>
      <c r="G1239">
        <v>1</v>
      </c>
      <c r="H1239">
        <v>1</v>
      </c>
      <c r="I1239" t="s">
        <v>479</v>
      </c>
      <c r="J1239" t="s">
        <v>456</v>
      </c>
      <c r="K1239" t="s">
        <v>670</v>
      </c>
      <c r="L1239">
        <v>5</v>
      </c>
      <c r="M1239">
        <v>0</v>
      </c>
      <c r="N1239" t="s">
        <v>673</v>
      </c>
      <c r="O1239" t="s">
        <v>674</v>
      </c>
    </row>
    <row r="1240" spans="1:15">
      <c r="A1240">
        <v>218</v>
      </c>
      <c r="B1240">
        <v>1</v>
      </c>
      <c r="C1240">
        <v>1</v>
      </c>
      <c r="D1240">
        <v>7</v>
      </c>
      <c r="E1240" t="s">
        <v>561</v>
      </c>
      <c r="F1240" t="s">
        <v>527</v>
      </c>
      <c r="G1240">
        <v>0</v>
      </c>
      <c r="H1240">
        <v>1</v>
      </c>
      <c r="I1240" t="s">
        <v>479</v>
      </c>
      <c r="J1240" t="s">
        <v>456</v>
      </c>
      <c r="K1240" t="s">
        <v>670</v>
      </c>
      <c r="L1240">
        <v>1</v>
      </c>
      <c r="M1240">
        <v>0</v>
      </c>
      <c r="N1240" t="s">
        <v>673</v>
      </c>
      <c r="O1240" t="s">
        <v>674</v>
      </c>
    </row>
    <row r="1241" spans="1:15">
      <c r="A1241">
        <v>218</v>
      </c>
      <c r="B1241">
        <v>1</v>
      </c>
      <c r="C1241">
        <v>1</v>
      </c>
      <c r="D1241">
        <v>8</v>
      </c>
      <c r="E1241" t="s">
        <v>548</v>
      </c>
      <c r="F1241" t="s">
        <v>528</v>
      </c>
      <c r="G1241">
        <v>1</v>
      </c>
      <c r="H1241">
        <v>1</v>
      </c>
      <c r="I1241" t="s">
        <v>479</v>
      </c>
      <c r="J1241" t="s">
        <v>454</v>
      </c>
      <c r="K1241" t="s">
        <v>670</v>
      </c>
      <c r="L1241">
        <v>5</v>
      </c>
      <c r="M1241">
        <v>0</v>
      </c>
      <c r="N1241" t="s">
        <v>673</v>
      </c>
      <c r="O1241" t="s">
        <v>674</v>
      </c>
    </row>
    <row r="1242" spans="1:15">
      <c r="A1242">
        <v>218</v>
      </c>
      <c r="B1242">
        <v>1</v>
      </c>
      <c r="C1242">
        <v>1</v>
      </c>
      <c r="D1242">
        <v>9</v>
      </c>
      <c r="E1242" t="s">
        <v>554</v>
      </c>
      <c r="F1242" t="s">
        <v>528</v>
      </c>
      <c r="G1242">
        <v>1</v>
      </c>
      <c r="H1242">
        <v>0</v>
      </c>
      <c r="I1242" t="s">
        <v>455</v>
      </c>
      <c r="J1242" t="s">
        <v>455</v>
      </c>
      <c r="K1242" t="s">
        <v>672</v>
      </c>
      <c r="L1242">
        <v>2</v>
      </c>
      <c r="M1242">
        <v>0</v>
      </c>
      <c r="N1242" t="s">
        <v>673</v>
      </c>
      <c r="O1242" t="s">
        <v>674</v>
      </c>
    </row>
    <row r="1243" spans="1:15">
      <c r="A1243">
        <v>218</v>
      </c>
      <c r="B1243">
        <v>1</v>
      </c>
      <c r="C1243">
        <v>1</v>
      </c>
      <c r="D1243">
        <v>10</v>
      </c>
      <c r="E1243" t="s">
        <v>560</v>
      </c>
      <c r="F1243" t="s">
        <v>527</v>
      </c>
      <c r="G1243">
        <v>1</v>
      </c>
      <c r="H1243">
        <v>1</v>
      </c>
      <c r="I1243" t="s">
        <v>479</v>
      </c>
      <c r="J1243" t="s">
        <v>456</v>
      </c>
      <c r="K1243" t="s">
        <v>670</v>
      </c>
      <c r="L1243">
        <v>5</v>
      </c>
      <c r="M1243">
        <v>1</v>
      </c>
      <c r="N1243" t="s">
        <v>673</v>
      </c>
      <c r="O1243" t="s">
        <v>674</v>
      </c>
    </row>
    <row r="1244" spans="1:15">
      <c r="A1244">
        <v>218</v>
      </c>
      <c r="B1244">
        <v>1</v>
      </c>
      <c r="C1244">
        <v>1</v>
      </c>
      <c r="D1244">
        <v>11</v>
      </c>
      <c r="E1244" t="s">
        <v>554</v>
      </c>
      <c r="F1244" t="s">
        <v>527</v>
      </c>
      <c r="G1244">
        <v>0</v>
      </c>
      <c r="H1244">
        <v>0</v>
      </c>
      <c r="I1244" t="s">
        <v>455</v>
      </c>
      <c r="J1244" t="s">
        <v>455</v>
      </c>
      <c r="K1244" t="s">
        <v>672</v>
      </c>
      <c r="L1244">
        <v>1</v>
      </c>
      <c r="M1244">
        <v>1</v>
      </c>
      <c r="N1244" t="s">
        <v>673</v>
      </c>
      <c r="O1244" t="s">
        <v>674</v>
      </c>
    </row>
    <row r="1245" spans="1:15">
      <c r="A1245">
        <v>218</v>
      </c>
      <c r="B1245">
        <v>1</v>
      </c>
      <c r="C1245">
        <v>1</v>
      </c>
      <c r="D1245">
        <v>12</v>
      </c>
      <c r="E1245" t="s">
        <v>545</v>
      </c>
      <c r="F1245" t="s">
        <v>527</v>
      </c>
      <c r="G1245">
        <v>1</v>
      </c>
      <c r="H1245">
        <v>0</v>
      </c>
      <c r="I1245" t="s">
        <v>479</v>
      </c>
      <c r="J1245" t="s">
        <v>454</v>
      </c>
      <c r="K1245" t="s">
        <v>672</v>
      </c>
      <c r="L1245">
        <v>2</v>
      </c>
      <c r="M1245">
        <v>0</v>
      </c>
      <c r="N1245" t="s">
        <v>673</v>
      </c>
      <c r="O1245" t="s">
        <v>674</v>
      </c>
    </row>
    <row r="1246" spans="1:15">
      <c r="A1246">
        <v>218</v>
      </c>
      <c r="B1246">
        <v>1</v>
      </c>
      <c r="C1246">
        <v>1</v>
      </c>
      <c r="D1246">
        <v>13</v>
      </c>
      <c r="E1246" t="s">
        <v>553</v>
      </c>
      <c r="F1246" t="s">
        <v>527</v>
      </c>
      <c r="G1246">
        <v>1</v>
      </c>
      <c r="H1246">
        <v>1</v>
      </c>
      <c r="I1246" t="s">
        <v>455</v>
      </c>
      <c r="J1246" t="s">
        <v>455</v>
      </c>
      <c r="K1246" t="s">
        <v>672</v>
      </c>
      <c r="L1246">
        <v>2</v>
      </c>
      <c r="M1246">
        <v>1</v>
      </c>
      <c r="N1246" t="s">
        <v>673</v>
      </c>
      <c r="O1246" t="s">
        <v>674</v>
      </c>
    </row>
    <row r="1247" spans="1:15">
      <c r="A1247">
        <v>218</v>
      </c>
      <c r="B1247">
        <v>1</v>
      </c>
      <c r="C1247">
        <v>1</v>
      </c>
      <c r="D1247">
        <v>14</v>
      </c>
      <c r="E1247" t="s">
        <v>558</v>
      </c>
      <c r="F1247" t="s">
        <v>528</v>
      </c>
      <c r="G1247">
        <v>1</v>
      </c>
      <c r="H1247">
        <v>1</v>
      </c>
      <c r="I1247" t="s">
        <v>455</v>
      </c>
      <c r="J1247" t="s">
        <v>455</v>
      </c>
      <c r="K1247" t="s">
        <v>670</v>
      </c>
      <c r="L1247">
        <v>5</v>
      </c>
      <c r="M1247">
        <v>1</v>
      </c>
      <c r="N1247" t="s">
        <v>673</v>
      </c>
      <c r="O1247" t="s">
        <v>674</v>
      </c>
    </row>
    <row r="1248" spans="1:15">
      <c r="A1248">
        <v>218</v>
      </c>
      <c r="B1248">
        <v>1</v>
      </c>
      <c r="C1248">
        <v>1</v>
      </c>
      <c r="D1248">
        <v>15</v>
      </c>
      <c r="E1248" t="s">
        <v>549</v>
      </c>
      <c r="F1248" t="s">
        <v>528</v>
      </c>
      <c r="G1248">
        <v>1</v>
      </c>
      <c r="H1248">
        <v>1</v>
      </c>
      <c r="I1248" t="s">
        <v>479</v>
      </c>
      <c r="J1248" t="s">
        <v>454</v>
      </c>
      <c r="K1248" t="s">
        <v>670</v>
      </c>
      <c r="L1248">
        <v>4</v>
      </c>
      <c r="M1248">
        <v>0</v>
      </c>
      <c r="N1248" t="s">
        <v>673</v>
      </c>
      <c r="O1248" t="s">
        <v>674</v>
      </c>
    </row>
    <row r="1249" spans="1:15">
      <c r="A1249">
        <v>218</v>
      </c>
      <c r="B1249">
        <v>1</v>
      </c>
      <c r="C1249">
        <v>1</v>
      </c>
      <c r="D1249">
        <v>16</v>
      </c>
      <c r="E1249" t="s">
        <v>555</v>
      </c>
      <c r="F1249" t="s">
        <v>527</v>
      </c>
      <c r="G1249">
        <v>1</v>
      </c>
      <c r="H1249">
        <v>0</v>
      </c>
      <c r="I1249" t="s">
        <v>455</v>
      </c>
      <c r="J1249" t="s">
        <v>455</v>
      </c>
      <c r="K1249" t="s">
        <v>672</v>
      </c>
      <c r="L1249">
        <v>1</v>
      </c>
      <c r="M1249">
        <v>1</v>
      </c>
      <c r="N1249" t="s">
        <v>673</v>
      </c>
      <c r="O1249" t="s">
        <v>674</v>
      </c>
    </row>
    <row r="1250" spans="1:15">
      <c r="A1250">
        <v>218</v>
      </c>
      <c r="B1250">
        <v>1</v>
      </c>
      <c r="C1250">
        <v>1</v>
      </c>
      <c r="D1250">
        <v>17</v>
      </c>
      <c r="E1250" t="s">
        <v>563</v>
      </c>
      <c r="F1250" t="s">
        <v>527</v>
      </c>
      <c r="G1250">
        <v>1</v>
      </c>
      <c r="H1250">
        <v>1</v>
      </c>
      <c r="I1250" t="s">
        <v>479</v>
      </c>
      <c r="J1250" t="s">
        <v>457</v>
      </c>
      <c r="K1250" t="s">
        <v>672</v>
      </c>
      <c r="L1250">
        <v>5</v>
      </c>
      <c r="M1250">
        <v>1</v>
      </c>
      <c r="N1250" t="s">
        <v>673</v>
      </c>
      <c r="O1250" t="s">
        <v>674</v>
      </c>
    </row>
    <row r="1251" spans="1:15">
      <c r="A1251">
        <v>218</v>
      </c>
      <c r="B1251">
        <v>1</v>
      </c>
      <c r="C1251">
        <v>1</v>
      </c>
      <c r="D1251">
        <v>18</v>
      </c>
      <c r="E1251" t="s">
        <v>548</v>
      </c>
      <c r="F1251" t="s">
        <v>527</v>
      </c>
      <c r="G1251">
        <v>0</v>
      </c>
      <c r="H1251">
        <v>0</v>
      </c>
      <c r="I1251" t="s">
        <v>479</v>
      </c>
      <c r="J1251" t="s">
        <v>454</v>
      </c>
      <c r="K1251" t="s">
        <v>670</v>
      </c>
      <c r="L1251">
        <v>5</v>
      </c>
      <c r="M1251">
        <v>1</v>
      </c>
      <c r="N1251" t="s">
        <v>673</v>
      </c>
      <c r="O1251" t="s">
        <v>674</v>
      </c>
    </row>
    <row r="1252" spans="1:15">
      <c r="A1252">
        <v>218</v>
      </c>
      <c r="B1252">
        <v>1</v>
      </c>
      <c r="C1252">
        <v>1</v>
      </c>
      <c r="D1252">
        <v>19</v>
      </c>
      <c r="E1252" t="s">
        <v>558</v>
      </c>
      <c r="F1252" t="s">
        <v>527</v>
      </c>
      <c r="G1252">
        <v>0</v>
      </c>
      <c r="H1252">
        <v>1</v>
      </c>
      <c r="I1252" t="s">
        <v>455</v>
      </c>
      <c r="J1252" t="s">
        <v>455</v>
      </c>
      <c r="K1252" t="s">
        <v>670</v>
      </c>
      <c r="L1252">
        <v>2</v>
      </c>
      <c r="M1252">
        <v>1</v>
      </c>
      <c r="N1252" t="s">
        <v>673</v>
      </c>
      <c r="O1252" t="s">
        <v>674</v>
      </c>
    </row>
    <row r="1253" spans="1:15">
      <c r="A1253">
        <v>218</v>
      </c>
      <c r="B1253">
        <v>1</v>
      </c>
      <c r="C1253">
        <v>1</v>
      </c>
      <c r="D1253">
        <v>20</v>
      </c>
      <c r="E1253" t="s">
        <v>551</v>
      </c>
      <c r="F1253" t="s">
        <v>527</v>
      </c>
      <c r="G1253">
        <v>1</v>
      </c>
      <c r="H1253">
        <v>1</v>
      </c>
      <c r="I1253" t="s">
        <v>455</v>
      </c>
      <c r="J1253" t="s">
        <v>455</v>
      </c>
      <c r="K1253" t="s">
        <v>672</v>
      </c>
      <c r="L1253">
        <v>3</v>
      </c>
      <c r="M1253">
        <v>0</v>
      </c>
      <c r="N1253" t="s">
        <v>673</v>
      </c>
      <c r="O1253" t="s">
        <v>674</v>
      </c>
    </row>
    <row r="1254" spans="1:15">
      <c r="A1254">
        <v>218</v>
      </c>
      <c r="B1254">
        <v>1</v>
      </c>
      <c r="C1254">
        <v>1</v>
      </c>
      <c r="D1254">
        <v>21</v>
      </c>
      <c r="E1254" t="s">
        <v>551</v>
      </c>
      <c r="F1254" t="s">
        <v>528</v>
      </c>
      <c r="G1254">
        <v>0</v>
      </c>
      <c r="H1254">
        <v>1</v>
      </c>
      <c r="I1254" t="s">
        <v>455</v>
      </c>
      <c r="J1254" t="s">
        <v>455</v>
      </c>
      <c r="K1254" t="s">
        <v>672</v>
      </c>
      <c r="L1254">
        <v>4</v>
      </c>
      <c r="M1254">
        <v>1</v>
      </c>
      <c r="N1254" t="s">
        <v>673</v>
      </c>
      <c r="O1254" t="s">
        <v>674</v>
      </c>
    </row>
    <row r="1255" spans="1:15">
      <c r="A1255">
        <v>218</v>
      </c>
      <c r="B1255">
        <v>1</v>
      </c>
      <c r="C1255">
        <v>1</v>
      </c>
      <c r="D1255">
        <v>22</v>
      </c>
      <c r="E1255" t="s">
        <v>559</v>
      </c>
      <c r="F1255" t="s">
        <v>527</v>
      </c>
      <c r="G1255">
        <v>0</v>
      </c>
      <c r="H1255">
        <v>0</v>
      </c>
      <c r="I1255" t="s">
        <v>479</v>
      </c>
      <c r="J1255" t="s">
        <v>456</v>
      </c>
      <c r="K1255" t="s">
        <v>670</v>
      </c>
      <c r="L1255">
        <v>2</v>
      </c>
      <c r="M1255">
        <v>0</v>
      </c>
      <c r="N1255" t="s">
        <v>673</v>
      </c>
      <c r="O1255" t="s">
        <v>674</v>
      </c>
    </row>
    <row r="1256" spans="1:15">
      <c r="A1256">
        <v>218</v>
      </c>
      <c r="B1256">
        <v>1</v>
      </c>
      <c r="C1256">
        <v>1</v>
      </c>
      <c r="D1256">
        <v>23</v>
      </c>
      <c r="E1256" t="s">
        <v>550</v>
      </c>
      <c r="F1256" t="s">
        <v>528</v>
      </c>
      <c r="G1256">
        <v>1</v>
      </c>
      <c r="H1256">
        <v>1</v>
      </c>
      <c r="I1256" t="s">
        <v>479</v>
      </c>
      <c r="J1256" t="s">
        <v>454</v>
      </c>
      <c r="K1256" t="s">
        <v>670</v>
      </c>
      <c r="L1256">
        <v>2</v>
      </c>
      <c r="M1256">
        <v>1</v>
      </c>
      <c r="N1256" t="s">
        <v>673</v>
      </c>
      <c r="O1256" t="s">
        <v>674</v>
      </c>
    </row>
    <row r="1257" spans="1:15">
      <c r="A1257">
        <v>218</v>
      </c>
      <c r="B1257">
        <v>1</v>
      </c>
      <c r="C1257">
        <v>1</v>
      </c>
      <c r="D1257">
        <v>24</v>
      </c>
      <c r="E1257" t="s">
        <v>562</v>
      </c>
      <c r="F1257" t="s">
        <v>527</v>
      </c>
      <c r="G1257">
        <v>0</v>
      </c>
      <c r="H1257">
        <v>1</v>
      </c>
      <c r="I1257" t="s">
        <v>479</v>
      </c>
      <c r="J1257" t="s">
        <v>456</v>
      </c>
      <c r="K1257" t="s">
        <v>670</v>
      </c>
      <c r="L1257">
        <v>2</v>
      </c>
      <c r="M1257">
        <v>0</v>
      </c>
      <c r="N1257" t="s">
        <v>673</v>
      </c>
      <c r="O1257" t="s">
        <v>674</v>
      </c>
    </row>
    <row r="1258" spans="1:15">
      <c r="A1258">
        <v>218</v>
      </c>
      <c r="B1258">
        <v>1</v>
      </c>
      <c r="C1258">
        <v>1</v>
      </c>
      <c r="D1258">
        <v>25</v>
      </c>
      <c r="E1258" t="s">
        <v>544</v>
      </c>
      <c r="F1258" t="s">
        <v>527</v>
      </c>
      <c r="G1258">
        <v>1</v>
      </c>
      <c r="H1258">
        <v>0</v>
      </c>
      <c r="I1258" t="s">
        <v>479</v>
      </c>
      <c r="J1258" t="s">
        <v>454</v>
      </c>
      <c r="K1258" t="s">
        <v>672</v>
      </c>
      <c r="L1258">
        <v>5</v>
      </c>
      <c r="M1258">
        <v>1</v>
      </c>
      <c r="N1258" t="s">
        <v>673</v>
      </c>
      <c r="O1258" t="s">
        <v>674</v>
      </c>
    </row>
    <row r="1259" spans="1:15">
      <c r="A1259">
        <v>218</v>
      </c>
      <c r="B1259">
        <v>1</v>
      </c>
      <c r="C1259">
        <v>1</v>
      </c>
      <c r="D1259">
        <v>26</v>
      </c>
      <c r="E1259" t="s">
        <v>557</v>
      </c>
      <c r="F1259" t="s">
        <v>528</v>
      </c>
      <c r="G1259">
        <v>1</v>
      </c>
      <c r="H1259">
        <v>0</v>
      </c>
      <c r="I1259" t="s">
        <v>455</v>
      </c>
      <c r="J1259" t="s">
        <v>455</v>
      </c>
      <c r="K1259" t="s">
        <v>670</v>
      </c>
      <c r="L1259">
        <v>4</v>
      </c>
      <c r="M1259">
        <v>1</v>
      </c>
      <c r="N1259" t="s">
        <v>673</v>
      </c>
      <c r="O1259" t="s">
        <v>674</v>
      </c>
    </row>
    <row r="1260" spans="1:15">
      <c r="A1260">
        <v>218</v>
      </c>
      <c r="B1260">
        <v>1</v>
      </c>
      <c r="C1260">
        <v>1</v>
      </c>
      <c r="D1260">
        <v>27</v>
      </c>
      <c r="E1260" t="s">
        <v>550</v>
      </c>
      <c r="F1260" t="s">
        <v>527</v>
      </c>
      <c r="G1260">
        <v>0</v>
      </c>
      <c r="H1260">
        <v>0</v>
      </c>
      <c r="I1260" t="s">
        <v>479</v>
      </c>
      <c r="J1260" t="s">
        <v>454</v>
      </c>
      <c r="K1260" t="s">
        <v>670</v>
      </c>
      <c r="L1260">
        <v>3</v>
      </c>
      <c r="M1260">
        <v>0</v>
      </c>
      <c r="N1260" t="s">
        <v>673</v>
      </c>
      <c r="O1260" t="s">
        <v>674</v>
      </c>
    </row>
    <row r="1261" spans="1:15">
      <c r="A1261">
        <v>218</v>
      </c>
      <c r="B1261">
        <v>1</v>
      </c>
      <c r="C1261">
        <v>1</v>
      </c>
      <c r="D1261">
        <v>28</v>
      </c>
      <c r="E1261" t="s">
        <v>553</v>
      </c>
      <c r="F1261" t="s">
        <v>528</v>
      </c>
      <c r="G1261">
        <v>0</v>
      </c>
      <c r="H1261">
        <v>1</v>
      </c>
      <c r="I1261" t="s">
        <v>455</v>
      </c>
      <c r="J1261" t="s">
        <v>455</v>
      </c>
      <c r="K1261" t="s">
        <v>672</v>
      </c>
      <c r="L1261">
        <v>3</v>
      </c>
      <c r="M1261">
        <v>0</v>
      </c>
      <c r="N1261" t="s">
        <v>673</v>
      </c>
      <c r="O1261" t="s">
        <v>674</v>
      </c>
    </row>
    <row r="1262" spans="1:15">
      <c r="A1262">
        <v>218</v>
      </c>
      <c r="B1262">
        <v>1</v>
      </c>
      <c r="C1262">
        <v>1</v>
      </c>
      <c r="D1262">
        <v>29</v>
      </c>
      <c r="E1262" t="s">
        <v>566</v>
      </c>
      <c r="F1262" t="s">
        <v>527</v>
      </c>
      <c r="I1262" t="s">
        <v>479</v>
      </c>
      <c r="J1262" t="s">
        <v>457</v>
      </c>
      <c r="K1262" t="s">
        <v>672</v>
      </c>
      <c r="N1262" t="s">
        <v>673</v>
      </c>
      <c r="O1262" t="s">
        <v>674</v>
      </c>
    </row>
    <row r="1263" spans="1:15">
      <c r="A1263">
        <v>218</v>
      </c>
      <c r="B1263">
        <v>1</v>
      </c>
      <c r="C1263">
        <v>1</v>
      </c>
      <c r="D1263">
        <v>30</v>
      </c>
      <c r="E1263" t="s">
        <v>555</v>
      </c>
      <c r="F1263" t="s">
        <v>528</v>
      </c>
      <c r="G1263">
        <v>0</v>
      </c>
      <c r="H1263">
        <v>0</v>
      </c>
      <c r="I1263" t="s">
        <v>455</v>
      </c>
      <c r="J1263" t="s">
        <v>455</v>
      </c>
      <c r="K1263" t="s">
        <v>672</v>
      </c>
      <c r="L1263">
        <v>5</v>
      </c>
      <c r="M1263">
        <v>1</v>
      </c>
      <c r="N1263" t="s">
        <v>673</v>
      </c>
      <c r="O1263" t="s">
        <v>674</v>
      </c>
    </row>
    <row r="1264" spans="1:15">
      <c r="A1264">
        <v>218</v>
      </c>
      <c r="B1264">
        <v>1</v>
      </c>
      <c r="C1264">
        <v>1</v>
      </c>
      <c r="D1264">
        <v>31</v>
      </c>
      <c r="E1264" t="s">
        <v>544</v>
      </c>
      <c r="F1264" t="s">
        <v>528</v>
      </c>
      <c r="G1264">
        <v>0</v>
      </c>
      <c r="H1264">
        <v>0</v>
      </c>
      <c r="I1264" t="s">
        <v>479</v>
      </c>
      <c r="J1264" t="s">
        <v>454</v>
      </c>
      <c r="K1264" t="s">
        <v>672</v>
      </c>
      <c r="L1264">
        <v>4</v>
      </c>
      <c r="M1264">
        <v>0</v>
      </c>
      <c r="N1264" t="s">
        <v>673</v>
      </c>
      <c r="O1264" t="s">
        <v>674</v>
      </c>
    </row>
    <row r="1265" spans="1:15">
      <c r="A1265">
        <v>218</v>
      </c>
      <c r="B1265">
        <v>1</v>
      </c>
      <c r="C1265">
        <v>1</v>
      </c>
      <c r="D1265">
        <v>32</v>
      </c>
      <c r="E1265" t="s">
        <v>557</v>
      </c>
      <c r="F1265" t="s">
        <v>527</v>
      </c>
      <c r="G1265">
        <v>0</v>
      </c>
      <c r="H1265">
        <v>0</v>
      </c>
      <c r="I1265" t="s">
        <v>455</v>
      </c>
      <c r="J1265" t="s">
        <v>455</v>
      </c>
      <c r="K1265" t="s">
        <v>670</v>
      </c>
      <c r="L1265">
        <v>3</v>
      </c>
      <c r="M1265">
        <v>0</v>
      </c>
      <c r="N1265" t="s">
        <v>673</v>
      </c>
      <c r="O1265" t="s">
        <v>674</v>
      </c>
    </row>
    <row r="1266" spans="1:15">
      <c r="A1266">
        <v>218</v>
      </c>
      <c r="B1266">
        <v>1</v>
      </c>
      <c r="C1266">
        <v>1</v>
      </c>
      <c r="D1266">
        <v>33</v>
      </c>
      <c r="E1266" t="s">
        <v>549</v>
      </c>
      <c r="F1266" t="s">
        <v>527</v>
      </c>
      <c r="G1266">
        <v>0</v>
      </c>
      <c r="H1266">
        <v>0</v>
      </c>
      <c r="I1266" t="s">
        <v>479</v>
      </c>
      <c r="J1266" t="s">
        <v>454</v>
      </c>
      <c r="K1266" t="s">
        <v>670</v>
      </c>
      <c r="L1266">
        <v>4</v>
      </c>
      <c r="M1266">
        <v>1</v>
      </c>
      <c r="N1266" t="s">
        <v>673</v>
      </c>
      <c r="O1266" t="s">
        <v>674</v>
      </c>
    </row>
    <row r="1267" spans="1:15">
      <c r="A1267">
        <v>218</v>
      </c>
      <c r="B1267">
        <v>1</v>
      </c>
      <c r="C1267">
        <v>1</v>
      </c>
      <c r="D1267">
        <v>34</v>
      </c>
      <c r="E1267" t="s">
        <v>547</v>
      </c>
      <c r="F1267" t="s">
        <v>528</v>
      </c>
      <c r="G1267">
        <v>1</v>
      </c>
      <c r="H1267">
        <v>1</v>
      </c>
      <c r="I1267" t="s">
        <v>479</v>
      </c>
      <c r="J1267" t="s">
        <v>454</v>
      </c>
      <c r="K1267" t="s">
        <v>672</v>
      </c>
      <c r="L1267">
        <v>2</v>
      </c>
      <c r="M1267">
        <v>1</v>
      </c>
      <c r="N1267" t="s">
        <v>673</v>
      </c>
      <c r="O1267" t="s">
        <v>674</v>
      </c>
    </row>
    <row r="1268" spans="1:15">
      <c r="A1268">
        <v>218</v>
      </c>
      <c r="B1268">
        <v>1</v>
      </c>
      <c r="C1268">
        <v>1</v>
      </c>
      <c r="D1268">
        <v>35</v>
      </c>
      <c r="E1268" t="s">
        <v>545</v>
      </c>
      <c r="F1268" t="s">
        <v>528</v>
      </c>
      <c r="G1268">
        <v>0</v>
      </c>
      <c r="H1268">
        <v>0</v>
      </c>
      <c r="I1268" t="s">
        <v>479</v>
      </c>
      <c r="J1268" t="s">
        <v>454</v>
      </c>
      <c r="K1268" t="s">
        <v>672</v>
      </c>
      <c r="L1268">
        <v>1</v>
      </c>
      <c r="M1268">
        <v>1</v>
      </c>
      <c r="N1268" t="s">
        <v>673</v>
      </c>
      <c r="O1268" t="s">
        <v>674</v>
      </c>
    </row>
    <row r="1269" spans="1:15">
      <c r="A1269">
        <v>218</v>
      </c>
      <c r="B1269">
        <v>1</v>
      </c>
      <c r="C1269">
        <v>1</v>
      </c>
      <c r="D1269">
        <v>36</v>
      </c>
      <c r="E1269" t="s">
        <v>556</v>
      </c>
      <c r="F1269" t="s">
        <v>527</v>
      </c>
      <c r="G1269">
        <v>1</v>
      </c>
      <c r="H1269">
        <v>1</v>
      </c>
      <c r="I1269" t="s">
        <v>455</v>
      </c>
      <c r="J1269" t="s">
        <v>455</v>
      </c>
      <c r="K1269" t="s">
        <v>670</v>
      </c>
      <c r="L1269">
        <v>5</v>
      </c>
      <c r="M1269">
        <v>0</v>
      </c>
      <c r="N1269" t="s">
        <v>673</v>
      </c>
      <c r="O1269" t="s">
        <v>674</v>
      </c>
    </row>
    <row r="1270" spans="1:15">
      <c r="A1270">
        <v>218</v>
      </c>
      <c r="B1270">
        <v>1</v>
      </c>
      <c r="C1270">
        <v>1</v>
      </c>
      <c r="D1270">
        <v>37</v>
      </c>
      <c r="E1270" t="s">
        <v>556</v>
      </c>
      <c r="F1270" t="s">
        <v>528</v>
      </c>
      <c r="G1270">
        <v>0</v>
      </c>
      <c r="H1270">
        <v>1</v>
      </c>
      <c r="I1270" t="s">
        <v>455</v>
      </c>
      <c r="J1270" t="s">
        <v>455</v>
      </c>
      <c r="K1270" t="s">
        <v>670</v>
      </c>
      <c r="L1270">
        <v>3</v>
      </c>
      <c r="M1270">
        <v>0</v>
      </c>
      <c r="N1270" t="s">
        <v>673</v>
      </c>
      <c r="O1270" t="s">
        <v>674</v>
      </c>
    </row>
    <row r="1271" spans="1:15">
      <c r="A1271">
        <v>218</v>
      </c>
      <c r="B1271">
        <v>1</v>
      </c>
      <c r="C1271">
        <v>1</v>
      </c>
      <c r="D1271">
        <v>38</v>
      </c>
      <c r="E1271" t="s">
        <v>560</v>
      </c>
      <c r="F1271" t="s">
        <v>528</v>
      </c>
      <c r="G1271">
        <v>0</v>
      </c>
      <c r="H1271">
        <v>1</v>
      </c>
      <c r="I1271" t="s">
        <v>479</v>
      </c>
      <c r="J1271" t="s">
        <v>456</v>
      </c>
      <c r="K1271" t="s">
        <v>670</v>
      </c>
      <c r="L1271">
        <v>3</v>
      </c>
      <c r="M1271">
        <v>0</v>
      </c>
      <c r="N1271" t="s">
        <v>673</v>
      </c>
      <c r="O1271" t="s">
        <v>674</v>
      </c>
    </row>
    <row r="1272" spans="1:15">
      <c r="A1272">
        <v>218</v>
      </c>
      <c r="B1272">
        <v>1</v>
      </c>
      <c r="C1272">
        <v>1</v>
      </c>
      <c r="D1272">
        <v>39</v>
      </c>
      <c r="E1272" t="s">
        <v>565</v>
      </c>
      <c r="F1272" t="s">
        <v>528</v>
      </c>
      <c r="G1272">
        <v>1</v>
      </c>
      <c r="H1272">
        <v>1</v>
      </c>
      <c r="I1272" t="s">
        <v>479</v>
      </c>
      <c r="J1272" t="s">
        <v>457</v>
      </c>
      <c r="K1272" t="s">
        <v>672</v>
      </c>
      <c r="L1272">
        <v>1</v>
      </c>
      <c r="M1272">
        <v>1</v>
      </c>
      <c r="N1272" t="s">
        <v>673</v>
      </c>
      <c r="O1272" t="s">
        <v>674</v>
      </c>
    </row>
    <row r="1273" spans="1:15">
      <c r="A1273">
        <v>218</v>
      </c>
      <c r="B1273">
        <v>1</v>
      </c>
      <c r="C1273">
        <v>1</v>
      </c>
      <c r="D1273">
        <v>40</v>
      </c>
      <c r="E1273" t="s">
        <v>547</v>
      </c>
      <c r="F1273" t="s">
        <v>527</v>
      </c>
      <c r="G1273">
        <v>0</v>
      </c>
      <c r="H1273">
        <v>1</v>
      </c>
      <c r="I1273" t="s">
        <v>479</v>
      </c>
      <c r="J1273" t="s">
        <v>454</v>
      </c>
      <c r="K1273" t="s">
        <v>672</v>
      </c>
      <c r="L1273">
        <v>3</v>
      </c>
      <c r="M1273">
        <v>0</v>
      </c>
      <c r="N1273" t="s">
        <v>673</v>
      </c>
      <c r="O1273" t="s">
        <v>674</v>
      </c>
    </row>
    <row r="1274" spans="1:15">
      <c r="A1274">
        <v>218</v>
      </c>
      <c r="B1274">
        <v>1</v>
      </c>
      <c r="C1274">
        <v>1</v>
      </c>
      <c r="D1274">
        <v>41</v>
      </c>
      <c r="E1274" t="s">
        <v>552</v>
      </c>
      <c r="F1274" t="s">
        <v>527</v>
      </c>
      <c r="G1274">
        <v>0</v>
      </c>
      <c r="H1274">
        <v>1</v>
      </c>
      <c r="I1274" t="s">
        <v>455</v>
      </c>
      <c r="J1274" t="s">
        <v>455</v>
      </c>
      <c r="K1274" t="s">
        <v>672</v>
      </c>
      <c r="L1274">
        <v>2</v>
      </c>
      <c r="M1274">
        <v>1</v>
      </c>
      <c r="N1274" t="s">
        <v>673</v>
      </c>
      <c r="O1274" t="s">
        <v>674</v>
      </c>
    </row>
    <row r="1275" spans="1:15">
      <c r="A1275">
        <v>218</v>
      </c>
      <c r="B1275">
        <v>1</v>
      </c>
      <c r="C1275">
        <v>1</v>
      </c>
      <c r="D1275">
        <v>42</v>
      </c>
      <c r="E1275" t="s">
        <v>563</v>
      </c>
      <c r="F1275" t="s">
        <v>528</v>
      </c>
      <c r="G1275">
        <v>0</v>
      </c>
      <c r="H1275">
        <v>1</v>
      </c>
      <c r="I1275" t="s">
        <v>479</v>
      </c>
      <c r="J1275" t="s">
        <v>457</v>
      </c>
      <c r="K1275" t="s">
        <v>672</v>
      </c>
      <c r="L1275">
        <v>2</v>
      </c>
      <c r="M1275">
        <v>1</v>
      </c>
      <c r="N1275" t="s">
        <v>673</v>
      </c>
      <c r="O1275" t="s">
        <v>674</v>
      </c>
    </row>
    <row r="1276" spans="1:15">
      <c r="A1276">
        <v>218</v>
      </c>
      <c r="B1276">
        <v>1</v>
      </c>
      <c r="C1276">
        <v>1</v>
      </c>
      <c r="D1276">
        <v>43</v>
      </c>
      <c r="E1276" t="s">
        <v>564</v>
      </c>
      <c r="F1276" t="s">
        <v>528</v>
      </c>
      <c r="G1276">
        <v>0</v>
      </c>
      <c r="H1276">
        <v>0</v>
      </c>
      <c r="I1276" t="s">
        <v>479</v>
      </c>
      <c r="J1276" t="s">
        <v>457</v>
      </c>
      <c r="K1276" t="s">
        <v>672</v>
      </c>
      <c r="L1276">
        <v>1</v>
      </c>
      <c r="M1276">
        <v>1</v>
      </c>
      <c r="N1276" t="s">
        <v>673</v>
      </c>
      <c r="O1276" t="s">
        <v>674</v>
      </c>
    </row>
    <row r="1277" spans="1:15">
      <c r="A1277">
        <v>218</v>
      </c>
      <c r="B1277">
        <v>1</v>
      </c>
      <c r="C1277">
        <v>1</v>
      </c>
      <c r="D1277">
        <v>44</v>
      </c>
      <c r="E1277" t="s">
        <v>565</v>
      </c>
      <c r="F1277" t="s">
        <v>527</v>
      </c>
      <c r="G1277">
        <v>0</v>
      </c>
      <c r="H1277">
        <v>1</v>
      </c>
      <c r="I1277" t="s">
        <v>479</v>
      </c>
      <c r="J1277" t="s">
        <v>457</v>
      </c>
      <c r="K1277" t="s">
        <v>672</v>
      </c>
      <c r="L1277">
        <v>5</v>
      </c>
      <c r="M1277">
        <v>1</v>
      </c>
      <c r="N1277" t="s">
        <v>673</v>
      </c>
      <c r="O1277" t="s">
        <v>674</v>
      </c>
    </row>
    <row r="1278" spans="1:15">
      <c r="A1278">
        <v>220</v>
      </c>
      <c r="B1278">
        <v>1</v>
      </c>
      <c r="C1278">
        <v>1</v>
      </c>
      <c r="D1278">
        <v>1</v>
      </c>
      <c r="E1278" t="s">
        <v>564</v>
      </c>
      <c r="F1278" t="s">
        <v>527</v>
      </c>
      <c r="G1278">
        <v>1</v>
      </c>
      <c r="H1278">
        <v>0</v>
      </c>
      <c r="I1278" t="s">
        <v>479</v>
      </c>
      <c r="J1278" t="s">
        <v>457</v>
      </c>
      <c r="K1278" t="s">
        <v>672</v>
      </c>
      <c r="L1278">
        <v>4</v>
      </c>
      <c r="M1278">
        <v>1</v>
      </c>
      <c r="N1278" t="s">
        <v>673</v>
      </c>
      <c r="O1278" t="s">
        <v>674</v>
      </c>
    </row>
    <row r="1279" spans="1:15">
      <c r="A1279">
        <v>220</v>
      </c>
      <c r="B1279">
        <v>1</v>
      </c>
      <c r="C1279">
        <v>1</v>
      </c>
      <c r="D1279">
        <v>2</v>
      </c>
      <c r="E1279" t="s">
        <v>557</v>
      </c>
      <c r="F1279" t="s">
        <v>527</v>
      </c>
      <c r="G1279">
        <v>1</v>
      </c>
      <c r="H1279">
        <v>0</v>
      </c>
      <c r="I1279" t="s">
        <v>455</v>
      </c>
      <c r="J1279" t="s">
        <v>455</v>
      </c>
      <c r="K1279" t="s">
        <v>670</v>
      </c>
      <c r="L1279">
        <v>4</v>
      </c>
      <c r="M1279">
        <v>0</v>
      </c>
      <c r="N1279" t="s">
        <v>673</v>
      </c>
      <c r="O1279" t="s">
        <v>674</v>
      </c>
    </row>
    <row r="1280" spans="1:15">
      <c r="A1280">
        <v>220</v>
      </c>
      <c r="B1280">
        <v>1</v>
      </c>
      <c r="C1280">
        <v>1</v>
      </c>
      <c r="D1280">
        <v>3</v>
      </c>
      <c r="E1280" t="s">
        <v>553</v>
      </c>
      <c r="F1280" t="s">
        <v>528</v>
      </c>
      <c r="G1280">
        <v>1</v>
      </c>
      <c r="H1280">
        <v>1</v>
      </c>
      <c r="I1280" t="s">
        <v>455</v>
      </c>
      <c r="J1280" t="s">
        <v>455</v>
      </c>
      <c r="K1280" t="s">
        <v>672</v>
      </c>
      <c r="L1280">
        <v>4</v>
      </c>
      <c r="M1280">
        <v>1</v>
      </c>
      <c r="N1280" t="s">
        <v>673</v>
      </c>
      <c r="O1280" t="s">
        <v>674</v>
      </c>
    </row>
    <row r="1281" spans="1:15">
      <c r="A1281">
        <v>220</v>
      </c>
      <c r="B1281">
        <v>1</v>
      </c>
      <c r="C1281">
        <v>1</v>
      </c>
      <c r="D1281">
        <v>4</v>
      </c>
      <c r="E1281" t="s">
        <v>555</v>
      </c>
      <c r="F1281" t="s">
        <v>528</v>
      </c>
      <c r="G1281">
        <v>1</v>
      </c>
      <c r="H1281">
        <v>0</v>
      </c>
      <c r="I1281" t="s">
        <v>455</v>
      </c>
      <c r="J1281" t="s">
        <v>455</v>
      </c>
      <c r="K1281" t="s">
        <v>672</v>
      </c>
      <c r="L1281">
        <v>4</v>
      </c>
      <c r="M1281">
        <v>1</v>
      </c>
      <c r="N1281" t="s">
        <v>673</v>
      </c>
      <c r="O1281" t="s">
        <v>674</v>
      </c>
    </row>
    <row r="1282" spans="1:15">
      <c r="A1282">
        <v>220</v>
      </c>
      <c r="B1282">
        <v>1</v>
      </c>
      <c r="C1282">
        <v>1</v>
      </c>
      <c r="D1282">
        <v>5</v>
      </c>
      <c r="E1282" t="s">
        <v>556</v>
      </c>
      <c r="F1282" t="s">
        <v>527</v>
      </c>
      <c r="G1282">
        <v>1</v>
      </c>
      <c r="H1282">
        <v>1</v>
      </c>
      <c r="I1282" t="s">
        <v>455</v>
      </c>
      <c r="J1282" t="s">
        <v>455</v>
      </c>
      <c r="K1282" t="s">
        <v>670</v>
      </c>
      <c r="L1282">
        <v>5</v>
      </c>
      <c r="M1282">
        <v>0</v>
      </c>
      <c r="N1282" t="s">
        <v>673</v>
      </c>
      <c r="O1282" t="s">
        <v>674</v>
      </c>
    </row>
    <row r="1283" spans="1:15">
      <c r="A1283">
        <v>220</v>
      </c>
      <c r="B1283">
        <v>1</v>
      </c>
      <c r="C1283">
        <v>1</v>
      </c>
      <c r="D1283">
        <v>6</v>
      </c>
      <c r="E1283" t="s">
        <v>566</v>
      </c>
      <c r="F1283" t="s">
        <v>527</v>
      </c>
      <c r="I1283" t="s">
        <v>479</v>
      </c>
      <c r="J1283" t="s">
        <v>457</v>
      </c>
      <c r="K1283" t="s">
        <v>672</v>
      </c>
      <c r="N1283" t="s">
        <v>673</v>
      </c>
      <c r="O1283" t="s">
        <v>674</v>
      </c>
    </row>
    <row r="1284" spans="1:15">
      <c r="A1284">
        <v>220</v>
      </c>
      <c r="B1284">
        <v>1</v>
      </c>
      <c r="C1284">
        <v>1</v>
      </c>
      <c r="D1284">
        <v>7</v>
      </c>
      <c r="E1284" t="s">
        <v>558</v>
      </c>
      <c r="F1284" t="s">
        <v>528</v>
      </c>
      <c r="G1284">
        <v>1</v>
      </c>
      <c r="H1284">
        <v>1</v>
      </c>
      <c r="I1284" t="s">
        <v>455</v>
      </c>
      <c r="J1284" t="s">
        <v>455</v>
      </c>
      <c r="K1284" t="s">
        <v>670</v>
      </c>
      <c r="L1284">
        <v>5</v>
      </c>
      <c r="M1284">
        <v>1</v>
      </c>
      <c r="N1284" t="s">
        <v>673</v>
      </c>
      <c r="O1284" t="s">
        <v>674</v>
      </c>
    </row>
    <row r="1285" spans="1:15">
      <c r="A1285">
        <v>220</v>
      </c>
      <c r="B1285">
        <v>1</v>
      </c>
      <c r="C1285">
        <v>1</v>
      </c>
      <c r="D1285">
        <v>8</v>
      </c>
      <c r="E1285" t="s">
        <v>565</v>
      </c>
      <c r="F1285" t="s">
        <v>527</v>
      </c>
      <c r="G1285">
        <v>1</v>
      </c>
      <c r="H1285">
        <v>1</v>
      </c>
      <c r="I1285" t="s">
        <v>479</v>
      </c>
      <c r="J1285" t="s">
        <v>457</v>
      </c>
      <c r="K1285" t="s">
        <v>672</v>
      </c>
      <c r="L1285">
        <v>5</v>
      </c>
      <c r="M1285">
        <v>1</v>
      </c>
      <c r="N1285" t="s">
        <v>673</v>
      </c>
      <c r="O1285" t="s">
        <v>674</v>
      </c>
    </row>
    <row r="1286" spans="1:15">
      <c r="A1286">
        <v>220</v>
      </c>
      <c r="B1286">
        <v>1</v>
      </c>
      <c r="C1286">
        <v>1</v>
      </c>
      <c r="D1286">
        <v>9</v>
      </c>
      <c r="E1286" t="s">
        <v>545</v>
      </c>
      <c r="F1286" t="s">
        <v>528</v>
      </c>
      <c r="G1286">
        <v>1</v>
      </c>
      <c r="H1286">
        <v>0</v>
      </c>
      <c r="I1286" t="s">
        <v>479</v>
      </c>
      <c r="J1286" t="s">
        <v>454</v>
      </c>
      <c r="K1286" t="s">
        <v>672</v>
      </c>
      <c r="L1286">
        <v>1</v>
      </c>
      <c r="M1286">
        <v>1</v>
      </c>
      <c r="N1286" t="s">
        <v>673</v>
      </c>
      <c r="O1286" t="s">
        <v>674</v>
      </c>
    </row>
    <row r="1287" spans="1:15">
      <c r="A1287">
        <v>220</v>
      </c>
      <c r="B1287">
        <v>1</v>
      </c>
      <c r="C1287">
        <v>1</v>
      </c>
      <c r="D1287">
        <v>10</v>
      </c>
      <c r="E1287" t="s">
        <v>551</v>
      </c>
      <c r="F1287" t="s">
        <v>527</v>
      </c>
      <c r="G1287">
        <v>1</v>
      </c>
      <c r="H1287">
        <v>1</v>
      </c>
      <c r="I1287" t="s">
        <v>455</v>
      </c>
      <c r="J1287" t="s">
        <v>455</v>
      </c>
      <c r="K1287" t="s">
        <v>672</v>
      </c>
      <c r="L1287">
        <v>3</v>
      </c>
      <c r="M1287">
        <v>0</v>
      </c>
      <c r="N1287" t="s">
        <v>673</v>
      </c>
      <c r="O1287" t="s">
        <v>674</v>
      </c>
    </row>
    <row r="1288" spans="1:15">
      <c r="A1288">
        <v>220</v>
      </c>
      <c r="B1288">
        <v>1</v>
      </c>
      <c r="C1288">
        <v>1</v>
      </c>
      <c r="D1288">
        <v>11</v>
      </c>
      <c r="E1288" t="s">
        <v>562</v>
      </c>
      <c r="F1288" t="s">
        <v>528</v>
      </c>
      <c r="G1288">
        <v>1</v>
      </c>
      <c r="H1288">
        <v>1</v>
      </c>
      <c r="I1288" t="s">
        <v>479</v>
      </c>
      <c r="J1288" t="s">
        <v>456</v>
      </c>
      <c r="K1288" t="s">
        <v>670</v>
      </c>
      <c r="L1288">
        <v>4</v>
      </c>
      <c r="M1288">
        <v>0</v>
      </c>
      <c r="N1288" t="s">
        <v>673</v>
      </c>
      <c r="O1288" t="s">
        <v>674</v>
      </c>
    </row>
    <row r="1289" spans="1:15">
      <c r="A1289">
        <v>220</v>
      </c>
      <c r="B1289">
        <v>1</v>
      </c>
      <c r="C1289">
        <v>1</v>
      </c>
      <c r="D1289">
        <v>12</v>
      </c>
      <c r="E1289" t="s">
        <v>555</v>
      </c>
      <c r="F1289" t="s">
        <v>527</v>
      </c>
      <c r="G1289">
        <v>0</v>
      </c>
      <c r="H1289">
        <v>0</v>
      </c>
      <c r="I1289" t="s">
        <v>455</v>
      </c>
      <c r="J1289" t="s">
        <v>455</v>
      </c>
      <c r="K1289" t="s">
        <v>672</v>
      </c>
      <c r="L1289">
        <v>4</v>
      </c>
      <c r="M1289">
        <v>0</v>
      </c>
      <c r="N1289" t="s">
        <v>673</v>
      </c>
      <c r="O1289" t="s">
        <v>674</v>
      </c>
    </row>
    <row r="1290" spans="1:15">
      <c r="A1290">
        <v>220</v>
      </c>
      <c r="B1290">
        <v>1</v>
      </c>
      <c r="C1290">
        <v>1</v>
      </c>
      <c r="D1290">
        <v>13</v>
      </c>
      <c r="E1290" t="s">
        <v>558</v>
      </c>
      <c r="F1290" t="s">
        <v>527</v>
      </c>
      <c r="G1290">
        <v>0</v>
      </c>
      <c r="H1290">
        <v>1</v>
      </c>
      <c r="I1290" t="s">
        <v>455</v>
      </c>
      <c r="J1290" t="s">
        <v>455</v>
      </c>
      <c r="K1290" t="s">
        <v>670</v>
      </c>
      <c r="L1290">
        <v>4</v>
      </c>
      <c r="M1290">
        <v>0</v>
      </c>
      <c r="N1290" t="s">
        <v>673</v>
      </c>
      <c r="O1290" t="s">
        <v>674</v>
      </c>
    </row>
    <row r="1291" spans="1:15">
      <c r="A1291">
        <v>220</v>
      </c>
      <c r="B1291">
        <v>1</v>
      </c>
      <c r="C1291">
        <v>1</v>
      </c>
      <c r="D1291">
        <v>14</v>
      </c>
      <c r="E1291" t="s">
        <v>544</v>
      </c>
      <c r="F1291" t="s">
        <v>527</v>
      </c>
      <c r="G1291">
        <v>1</v>
      </c>
      <c r="H1291">
        <v>0</v>
      </c>
      <c r="I1291" t="s">
        <v>479</v>
      </c>
      <c r="J1291" t="s">
        <v>454</v>
      </c>
      <c r="K1291" t="s">
        <v>672</v>
      </c>
      <c r="L1291">
        <v>5</v>
      </c>
      <c r="M1291">
        <v>1</v>
      </c>
      <c r="N1291" t="s">
        <v>673</v>
      </c>
      <c r="O1291" t="s">
        <v>674</v>
      </c>
    </row>
    <row r="1292" spans="1:15">
      <c r="A1292">
        <v>220</v>
      </c>
      <c r="B1292">
        <v>1</v>
      </c>
      <c r="C1292">
        <v>1</v>
      </c>
      <c r="D1292">
        <v>15</v>
      </c>
      <c r="E1292" t="s">
        <v>548</v>
      </c>
      <c r="F1292" t="s">
        <v>528</v>
      </c>
      <c r="G1292">
        <v>1</v>
      </c>
      <c r="H1292">
        <v>1</v>
      </c>
      <c r="I1292" t="s">
        <v>479</v>
      </c>
      <c r="J1292" t="s">
        <v>454</v>
      </c>
      <c r="K1292" t="s">
        <v>670</v>
      </c>
      <c r="L1292">
        <v>3</v>
      </c>
      <c r="M1292">
        <v>0</v>
      </c>
      <c r="N1292" t="s">
        <v>673</v>
      </c>
      <c r="O1292" t="s">
        <v>674</v>
      </c>
    </row>
    <row r="1293" spans="1:15">
      <c r="A1293">
        <v>220</v>
      </c>
      <c r="B1293">
        <v>1</v>
      </c>
      <c r="C1293">
        <v>1</v>
      </c>
      <c r="D1293">
        <v>16</v>
      </c>
      <c r="E1293" t="s">
        <v>551</v>
      </c>
      <c r="F1293" t="s">
        <v>528</v>
      </c>
      <c r="G1293">
        <v>0</v>
      </c>
      <c r="H1293">
        <v>1</v>
      </c>
      <c r="I1293" t="s">
        <v>455</v>
      </c>
      <c r="J1293" t="s">
        <v>455</v>
      </c>
      <c r="K1293" t="s">
        <v>672</v>
      </c>
      <c r="L1293">
        <v>5</v>
      </c>
      <c r="M1293">
        <v>1</v>
      </c>
      <c r="N1293" t="s">
        <v>673</v>
      </c>
      <c r="O1293" t="s">
        <v>674</v>
      </c>
    </row>
    <row r="1294" spans="1:15">
      <c r="A1294">
        <v>220</v>
      </c>
      <c r="B1294">
        <v>1</v>
      </c>
      <c r="C1294">
        <v>1</v>
      </c>
      <c r="D1294">
        <v>17</v>
      </c>
      <c r="E1294" t="s">
        <v>566</v>
      </c>
      <c r="F1294" t="s">
        <v>527</v>
      </c>
      <c r="I1294" t="s">
        <v>479</v>
      </c>
      <c r="J1294" t="s">
        <v>457</v>
      </c>
      <c r="K1294" t="s">
        <v>672</v>
      </c>
      <c r="N1294" t="s">
        <v>673</v>
      </c>
      <c r="O1294" t="s">
        <v>674</v>
      </c>
    </row>
    <row r="1295" spans="1:15">
      <c r="A1295">
        <v>220</v>
      </c>
      <c r="B1295">
        <v>1</v>
      </c>
      <c r="C1295">
        <v>1</v>
      </c>
      <c r="D1295">
        <v>18</v>
      </c>
      <c r="E1295" t="s">
        <v>554</v>
      </c>
      <c r="F1295" t="s">
        <v>527</v>
      </c>
      <c r="G1295">
        <v>1</v>
      </c>
      <c r="H1295">
        <v>0</v>
      </c>
      <c r="I1295" t="s">
        <v>455</v>
      </c>
      <c r="J1295" t="s">
        <v>455</v>
      </c>
      <c r="K1295" t="s">
        <v>672</v>
      </c>
      <c r="L1295">
        <v>4</v>
      </c>
      <c r="M1295">
        <v>0</v>
      </c>
      <c r="N1295" t="s">
        <v>673</v>
      </c>
      <c r="O1295" t="s">
        <v>674</v>
      </c>
    </row>
    <row r="1296" spans="1:15">
      <c r="A1296">
        <v>220</v>
      </c>
      <c r="B1296">
        <v>1</v>
      </c>
      <c r="C1296">
        <v>1</v>
      </c>
      <c r="D1296">
        <v>19</v>
      </c>
      <c r="E1296" t="s">
        <v>563</v>
      </c>
      <c r="F1296" t="s">
        <v>527</v>
      </c>
      <c r="G1296">
        <v>1</v>
      </c>
      <c r="H1296">
        <v>1</v>
      </c>
      <c r="I1296" t="s">
        <v>479</v>
      </c>
      <c r="J1296" t="s">
        <v>457</v>
      </c>
      <c r="K1296" t="s">
        <v>672</v>
      </c>
      <c r="L1296">
        <v>4</v>
      </c>
      <c r="M1296">
        <v>1</v>
      </c>
      <c r="N1296" t="s">
        <v>673</v>
      </c>
      <c r="O1296" t="s">
        <v>674</v>
      </c>
    </row>
    <row r="1297" spans="1:15">
      <c r="A1297">
        <v>220</v>
      </c>
      <c r="B1297">
        <v>1</v>
      </c>
      <c r="C1297">
        <v>1</v>
      </c>
      <c r="D1297">
        <v>20</v>
      </c>
      <c r="E1297" t="s">
        <v>560</v>
      </c>
      <c r="F1297" t="s">
        <v>528</v>
      </c>
      <c r="G1297">
        <v>1</v>
      </c>
      <c r="H1297">
        <v>1</v>
      </c>
      <c r="I1297" t="s">
        <v>479</v>
      </c>
      <c r="J1297" t="s">
        <v>456</v>
      </c>
      <c r="K1297" t="s">
        <v>670</v>
      </c>
      <c r="L1297">
        <v>4</v>
      </c>
      <c r="M1297">
        <v>0</v>
      </c>
      <c r="N1297" t="s">
        <v>673</v>
      </c>
      <c r="O1297" t="s">
        <v>674</v>
      </c>
    </row>
    <row r="1298" spans="1:15">
      <c r="A1298">
        <v>220</v>
      </c>
      <c r="B1298">
        <v>1</v>
      </c>
      <c r="C1298">
        <v>1</v>
      </c>
      <c r="D1298">
        <v>21</v>
      </c>
      <c r="E1298" t="s">
        <v>561</v>
      </c>
      <c r="F1298" t="s">
        <v>527</v>
      </c>
      <c r="G1298">
        <v>1</v>
      </c>
      <c r="H1298">
        <v>1</v>
      </c>
      <c r="I1298" t="s">
        <v>479</v>
      </c>
      <c r="J1298" t="s">
        <v>456</v>
      </c>
      <c r="K1298" t="s">
        <v>670</v>
      </c>
      <c r="L1298">
        <v>5</v>
      </c>
      <c r="M1298">
        <v>1</v>
      </c>
      <c r="N1298" t="s">
        <v>673</v>
      </c>
      <c r="O1298" t="s">
        <v>674</v>
      </c>
    </row>
    <row r="1299" spans="1:15">
      <c r="A1299">
        <v>220</v>
      </c>
      <c r="B1299">
        <v>1</v>
      </c>
      <c r="C1299">
        <v>1</v>
      </c>
      <c r="D1299">
        <v>22</v>
      </c>
      <c r="E1299" t="s">
        <v>552</v>
      </c>
      <c r="F1299" t="s">
        <v>527</v>
      </c>
      <c r="G1299">
        <v>1</v>
      </c>
      <c r="H1299">
        <v>1</v>
      </c>
      <c r="I1299" t="s">
        <v>455</v>
      </c>
      <c r="J1299" t="s">
        <v>455</v>
      </c>
      <c r="K1299" t="s">
        <v>672</v>
      </c>
      <c r="L1299">
        <v>3</v>
      </c>
      <c r="M1299">
        <v>0</v>
      </c>
      <c r="N1299" t="s">
        <v>673</v>
      </c>
      <c r="O1299" t="s">
        <v>674</v>
      </c>
    </row>
    <row r="1300" spans="1:15">
      <c r="A1300">
        <v>220</v>
      </c>
      <c r="B1300">
        <v>1</v>
      </c>
      <c r="C1300">
        <v>1</v>
      </c>
      <c r="D1300">
        <v>23</v>
      </c>
      <c r="E1300" t="s">
        <v>553</v>
      </c>
      <c r="F1300" t="s">
        <v>527</v>
      </c>
      <c r="G1300">
        <v>0</v>
      </c>
      <c r="H1300">
        <v>1</v>
      </c>
      <c r="I1300" t="s">
        <v>455</v>
      </c>
      <c r="J1300" t="s">
        <v>455</v>
      </c>
      <c r="K1300" t="s">
        <v>672</v>
      </c>
      <c r="L1300">
        <v>2</v>
      </c>
      <c r="M1300">
        <v>1</v>
      </c>
      <c r="N1300" t="s">
        <v>673</v>
      </c>
      <c r="O1300" t="s">
        <v>674</v>
      </c>
    </row>
    <row r="1301" spans="1:15">
      <c r="A1301">
        <v>220</v>
      </c>
      <c r="B1301">
        <v>1</v>
      </c>
      <c r="C1301">
        <v>1</v>
      </c>
      <c r="D1301">
        <v>24</v>
      </c>
      <c r="E1301" t="s">
        <v>562</v>
      </c>
      <c r="F1301" t="s">
        <v>527</v>
      </c>
      <c r="G1301">
        <v>0</v>
      </c>
      <c r="H1301">
        <v>1</v>
      </c>
      <c r="I1301" t="s">
        <v>479</v>
      </c>
      <c r="J1301" t="s">
        <v>456</v>
      </c>
      <c r="K1301" t="s">
        <v>670</v>
      </c>
      <c r="L1301">
        <v>4</v>
      </c>
      <c r="M1301">
        <v>1</v>
      </c>
      <c r="N1301" t="s">
        <v>673</v>
      </c>
      <c r="O1301" t="s">
        <v>674</v>
      </c>
    </row>
    <row r="1302" spans="1:15">
      <c r="A1302">
        <v>220</v>
      </c>
      <c r="B1302">
        <v>1</v>
      </c>
      <c r="C1302">
        <v>1</v>
      </c>
      <c r="D1302">
        <v>25</v>
      </c>
      <c r="E1302" t="s">
        <v>561</v>
      </c>
      <c r="F1302" t="s">
        <v>528</v>
      </c>
      <c r="G1302">
        <v>0</v>
      </c>
      <c r="H1302">
        <v>1</v>
      </c>
      <c r="I1302" t="s">
        <v>479</v>
      </c>
      <c r="J1302" t="s">
        <v>456</v>
      </c>
      <c r="K1302" t="s">
        <v>670</v>
      </c>
      <c r="L1302">
        <v>5</v>
      </c>
      <c r="M1302">
        <v>0</v>
      </c>
      <c r="N1302" t="s">
        <v>673</v>
      </c>
      <c r="O1302" t="s">
        <v>674</v>
      </c>
    </row>
    <row r="1303" spans="1:15">
      <c r="A1303">
        <v>220</v>
      </c>
      <c r="B1303">
        <v>1</v>
      </c>
      <c r="C1303">
        <v>1</v>
      </c>
      <c r="D1303">
        <v>26</v>
      </c>
      <c r="E1303" t="s">
        <v>563</v>
      </c>
      <c r="F1303" t="s">
        <v>528</v>
      </c>
      <c r="G1303">
        <v>0</v>
      </c>
      <c r="H1303">
        <v>1</v>
      </c>
      <c r="I1303" t="s">
        <v>479</v>
      </c>
      <c r="J1303" t="s">
        <v>457</v>
      </c>
      <c r="K1303" t="s">
        <v>672</v>
      </c>
      <c r="L1303">
        <v>5</v>
      </c>
      <c r="M1303">
        <v>0</v>
      </c>
      <c r="N1303" t="s">
        <v>673</v>
      </c>
      <c r="O1303" t="s">
        <v>674</v>
      </c>
    </row>
    <row r="1304" spans="1:15">
      <c r="A1304">
        <v>220</v>
      </c>
      <c r="B1304">
        <v>1</v>
      </c>
      <c r="C1304">
        <v>1</v>
      </c>
      <c r="D1304">
        <v>27</v>
      </c>
      <c r="E1304" t="s">
        <v>556</v>
      </c>
      <c r="F1304" t="s">
        <v>528</v>
      </c>
      <c r="G1304">
        <v>0</v>
      </c>
      <c r="H1304">
        <v>1</v>
      </c>
      <c r="I1304" t="s">
        <v>455</v>
      </c>
      <c r="J1304" t="s">
        <v>455</v>
      </c>
      <c r="K1304" t="s">
        <v>670</v>
      </c>
      <c r="L1304">
        <v>5</v>
      </c>
      <c r="M1304">
        <v>1</v>
      </c>
      <c r="N1304" t="s">
        <v>673</v>
      </c>
      <c r="O1304" t="s">
        <v>674</v>
      </c>
    </row>
    <row r="1305" spans="1:15">
      <c r="A1305">
        <v>220</v>
      </c>
      <c r="B1305">
        <v>1</v>
      </c>
      <c r="C1305">
        <v>1</v>
      </c>
      <c r="D1305">
        <v>28</v>
      </c>
      <c r="E1305" t="s">
        <v>549</v>
      </c>
      <c r="F1305" t="s">
        <v>528</v>
      </c>
      <c r="G1305">
        <v>1</v>
      </c>
      <c r="H1305">
        <v>0</v>
      </c>
      <c r="I1305" t="s">
        <v>479</v>
      </c>
      <c r="J1305" t="s">
        <v>454</v>
      </c>
      <c r="K1305" t="s">
        <v>670</v>
      </c>
      <c r="L1305">
        <v>5</v>
      </c>
      <c r="M1305">
        <v>0</v>
      </c>
      <c r="N1305" t="s">
        <v>673</v>
      </c>
      <c r="O1305" t="s">
        <v>674</v>
      </c>
    </row>
    <row r="1306" spans="1:15">
      <c r="A1306">
        <v>220</v>
      </c>
      <c r="B1306">
        <v>1</v>
      </c>
      <c r="C1306">
        <v>1</v>
      </c>
      <c r="D1306">
        <v>29</v>
      </c>
      <c r="E1306" t="s">
        <v>545</v>
      </c>
      <c r="F1306" t="s">
        <v>527</v>
      </c>
      <c r="G1306">
        <v>0</v>
      </c>
      <c r="H1306">
        <v>0</v>
      </c>
      <c r="I1306" t="s">
        <v>479</v>
      </c>
      <c r="J1306" t="s">
        <v>454</v>
      </c>
      <c r="K1306" t="s">
        <v>672</v>
      </c>
      <c r="L1306">
        <v>5</v>
      </c>
      <c r="M1306">
        <v>1</v>
      </c>
      <c r="N1306" t="s">
        <v>673</v>
      </c>
      <c r="O1306" t="s">
        <v>674</v>
      </c>
    </row>
    <row r="1307" spans="1:15">
      <c r="A1307">
        <v>220</v>
      </c>
      <c r="B1307">
        <v>1</v>
      </c>
      <c r="C1307">
        <v>1</v>
      </c>
      <c r="D1307">
        <v>30</v>
      </c>
      <c r="E1307" t="s">
        <v>547</v>
      </c>
      <c r="F1307" t="s">
        <v>528</v>
      </c>
      <c r="G1307">
        <v>1</v>
      </c>
      <c r="H1307">
        <v>1</v>
      </c>
      <c r="I1307" t="s">
        <v>479</v>
      </c>
      <c r="J1307" t="s">
        <v>454</v>
      </c>
      <c r="K1307" t="s">
        <v>672</v>
      </c>
      <c r="L1307">
        <v>2</v>
      </c>
      <c r="M1307">
        <v>0</v>
      </c>
      <c r="N1307" t="s">
        <v>673</v>
      </c>
      <c r="O1307" t="s">
        <v>674</v>
      </c>
    </row>
    <row r="1308" spans="1:15">
      <c r="A1308">
        <v>220</v>
      </c>
      <c r="B1308">
        <v>1</v>
      </c>
      <c r="C1308">
        <v>1</v>
      </c>
      <c r="D1308">
        <v>31</v>
      </c>
      <c r="E1308" t="s">
        <v>544</v>
      </c>
      <c r="F1308" t="s">
        <v>528</v>
      </c>
      <c r="G1308">
        <v>0</v>
      </c>
      <c r="H1308">
        <v>0</v>
      </c>
      <c r="I1308" t="s">
        <v>479</v>
      </c>
      <c r="J1308" t="s">
        <v>454</v>
      </c>
      <c r="K1308" t="s">
        <v>672</v>
      </c>
      <c r="L1308">
        <v>5</v>
      </c>
      <c r="M1308">
        <v>0</v>
      </c>
      <c r="N1308" t="s">
        <v>673</v>
      </c>
      <c r="O1308" t="s">
        <v>674</v>
      </c>
    </row>
    <row r="1309" spans="1:15">
      <c r="A1309">
        <v>220</v>
      </c>
      <c r="B1309">
        <v>1</v>
      </c>
      <c r="C1309">
        <v>1</v>
      </c>
      <c r="D1309">
        <v>32</v>
      </c>
      <c r="E1309" t="s">
        <v>547</v>
      </c>
      <c r="F1309" t="s">
        <v>527</v>
      </c>
      <c r="G1309">
        <v>0</v>
      </c>
      <c r="H1309">
        <v>1</v>
      </c>
      <c r="I1309" t="s">
        <v>479</v>
      </c>
      <c r="J1309" t="s">
        <v>454</v>
      </c>
      <c r="K1309" t="s">
        <v>672</v>
      </c>
      <c r="L1309">
        <v>5</v>
      </c>
      <c r="M1309">
        <v>0</v>
      </c>
      <c r="N1309" t="s">
        <v>673</v>
      </c>
      <c r="O1309" t="s">
        <v>674</v>
      </c>
    </row>
    <row r="1310" spans="1:15">
      <c r="A1310">
        <v>220</v>
      </c>
      <c r="B1310">
        <v>1</v>
      </c>
      <c r="C1310">
        <v>1</v>
      </c>
      <c r="D1310">
        <v>33</v>
      </c>
      <c r="E1310" t="s">
        <v>550</v>
      </c>
      <c r="F1310" t="s">
        <v>528</v>
      </c>
      <c r="G1310">
        <v>1</v>
      </c>
      <c r="H1310">
        <v>1</v>
      </c>
      <c r="I1310" t="s">
        <v>479</v>
      </c>
      <c r="J1310" t="s">
        <v>454</v>
      </c>
      <c r="K1310" t="s">
        <v>670</v>
      </c>
      <c r="L1310">
        <v>4</v>
      </c>
      <c r="M1310">
        <v>0</v>
      </c>
      <c r="N1310" t="s">
        <v>673</v>
      </c>
      <c r="O1310" t="s">
        <v>674</v>
      </c>
    </row>
    <row r="1311" spans="1:15">
      <c r="A1311">
        <v>220</v>
      </c>
      <c r="B1311">
        <v>1</v>
      </c>
      <c r="C1311">
        <v>1</v>
      </c>
      <c r="D1311">
        <v>34</v>
      </c>
      <c r="E1311" t="s">
        <v>560</v>
      </c>
      <c r="F1311" t="s">
        <v>527</v>
      </c>
      <c r="G1311">
        <v>0</v>
      </c>
      <c r="H1311">
        <v>1</v>
      </c>
      <c r="I1311" t="s">
        <v>479</v>
      </c>
      <c r="J1311" t="s">
        <v>456</v>
      </c>
      <c r="K1311" t="s">
        <v>670</v>
      </c>
      <c r="L1311">
        <v>5</v>
      </c>
      <c r="M1311">
        <v>1</v>
      </c>
      <c r="N1311" t="s">
        <v>673</v>
      </c>
      <c r="O1311" t="s">
        <v>674</v>
      </c>
    </row>
    <row r="1312" spans="1:15">
      <c r="A1312">
        <v>220</v>
      </c>
      <c r="B1312">
        <v>1</v>
      </c>
      <c r="C1312">
        <v>1</v>
      </c>
      <c r="D1312">
        <v>35</v>
      </c>
      <c r="E1312" t="s">
        <v>565</v>
      </c>
      <c r="F1312" t="s">
        <v>528</v>
      </c>
      <c r="G1312">
        <v>0</v>
      </c>
      <c r="H1312">
        <v>1</v>
      </c>
      <c r="I1312" t="s">
        <v>479</v>
      </c>
      <c r="J1312" t="s">
        <v>457</v>
      </c>
      <c r="K1312" t="s">
        <v>672</v>
      </c>
      <c r="L1312">
        <v>4</v>
      </c>
      <c r="M1312">
        <v>0</v>
      </c>
      <c r="N1312" t="s">
        <v>673</v>
      </c>
      <c r="O1312" t="s">
        <v>674</v>
      </c>
    </row>
    <row r="1313" spans="1:15">
      <c r="A1313">
        <v>220</v>
      </c>
      <c r="B1313">
        <v>1</v>
      </c>
      <c r="C1313">
        <v>1</v>
      </c>
      <c r="D1313">
        <v>36</v>
      </c>
      <c r="E1313" t="s">
        <v>559</v>
      </c>
      <c r="F1313" t="s">
        <v>528</v>
      </c>
      <c r="G1313">
        <v>1</v>
      </c>
      <c r="H1313">
        <v>0</v>
      </c>
      <c r="I1313" t="s">
        <v>479</v>
      </c>
      <c r="J1313" t="s">
        <v>456</v>
      </c>
      <c r="K1313" t="s">
        <v>670</v>
      </c>
      <c r="L1313">
        <v>5</v>
      </c>
      <c r="M1313">
        <v>0</v>
      </c>
      <c r="N1313" t="s">
        <v>673</v>
      </c>
      <c r="O1313" t="s">
        <v>674</v>
      </c>
    </row>
    <row r="1314" spans="1:15">
      <c r="A1314">
        <v>220</v>
      </c>
      <c r="B1314">
        <v>1</v>
      </c>
      <c r="C1314">
        <v>1</v>
      </c>
      <c r="D1314">
        <v>37</v>
      </c>
      <c r="E1314" t="s">
        <v>549</v>
      </c>
      <c r="F1314" t="s">
        <v>527</v>
      </c>
      <c r="G1314">
        <v>0</v>
      </c>
      <c r="H1314">
        <v>0</v>
      </c>
      <c r="I1314" t="s">
        <v>479</v>
      </c>
      <c r="J1314" t="s">
        <v>454</v>
      </c>
      <c r="K1314" t="s">
        <v>670</v>
      </c>
      <c r="L1314">
        <v>5</v>
      </c>
      <c r="M1314">
        <v>1</v>
      </c>
      <c r="N1314" t="s">
        <v>673</v>
      </c>
      <c r="O1314" t="s">
        <v>674</v>
      </c>
    </row>
    <row r="1315" spans="1:15">
      <c r="A1315">
        <v>220</v>
      </c>
      <c r="B1315">
        <v>1</v>
      </c>
      <c r="C1315">
        <v>1</v>
      </c>
      <c r="D1315">
        <v>38</v>
      </c>
      <c r="E1315" t="s">
        <v>552</v>
      </c>
      <c r="F1315" t="s">
        <v>528</v>
      </c>
      <c r="G1315">
        <v>0</v>
      </c>
      <c r="H1315">
        <v>1</v>
      </c>
      <c r="I1315" t="s">
        <v>455</v>
      </c>
      <c r="J1315" t="s">
        <v>455</v>
      </c>
      <c r="K1315" t="s">
        <v>672</v>
      </c>
      <c r="L1315">
        <v>5</v>
      </c>
      <c r="M1315">
        <v>1</v>
      </c>
      <c r="N1315" t="s">
        <v>673</v>
      </c>
      <c r="O1315" t="s">
        <v>674</v>
      </c>
    </row>
    <row r="1316" spans="1:15">
      <c r="A1316">
        <v>220</v>
      </c>
      <c r="B1316">
        <v>1</v>
      </c>
      <c r="C1316">
        <v>1</v>
      </c>
      <c r="D1316">
        <v>39</v>
      </c>
      <c r="E1316" t="s">
        <v>559</v>
      </c>
      <c r="F1316" t="s">
        <v>527</v>
      </c>
      <c r="G1316">
        <v>0</v>
      </c>
      <c r="H1316">
        <v>0</v>
      </c>
      <c r="I1316" t="s">
        <v>479</v>
      </c>
      <c r="J1316" t="s">
        <v>456</v>
      </c>
      <c r="K1316" t="s">
        <v>670</v>
      </c>
      <c r="L1316">
        <v>5</v>
      </c>
      <c r="M1316">
        <v>1</v>
      </c>
      <c r="N1316" t="s">
        <v>673</v>
      </c>
      <c r="O1316" t="s">
        <v>674</v>
      </c>
    </row>
    <row r="1317" spans="1:15">
      <c r="A1317">
        <v>220</v>
      </c>
      <c r="B1317">
        <v>1</v>
      </c>
      <c r="C1317">
        <v>1</v>
      </c>
      <c r="D1317">
        <v>40</v>
      </c>
      <c r="E1317" t="s">
        <v>548</v>
      </c>
      <c r="F1317" t="s">
        <v>527</v>
      </c>
      <c r="G1317">
        <v>0</v>
      </c>
      <c r="H1317">
        <v>1</v>
      </c>
      <c r="I1317" t="s">
        <v>479</v>
      </c>
      <c r="J1317" t="s">
        <v>454</v>
      </c>
      <c r="K1317" t="s">
        <v>670</v>
      </c>
      <c r="L1317">
        <v>5</v>
      </c>
      <c r="M1317">
        <v>1</v>
      </c>
      <c r="N1317" t="s">
        <v>673</v>
      </c>
      <c r="O1317" t="s">
        <v>674</v>
      </c>
    </row>
    <row r="1318" spans="1:15">
      <c r="A1318">
        <v>220</v>
      </c>
      <c r="B1318">
        <v>1</v>
      </c>
      <c r="C1318">
        <v>1</v>
      </c>
      <c r="D1318">
        <v>41</v>
      </c>
      <c r="E1318" t="s">
        <v>554</v>
      </c>
      <c r="F1318" t="s">
        <v>528</v>
      </c>
      <c r="G1318">
        <v>0</v>
      </c>
      <c r="H1318">
        <v>0</v>
      </c>
      <c r="I1318" t="s">
        <v>455</v>
      </c>
      <c r="J1318" t="s">
        <v>455</v>
      </c>
      <c r="K1318" t="s">
        <v>672</v>
      </c>
      <c r="L1318">
        <v>5</v>
      </c>
      <c r="M1318">
        <v>1</v>
      </c>
      <c r="N1318" t="s">
        <v>673</v>
      </c>
      <c r="O1318" t="s">
        <v>674</v>
      </c>
    </row>
    <row r="1319" spans="1:15">
      <c r="A1319">
        <v>220</v>
      </c>
      <c r="B1319">
        <v>1</v>
      </c>
      <c r="C1319">
        <v>1</v>
      </c>
      <c r="D1319">
        <v>42</v>
      </c>
      <c r="E1319" t="s">
        <v>550</v>
      </c>
      <c r="F1319" t="s">
        <v>527</v>
      </c>
      <c r="G1319">
        <v>0</v>
      </c>
      <c r="H1319">
        <v>1</v>
      </c>
      <c r="I1319" t="s">
        <v>479</v>
      </c>
      <c r="J1319" t="s">
        <v>454</v>
      </c>
      <c r="K1319" t="s">
        <v>670</v>
      </c>
      <c r="L1319">
        <v>5</v>
      </c>
      <c r="M1319">
        <v>1</v>
      </c>
      <c r="N1319" t="s">
        <v>673</v>
      </c>
      <c r="O1319" t="s">
        <v>674</v>
      </c>
    </row>
    <row r="1320" spans="1:15">
      <c r="A1320">
        <v>220</v>
      </c>
      <c r="B1320">
        <v>1</v>
      </c>
      <c r="C1320">
        <v>1</v>
      </c>
      <c r="D1320">
        <v>43</v>
      </c>
      <c r="E1320" t="s">
        <v>564</v>
      </c>
      <c r="F1320" t="s">
        <v>528</v>
      </c>
      <c r="G1320">
        <v>0</v>
      </c>
      <c r="H1320">
        <v>0</v>
      </c>
      <c r="I1320" t="s">
        <v>479</v>
      </c>
      <c r="J1320" t="s">
        <v>457</v>
      </c>
      <c r="K1320" t="s">
        <v>672</v>
      </c>
      <c r="L1320">
        <v>4</v>
      </c>
      <c r="M1320">
        <v>0</v>
      </c>
      <c r="N1320" t="s">
        <v>673</v>
      </c>
      <c r="O1320" t="s">
        <v>674</v>
      </c>
    </row>
    <row r="1321" spans="1:15">
      <c r="A1321">
        <v>220</v>
      </c>
      <c r="B1321">
        <v>1</v>
      </c>
      <c r="C1321">
        <v>1</v>
      </c>
      <c r="D1321">
        <v>44</v>
      </c>
      <c r="E1321" t="s">
        <v>557</v>
      </c>
      <c r="F1321" t="s">
        <v>528</v>
      </c>
      <c r="G1321">
        <v>0</v>
      </c>
      <c r="H1321">
        <v>0</v>
      </c>
      <c r="I1321" t="s">
        <v>455</v>
      </c>
      <c r="J1321" t="s">
        <v>455</v>
      </c>
      <c r="K1321" t="s">
        <v>670</v>
      </c>
      <c r="L1321">
        <v>4</v>
      </c>
      <c r="M1321">
        <v>1</v>
      </c>
      <c r="N1321" t="s">
        <v>673</v>
      </c>
      <c r="O1321" t="s">
        <v>674</v>
      </c>
    </row>
    <row r="1322" spans="1:15">
      <c r="A1322">
        <v>221</v>
      </c>
      <c r="B1322">
        <v>1</v>
      </c>
      <c r="C1322">
        <v>1</v>
      </c>
      <c r="D1322">
        <v>1</v>
      </c>
      <c r="E1322" t="s">
        <v>554</v>
      </c>
      <c r="F1322" t="s">
        <v>527</v>
      </c>
      <c r="G1322">
        <v>1</v>
      </c>
      <c r="H1322">
        <v>0</v>
      </c>
      <c r="I1322" t="s">
        <v>455</v>
      </c>
      <c r="J1322" t="s">
        <v>455</v>
      </c>
      <c r="K1322" t="s">
        <v>672</v>
      </c>
      <c r="L1322">
        <v>4</v>
      </c>
      <c r="M1322">
        <v>0</v>
      </c>
      <c r="N1322" t="s">
        <v>673</v>
      </c>
      <c r="O1322" t="s">
        <v>674</v>
      </c>
    </row>
    <row r="1323" spans="1:15">
      <c r="A1323">
        <v>221</v>
      </c>
      <c r="B1323">
        <v>1</v>
      </c>
      <c r="C1323">
        <v>1</v>
      </c>
      <c r="D1323">
        <v>2</v>
      </c>
      <c r="E1323" t="s">
        <v>553</v>
      </c>
      <c r="F1323" t="s">
        <v>528</v>
      </c>
      <c r="G1323">
        <v>1</v>
      </c>
      <c r="H1323">
        <v>1</v>
      </c>
      <c r="I1323" t="s">
        <v>455</v>
      </c>
      <c r="J1323" t="s">
        <v>455</v>
      </c>
      <c r="K1323" t="s">
        <v>672</v>
      </c>
      <c r="L1323">
        <v>4</v>
      </c>
      <c r="M1323">
        <v>1</v>
      </c>
      <c r="N1323" t="s">
        <v>673</v>
      </c>
      <c r="O1323" t="s">
        <v>674</v>
      </c>
    </row>
    <row r="1324" spans="1:15">
      <c r="A1324">
        <v>221</v>
      </c>
      <c r="B1324">
        <v>1</v>
      </c>
      <c r="C1324">
        <v>1</v>
      </c>
      <c r="D1324">
        <v>3</v>
      </c>
      <c r="E1324" t="s">
        <v>564</v>
      </c>
      <c r="F1324" t="s">
        <v>528</v>
      </c>
      <c r="G1324">
        <v>1</v>
      </c>
      <c r="H1324">
        <v>0</v>
      </c>
      <c r="I1324" t="s">
        <v>479</v>
      </c>
      <c r="J1324" t="s">
        <v>457</v>
      </c>
      <c r="K1324" t="s">
        <v>672</v>
      </c>
      <c r="L1324">
        <v>4</v>
      </c>
      <c r="M1324">
        <v>0</v>
      </c>
      <c r="N1324" t="s">
        <v>673</v>
      </c>
      <c r="O1324" t="s">
        <v>674</v>
      </c>
    </row>
    <row r="1325" spans="1:15">
      <c r="A1325">
        <v>221</v>
      </c>
      <c r="B1325">
        <v>1</v>
      </c>
      <c r="C1325">
        <v>1</v>
      </c>
      <c r="D1325">
        <v>4</v>
      </c>
      <c r="E1325" t="s">
        <v>559</v>
      </c>
      <c r="F1325" t="s">
        <v>528</v>
      </c>
      <c r="G1325">
        <v>1</v>
      </c>
      <c r="H1325">
        <v>0</v>
      </c>
      <c r="I1325" t="s">
        <v>479</v>
      </c>
      <c r="J1325" t="s">
        <v>456</v>
      </c>
      <c r="K1325" t="s">
        <v>670</v>
      </c>
      <c r="L1325">
        <v>4</v>
      </c>
      <c r="M1325">
        <v>0</v>
      </c>
      <c r="N1325" t="s">
        <v>673</v>
      </c>
      <c r="O1325" t="s">
        <v>674</v>
      </c>
    </row>
    <row r="1326" spans="1:15">
      <c r="A1326">
        <v>221</v>
      </c>
      <c r="B1326">
        <v>1</v>
      </c>
      <c r="C1326">
        <v>1</v>
      </c>
      <c r="D1326">
        <v>5</v>
      </c>
      <c r="E1326" t="s">
        <v>544</v>
      </c>
      <c r="F1326" t="s">
        <v>527</v>
      </c>
      <c r="G1326">
        <v>1</v>
      </c>
      <c r="H1326">
        <v>0</v>
      </c>
      <c r="I1326" t="s">
        <v>479</v>
      </c>
      <c r="J1326" t="s">
        <v>454</v>
      </c>
      <c r="K1326" t="s">
        <v>672</v>
      </c>
      <c r="L1326">
        <v>5</v>
      </c>
      <c r="M1326">
        <v>1</v>
      </c>
      <c r="N1326" t="s">
        <v>673</v>
      </c>
      <c r="O1326" t="s">
        <v>674</v>
      </c>
    </row>
    <row r="1327" spans="1:15">
      <c r="A1327">
        <v>221</v>
      </c>
      <c r="B1327">
        <v>1</v>
      </c>
      <c r="C1327">
        <v>1</v>
      </c>
      <c r="D1327">
        <v>6</v>
      </c>
      <c r="E1327" t="s">
        <v>563</v>
      </c>
      <c r="F1327" t="s">
        <v>527</v>
      </c>
      <c r="G1327">
        <v>1</v>
      </c>
      <c r="H1327">
        <v>1</v>
      </c>
      <c r="I1327" t="s">
        <v>479</v>
      </c>
      <c r="J1327" t="s">
        <v>457</v>
      </c>
      <c r="K1327" t="s">
        <v>672</v>
      </c>
      <c r="L1327">
        <v>5</v>
      </c>
      <c r="M1327">
        <v>1</v>
      </c>
      <c r="N1327" t="s">
        <v>673</v>
      </c>
      <c r="O1327" t="s">
        <v>674</v>
      </c>
    </row>
    <row r="1328" spans="1:15">
      <c r="A1328">
        <v>221</v>
      </c>
      <c r="B1328">
        <v>1</v>
      </c>
      <c r="C1328">
        <v>1</v>
      </c>
      <c r="D1328">
        <v>7</v>
      </c>
      <c r="E1328" t="s">
        <v>548</v>
      </c>
      <c r="F1328" t="s">
        <v>528</v>
      </c>
      <c r="G1328">
        <v>1</v>
      </c>
      <c r="H1328">
        <v>1</v>
      </c>
      <c r="I1328" t="s">
        <v>479</v>
      </c>
      <c r="J1328" t="s">
        <v>454</v>
      </c>
      <c r="K1328" t="s">
        <v>670</v>
      </c>
      <c r="L1328">
        <v>5</v>
      </c>
      <c r="M1328">
        <v>0</v>
      </c>
      <c r="N1328" t="s">
        <v>673</v>
      </c>
      <c r="O1328" t="s">
        <v>674</v>
      </c>
    </row>
    <row r="1329" spans="1:15">
      <c r="A1329">
        <v>221</v>
      </c>
      <c r="B1329">
        <v>1</v>
      </c>
      <c r="C1329">
        <v>1</v>
      </c>
      <c r="D1329">
        <v>8</v>
      </c>
      <c r="E1329" t="s">
        <v>547</v>
      </c>
      <c r="F1329" t="s">
        <v>528</v>
      </c>
      <c r="G1329">
        <v>1</v>
      </c>
      <c r="H1329">
        <v>1</v>
      </c>
      <c r="I1329" t="s">
        <v>479</v>
      </c>
      <c r="J1329" t="s">
        <v>454</v>
      </c>
      <c r="K1329" t="s">
        <v>672</v>
      </c>
      <c r="L1329">
        <v>4</v>
      </c>
      <c r="M1329">
        <v>0</v>
      </c>
      <c r="N1329" t="s">
        <v>673</v>
      </c>
      <c r="O1329" t="s">
        <v>674</v>
      </c>
    </row>
    <row r="1330" spans="1:15">
      <c r="A1330">
        <v>221</v>
      </c>
      <c r="B1330">
        <v>1</v>
      </c>
      <c r="C1330">
        <v>1</v>
      </c>
      <c r="D1330">
        <v>9</v>
      </c>
      <c r="E1330" t="s">
        <v>548</v>
      </c>
      <c r="F1330" t="s">
        <v>527</v>
      </c>
      <c r="G1330">
        <v>0</v>
      </c>
      <c r="H1330">
        <v>1</v>
      </c>
      <c r="I1330" t="s">
        <v>479</v>
      </c>
      <c r="J1330" t="s">
        <v>454</v>
      </c>
      <c r="K1330" t="s">
        <v>670</v>
      </c>
      <c r="L1330">
        <v>5</v>
      </c>
      <c r="M1330">
        <v>1</v>
      </c>
      <c r="N1330" t="s">
        <v>673</v>
      </c>
      <c r="O1330" t="s">
        <v>674</v>
      </c>
    </row>
    <row r="1331" spans="1:15">
      <c r="A1331">
        <v>221</v>
      </c>
      <c r="B1331">
        <v>1</v>
      </c>
      <c r="C1331">
        <v>1</v>
      </c>
      <c r="D1331">
        <v>10</v>
      </c>
      <c r="E1331" t="s">
        <v>560</v>
      </c>
      <c r="F1331" t="s">
        <v>527</v>
      </c>
      <c r="G1331">
        <v>1</v>
      </c>
      <c r="H1331">
        <v>1</v>
      </c>
      <c r="I1331" t="s">
        <v>479</v>
      </c>
      <c r="J1331" t="s">
        <v>456</v>
      </c>
      <c r="K1331" t="s">
        <v>670</v>
      </c>
      <c r="L1331">
        <v>4</v>
      </c>
      <c r="M1331">
        <v>1</v>
      </c>
      <c r="N1331" t="s">
        <v>673</v>
      </c>
      <c r="O1331" t="s">
        <v>674</v>
      </c>
    </row>
    <row r="1332" spans="1:15">
      <c r="A1332">
        <v>221</v>
      </c>
      <c r="B1332">
        <v>1</v>
      </c>
      <c r="C1332">
        <v>1</v>
      </c>
      <c r="D1332">
        <v>11</v>
      </c>
      <c r="E1332" t="s">
        <v>566</v>
      </c>
      <c r="F1332" t="s">
        <v>527</v>
      </c>
      <c r="I1332" t="s">
        <v>479</v>
      </c>
      <c r="J1332" t="s">
        <v>457</v>
      </c>
      <c r="K1332" t="s">
        <v>672</v>
      </c>
      <c r="N1332" t="s">
        <v>673</v>
      </c>
      <c r="O1332" t="s">
        <v>674</v>
      </c>
    </row>
    <row r="1333" spans="1:15">
      <c r="A1333">
        <v>221</v>
      </c>
      <c r="B1333">
        <v>1</v>
      </c>
      <c r="C1333">
        <v>1</v>
      </c>
      <c r="D1333">
        <v>12</v>
      </c>
      <c r="E1333" t="s">
        <v>557</v>
      </c>
      <c r="F1333" t="s">
        <v>527</v>
      </c>
      <c r="G1333">
        <v>1</v>
      </c>
      <c r="H1333">
        <v>0</v>
      </c>
      <c r="I1333" t="s">
        <v>455</v>
      </c>
      <c r="J1333" t="s">
        <v>455</v>
      </c>
      <c r="K1333" t="s">
        <v>670</v>
      </c>
      <c r="L1333">
        <v>2</v>
      </c>
      <c r="M1333">
        <v>1</v>
      </c>
      <c r="N1333" t="s">
        <v>673</v>
      </c>
      <c r="O1333" t="s">
        <v>674</v>
      </c>
    </row>
    <row r="1334" spans="1:15">
      <c r="A1334">
        <v>221</v>
      </c>
      <c r="B1334">
        <v>1</v>
      </c>
      <c r="C1334">
        <v>1</v>
      </c>
      <c r="D1334">
        <v>13</v>
      </c>
      <c r="E1334" t="s">
        <v>558</v>
      </c>
      <c r="F1334" t="s">
        <v>528</v>
      </c>
      <c r="G1334">
        <v>1</v>
      </c>
      <c r="H1334">
        <v>1</v>
      </c>
      <c r="I1334" t="s">
        <v>455</v>
      </c>
      <c r="J1334" t="s">
        <v>455</v>
      </c>
      <c r="K1334" t="s">
        <v>670</v>
      </c>
      <c r="L1334">
        <v>4</v>
      </c>
      <c r="M1334">
        <v>1</v>
      </c>
      <c r="N1334" t="s">
        <v>673</v>
      </c>
      <c r="O1334" t="s">
        <v>674</v>
      </c>
    </row>
    <row r="1335" spans="1:15">
      <c r="A1335">
        <v>221</v>
      </c>
      <c r="B1335">
        <v>1</v>
      </c>
      <c r="C1335">
        <v>1</v>
      </c>
      <c r="D1335">
        <v>14</v>
      </c>
      <c r="E1335" t="s">
        <v>545</v>
      </c>
      <c r="F1335" t="s">
        <v>528</v>
      </c>
      <c r="G1335">
        <v>1</v>
      </c>
      <c r="H1335">
        <v>0</v>
      </c>
      <c r="I1335" t="s">
        <v>479</v>
      </c>
      <c r="J1335" t="s">
        <v>454</v>
      </c>
      <c r="K1335" t="s">
        <v>672</v>
      </c>
      <c r="L1335">
        <v>2</v>
      </c>
      <c r="M1335">
        <v>1</v>
      </c>
      <c r="N1335" t="s">
        <v>673</v>
      </c>
      <c r="O1335" t="s">
        <v>674</v>
      </c>
    </row>
    <row r="1336" spans="1:15">
      <c r="A1336">
        <v>221</v>
      </c>
      <c r="B1336">
        <v>1</v>
      </c>
      <c r="C1336">
        <v>1</v>
      </c>
      <c r="D1336">
        <v>15</v>
      </c>
      <c r="E1336" t="s">
        <v>547</v>
      </c>
      <c r="F1336" t="s">
        <v>527</v>
      </c>
      <c r="G1336">
        <v>0</v>
      </c>
      <c r="H1336">
        <v>1</v>
      </c>
      <c r="I1336" t="s">
        <v>479</v>
      </c>
      <c r="J1336" t="s">
        <v>454</v>
      </c>
      <c r="K1336" t="s">
        <v>672</v>
      </c>
      <c r="L1336">
        <v>3</v>
      </c>
      <c r="M1336">
        <v>0</v>
      </c>
      <c r="N1336" t="s">
        <v>673</v>
      </c>
      <c r="O1336" t="s">
        <v>674</v>
      </c>
    </row>
    <row r="1337" spans="1:15">
      <c r="A1337">
        <v>221</v>
      </c>
      <c r="B1337">
        <v>1</v>
      </c>
      <c r="C1337">
        <v>1</v>
      </c>
      <c r="D1337">
        <v>16</v>
      </c>
      <c r="E1337" t="s">
        <v>565</v>
      </c>
      <c r="F1337" t="s">
        <v>528</v>
      </c>
      <c r="G1337">
        <v>1</v>
      </c>
      <c r="H1337">
        <v>1</v>
      </c>
      <c r="I1337" t="s">
        <v>479</v>
      </c>
      <c r="J1337" t="s">
        <v>457</v>
      </c>
      <c r="K1337" t="s">
        <v>672</v>
      </c>
      <c r="L1337">
        <v>5</v>
      </c>
      <c r="M1337">
        <v>0</v>
      </c>
      <c r="N1337" t="s">
        <v>673</v>
      </c>
      <c r="O1337" t="s">
        <v>674</v>
      </c>
    </row>
    <row r="1338" spans="1:15">
      <c r="A1338">
        <v>221</v>
      </c>
      <c r="B1338">
        <v>1</v>
      </c>
      <c r="C1338">
        <v>1</v>
      </c>
      <c r="D1338">
        <v>17</v>
      </c>
      <c r="E1338" t="s">
        <v>558</v>
      </c>
      <c r="F1338" t="s">
        <v>527</v>
      </c>
      <c r="G1338">
        <v>0</v>
      </c>
      <c r="H1338">
        <v>1</v>
      </c>
      <c r="I1338" t="s">
        <v>455</v>
      </c>
      <c r="J1338" t="s">
        <v>455</v>
      </c>
      <c r="K1338" t="s">
        <v>670</v>
      </c>
      <c r="L1338">
        <v>4</v>
      </c>
      <c r="M1338">
        <v>0</v>
      </c>
      <c r="N1338" t="s">
        <v>673</v>
      </c>
      <c r="O1338" t="s">
        <v>674</v>
      </c>
    </row>
    <row r="1339" spans="1:15">
      <c r="A1339">
        <v>221</v>
      </c>
      <c r="B1339">
        <v>1</v>
      </c>
      <c r="C1339">
        <v>1</v>
      </c>
      <c r="D1339">
        <v>18</v>
      </c>
      <c r="E1339" t="s">
        <v>561</v>
      </c>
      <c r="F1339" t="s">
        <v>528</v>
      </c>
      <c r="G1339">
        <v>1</v>
      </c>
      <c r="H1339">
        <v>1</v>
      </c>
      <c r="I1339" t="s">
        <v>479</v>
      </c>
      <c r="J1339" t="s">
        <v>456</v>
      </c>
      <c r="K1339" t="s">
        <v>670</v>
      </c>
      <c r="L1339">
        <v>4</v>
      </c>
      <c r="M1339">
        <v>0</v>
      </c>
      <c r="N1339" t="s">
        <v>673</v>
      </c>
      <c r="O1339" t="s">
        <v>674</v>
      </c>
    </row>
    <row r="1340" spans="1:15">
      <c r="A1340">
        <v>221</v>
      </c>
      <c r="B1340">
        <v>1</v>
      </c>
      <c r="C1340">
        <v>1</v>
      </c>
      <c r="D1340">
        <v>19</v>
      </c>
      <c r="E1340" t="s">
        <v>551</v>
      </c>
      <c r="F1340" t="s">
        <v>527</v>
      </c>
      <c r="G1340">
        <v>1</v>
      </c>
      <c r="H1340">
        <v>1</v>
      </c>
      <c r="I1340" t="s">
        <v>455</v>
      </c>
      <c r="J1340" t="s">
        <v>455</v>
      </c>
      <c r="K1340" t="s">
        <v>672</v>
      </c>
      <c r="L1340">
        <v>4</v>
      </c>
      <c r="M1340">
        <v>0</v>
      </c>
      <c r="N1340" t="s">
        <v>673</v>
      </c>
      <c r="O1340" t="s">
        <v>674</v>
      </c>
    </row>
    <row r="1341" spans="1:15">
      <c r="A1341">
        <v>221</v>
      </c>
      <c r="B1341">
        <v>1</v>
      </c>
      <c r="C1341">
        <v>1</v>
      </c>
      <c r="D1341">
        <v>20</v>
      </c>
      <c r="E1341" t="s">
        <v>566</v>
      </c>
      <c r="F1341" t="s">
        <v>527</v>
      </c>
      <c r="I1341" t="s">
        <v>479</v>
      </c>
      <c r="J1341" t="s">
        <v>457</v>
      </c>
      <c r="K1341" t="s">
        <v>672</v>
      </c>
      <c r="N1341" t="s">
        <v>673</v>
      </c>
      <c r="O1341" t="s">
        <v>674</v>
      </c>
    </row>
    <row r="1342" spans="1:15">
      <c r="A1342">
        <v>221</v>
      </c>
      <c r="B1342">
        <v>1</v>
      </c>
      <c r="C1342">
        <v>1</v>
      </c>
      <c r="D1342">
        <v>21</v>
      </c>
      <c r="E1342" t="s">
        <v>545</v>
      </c>
      <c r="F1342" t="s">
        <v>527</v>
      </c>
      <c r="G1342">
        <v>0</v>
      </c>
      <c r="H1342">
        <v>0</v>
      </c>
      <c r="I1342" t="s">
        <v>479</v>
      </c>
      <c r="J1342" t="s">
        <v>454</v>
      </c>
      <c r="K1342" t="s">
        <v>672</v>
      </c>
      <c r="L1342">
        <v>4</v>
      </c>
      <c r="M1342">
        <v>1</v>
      </c>
      <c r="N1342" t="s">
        <v>673</v>
      </c>
      <c r="O1342" t="s">
        <v>674</v>
      </c>
    </row>
    <row r="1343" spans="1:15">
      <c r="A1343">
        <v>221</v>
      </c>
      <c r="B1343">
        <v>1</v>
      </c>
      <c r="C1343">
        <v>1</v>
      </c>
      <c r="D1343">
        <v>22</v>
      </c>
      <c r="E1343" t="s">
        <v>550</v>
      </c>
      <c r="F1343" t="s">
        <v>527</v>
      </c>
      <c r="G1343">
        <v>1</v>
      </c>
      <c r="H1343">
        <v>1</v>
      </c>
      <c r="I1343" t="s">
        <v>479</v>
      </c>
      <c r="J1343" t="s">
        <v>454</v>
      </c>
      <c r="K1343" t="s">
        <v>670</v>
      </c>
      <c r="L1343">
        <v>1</v>
      </c>
      <c r="M1343">
        <v>0</v>
      </c>
      <c r="N1343" t="s">
        <v>673</v>
      </c>
      <c r="O1343" t="s">
        <v>674</v>
      </c>
    </row>
    <row r="1344" spans="1:15">
      <c r="A1344">
        <v>221</v>
      </c>
      <c r="B1344">
        <v>1</v>
      </c>
      <c r="C1344">
        <v>1</v>
      </c>
      <c r="D1344">
        <v>23</v>
      </c>
      <c r="E1344" t="s">
        <v>555</v>
      </c>
      <c r="F1344" t="s">
        <v>528</v>
      </c>
      <c r="G1344">
        <v>1</v>
      </c>
      <c r="H1344">
        <v>0</v>
      </c>
      <c r="I1344" t="s">
        <v>455</v>
      </c>
      <c r="J1344" t="s">
        <v>455</v>
      </c>
      <c r="K1344" t="s">
        <v>672</v>
      </c>
      <c r="L1344">
        <v>4</v>
      </c>
      <c r="M1344">
        <v>1</v>
      </c>
      <c r="N1344" t="s">
        <v>673</v>
      </c>
      <c r="O1344" t="s">
        <v>674</v>
      </c>
    </row>
    <row r="1345" spans="1:15">
      <c r="A1345">
        <v>221</v>
      </c>
      <c r="B1345">
        <v>1</v>
      </c>
      <c r="C1345">
        <v>1</v>
      </c>
      <c r="D1345">
        <v>24</v>
      </c>
      <c r="E1345" t="s">
        <v>562</v>
      </c>
      <c r="F1345" t="s">
        <v>527</v>
      </c>
      <c r="G1345">
        <v>1</v>
      </c>
      <c r="H1345">
        <v>1</v>
      </c>
      <c r="I1345" t="s">
        <v>479</v>
      </c>
      <c r="J1345" t="s">
        <v>456</v>
      </c>
      <c r="K1345" t="s">
        <v>670</v>
      </c>
      <c r="L1345">
        <v>2</v>
      </c>
      <c r="M1345">
        <v>0</v>
      </c>
      <c r="N1345" t="s">
        <v>673</v>
      </c>
      <c r="O1345" t="s">
        <v>674</v>
      </c>
    </row>
    <row r="1346" spans="1:15">
      <c r="A1346">
        <v>221</v>
      </c>
      <c r="B1346">
        <v>1</v>
      </c>
      <c r="C1346">
        <v>1</v>
      </c>
      <c r="D1346">
        <v>25</v>
      </c>
      <c r="E1346" t="s">
        <v>557</v>
      </c>
      <c r="F1346" t="s">
        <v>528</v>
      </c>
      <c r="G1346">
        <v>0</v>
      </c>
      <c r="H1346">
        <v>0</v>
      </c>
      <c r="I1346" t="s">
        <v>455</v>
      </c>
      <c r="J1346" t="s">
        <v>455</v>
      </c>
      <c r="K1346" t="s">
        <v>670</v>
      </c>
      <c r="L1346">
        <v>2</v>
      </c>
      <c r="M1346">
        <v>0</v>
      </c>
      <c r="N1346" t="s">
        <v>673</v>
      </c>
      <c r="O1346" t="s">
        <v>674</v>
      </c>
    </row>
    <row r="1347" spans="1:15">
      <c r="A1347">
        <v>221</v>
      </c>
      <c r="B1347">
        <v>1</v>
      </c>
      <c r="C1347">
        <v>1</v>
      </c>
      <c r="D1347">
        <v>26</v>
      </c>
      <c r="E1347" t="s">
        <v>563</v>
      </c>
      <c r="F1347" t="s">
        <v>528</v>
      </c>
      <c r="G1347">
        <v>0</v>
      </c>
      <c r="H1347">
        <v>1</v>
      </c>
      <c r="I1347" t="s">
        <v>479</v>
      </c>
      <c r="J1347" t="s">
        <v>457</v>
      </c>
      <c r="K1347" t="s">
        <v>672</v>
      </c>
      <c r="L1347">
        <v>2</v>
      </c>
      <c r="M1347">
        <v>1</v>
      </c>
      <c r="N1347" t="s">
        <v>673</v>
      </c>
      <c r="O1347" t="s">
        <v>674</v>
      </c>
    </row>
    <row r="1348" spans="1:15">
      <c r="A1348">
        <v>221</v>
      </c>
      <c r="B1348">
        <v>1</v>
      </c>
      <c r="C1348">
        <v>1</v>
      </c>
      <c r="D1348">
        <v>27</v>
      </c>
      <c r="E1348" t="s">
        <v>549</v>
      </c>
      <c r="F1348" t="s">
        <v>528</v>
      </c>
      <c r="G1348">
        <v>1</v>
      </c>
      <c r="H1348">
        <v>0</v>
      </c>
      <c r="I1348" t="s">
        <v>479</v>
      </c>
      <c r="J1348" t="s">
        <v>454</v>
      </c>
      <c r="K1348" t="s">
        <v>670</v>
      </c>
      <c r="L1348">
        <v>4</v>
      </c>
      <c r="M1348">
        <v>0</v>
      </c>
      <c r="N1348" t="s">
        <v>673</v>
      </c>
      <c r="O1348" t="s">
        <v>674</v>
      </c>
    </row>
    <row r="1349" spans="1:15">
      <c r="A1349">
        <v>221</v>
      </c>
      <c r="B1349">
        <v>1</v>
      </c>
      <c r="C1349">
        <v>1</v>
      </c>
      <c r="D1349">
        <v>28</v>
      </c>
      <c r="E1349" t="s">
        <v>552</v>
      </c>
      <c r="F1349" t="s">
        <v>528</v>
      </c>
      <c r="G1349">
        <v>1</v>
      </c>
      <c r="H1349">
        <v>1</v>
      </c>
      <c r="I1349" t="s">
        <v>455</v>
      </c>
      <c r="J1349" t="s">
        <v>455</v>
      </c>
      <c r="K1349" t="s">
        <v>672</v>
      </c>
      <c r="L1349">
        <v>4</v>
      </c>
      <c r="M1349">
        <v>1</v>
      </c>
      <c r="N1349" t="s">
        <v>673</v>
      </c>
      <c r="O1349" t="s">
        <v>674</v>
      </c>
    </row>
    <row r="1350" spans="1:15">
      <c r="A1350">
        <v>221</v>
      </c>
      <c r="B1350">
        <v>1</v>
      </c>
      <c r="C1350">
        <v>1</v>
      </c>
      <c r="D1350">
        <v>29</v>
      </c>
      <c r="E1350" t="s">
        <v>562</v>
      </c>
      <c r="F1350" t="s">
        <v>528</v>
      </c>
      <c r="G1350">
        <v>0</v>
      </c>
      <c r="H1350">
        <v>1</v>
      </c>
      <c r="I1350" t="s">
        <v>479</v>
      </c>
      <c r="J1350" t="s">
        <v>456</v>
      </c>
      <c r="K1350" t="s">
        <v>670</v>
      </c>
      <c r="L1350">
        <v>1</v>
      </c>
      <c r="M1350">
        <v>1</v>
      </c>
      <c r="N1350" t="s">
        <v>673</v>
      </c>
      <c r="O1350" t="s">
        <v>674</v>
      </c>
    </row>
    <row r="1351" spans="1:15">
      <c r="A1351">
        <v>221</v>
      </c>
      <c r="B1351">
        <v>1</v>
      </c>
      <c r="C1351">
        <v>1</v>
      </c>
      <c r="D1351">
        <v>30</v>
      </c>
      <c r="E1351" t="s">
        <v>564</v>
      </c>
      <c r="F1351" t="s">
        <v>527</v>
      </c>
      <c r="G1351">
        <v>0</v>
      </c>
      <c r="H1351">
        <v>0</v>
      </c>
      <c r="I1351" t="s">
        <v>479</v>
      </c>
      <c r="J1351" t="s">
        <v>457</v>
      </c>
      <c r="K1351" t="s">
        <v>672</v>
      </c>
      <c r="L1351">
        <v>2</v>
      </c>
      <c r="M1351">
        <v>0</v>
      </c>
      <c r="N1351" t="s">
        <v>673</v>
      </c>
      <c r="O1351" t="s">
        <v>674</v>
      </c>
    </row>
    <row r="1352" spans="1:15">
      <c r="A1352">
        <v>221</v>
      </c>
      <c r="B1352">
        <v>1</v>
      </c>
      <c r="C1352">
        <v>1</v>
      </c>
      <c r="D1352">
        <v>31</v>
      </c>
      <c r="E1352" t="s">
        <v>559</v>
      </c>
      <c r="F1352" t="s">
        <v>527</v>
      </c>
      <c r="G1352">
        <v>0</v>
      </c>
      <c r="H1352">
        <v>0</v>
      </c>
      <c r="I1352" t="s">
        <v>479</v>
      </c>
      <c r="J1352" t="s">
        <v>456</v>
      </c>
      <c r="K1352" t="s">
        <v>670</v>
      </c>
      <c r="L1352">
        <v>4</v>
      </c>
      <c r="M1352">
        <v>1</v>
      </c>
      <c r="N1352" t="s">
        <v>673</v>
      </c>
      <c r="O1352" t="s">
        <v>674</v>
      </c>
    </row>
    <row r="1353" spans="1:15">
      <c r="A1353">
        <v>221</v>
      </c>
      <c r="B1353">
        <v>1</v>
      </c>
      <c r="C1353">
        <v>1</v>
      </c>
      <c r="D1353">
        <v>32</v>
      </c>
      <c r="E1353" t="s">
        <v>550</v>
      </c>
      <c r="F1353" t="s">
        <v>528</v>
      </c>
      <c r="G1353">
        <v>0</v>
      </c>
      <c r="H1353">
        <v>1</v>
      </c>
      <c r="I1353" t="s">
        <v>479</v>
      </c>
      <c r="J1353" t="s">
        <v>454</v>
      </c>
      <c r="K1353" t="s">
        <v>670</v>
      </c>
      <c r="L1353">
        <v>1</v>
      </c>
      <c r="M1353">
        <v>1</v>
      </c>
      <c r="N1353" t="s">
        <v>673</v>
      </c>
      <c r="O1353" t="s">
        <v>674</v>
      </c>
    </row>
    <row r="1354" spans="1:15">
      <c r="A1354">
        <v>221</v>
      </c>
      <c r="B1354">
        <v>1</v>
      </c>
      <c r="C1354">
        <v>1</v>
      </c>
      <c r="D1354">
        <v>33</v>
      </c>
      <c r="E1354" t="s">
        <v>556</v>
      </c>
      <c r="F1354" t="s">
        <v>527</v>
      </c>
      <c r="G1354">
        <v>1</v>
      </c>
      <c r="H1354">
        <v>1</v>
      </c>
      <c r="I1354" t="s">
        <v>455</v>
      </c>
      <c r="J1354" t="s">
        <v>455</v>
      </c>
      <c r="K1354" t="s">
        <v>670</v>
      </c>
      <c r="L1354">
        <v>5</v>
      </c>
      <c r="M1354">
        <v>0</v>
      </c>
      <c r="N1354" t="s">
        <v>673</v>
      </c>
      <c r="O1354" t="s">
        <v>674</v>
      </c>
    </row>
    <row r="1355" spans="1:15">
      <c r="A1355">
        <v>221</v>
      </c>
      <c r="B1355">
        <v>1</v>
      </c>
      <c r="C1355">
        <v>1</v>
      </c>
      <c r="D1355">
        <v>34</v>
      </c>
      <c r="E1355" t="s">
        <v>565</v>
      </c>
      <c r="F1355" t="s">
        <v>527</v>
      </c>
      <c r="G1355">
        <v>0</v>
      </c>
      <c r="H1355">
        <v>1</v>
      </c>
      <c r="I1355" t="s">
        <v>479</v>
      </c>
      <c r="J1355" t="s">
        <v>457</v>
      </c>
      <c r="K1355" t="s">
        <v>672</v>
      </c>
      <c r="L1355">
        <v>5</v>
      </c>
      <c r="M1355">
        <v>1</v>
      </c>
      <c r="N1355" t="s">
        <v>673</v>
      </c>
      <c r="O1355" t="s">
        <v>674</v>
      </c>
    </row>
    <row r="1356" spans="1:15">
      <c r="A1356">
        <v>221</v>
      </c>
      <c r="B1356">
        <v>1</v>
      </c>
      <c r="C1356">
        <v>1</v>
      </c>
      <c r="D1356">
        <v>35</v>
      </c>
      <c r="E1356" t="s">
        <v>561</v>
      </c>
      <c r="F1356" t="s">
        <v>527</v>
      </c>
      <c r="G1356">
        <v>0</v>
      </c>
      <c r="H1356">
        <v>1</v>
      </c>
      <c r="I1356" t="s">
        <v>479</v>
      </c>
      <c r="J1356" t="s">
        <v>456</v>
      </c>
      <c r="K1356" t="s">
        <v>670</v>
      </c>
      <c r="L1356">
        <v>5</v>
      </c>
      <c r="M1356">
        <v>1</v>
      </c>
      <c r="N1356" t="s">
        <v>673</v>
      </c>
      <c r="O1356" t="s">
        <v>674</v>
      </c>
    </row>
    <row r="1357" spans="1:15">
      <c r="A1357">
        <v>221</v>
      </c>
      <c r="B1357">
        <v>1</v>
      </c>
      <c r="C1357">
        <v>1</v>
      </c>
      <c r="D1357">
        <v>36</v>
      </c>
      <c r="E1357" t="s">
        <v>560</v>
      </c>
      <c r="F1357" t="s">
        <v>528</v>
      </c>
      <c r="G1357">
        <v>0</v>
      </c>
      <c r="H1357">
        <v>1</v>
      </c>
      <c r="I1357" t="s">
        <v>479</v>
      </c>
      <c r="J1357" t="s">
        <v>456</v>
      </c>
      <c r="K1357" t="s">
        <v>670</v>
      </c>
      <c r="L1357">
        <v>5</v>
      </c>
      <c r="M1357">
        <v>0</v>
      </c>
      <c r="N1357" t="s">
        <v>673</v>
      </c>
      <c r="O1357" t="s">
        <v>674</v>
      </c>
    </row>
    <row r="1358" spans="1:15">
      <c r="A1358">
        <v>221</v>
      </c>
      <c r="B1358">
        <v>1</v>
      </c>
      <c r="C1358">
        <v>1</v>
      </c>
      <c r="D1358">
        <v>37</v>
      </c>
      <c r="E1358" t="s">
        <v>553</v>
      </c>
      <c r="F1358" t="s">
        <v>527</v>
      </c>
      <c r="G1358">
        <v>0</v>
      </c>
      <c r="H1358">
        <v>1</v>
      </c>
      <c r="I1358" t="s">
        <v>455</v>
      </c>
      <c r="J1358" t="s">
        <v>455</v>
      </c>
      <c r="K1358" t="s">
        <v>672</v>
      </c>
      <c r="L1358">
        <v>5</v>
      </c>
      <c r="M1358">
        <v>0</v>
      </c>
      <c r="N1358" t="s">
        <v>673</v>
      </c>
      <c r="O1358" t="s">
        <v>674</v>
      </c>
    </row>
    <row r="1359" spans="1:15">
      <c r="A1359">
        <v>221</v>
      </c>
      <c r="B1359">
        <v>1</v>
      </c>
      <c r="C1359">
        <v>1</v>
      </c>
      <c r="D1359">
        <v>38</v>
      </c>
      <c r="E1359" t="s">
        <v>551</v>
      </c>
      <c r="F1359" t="s">
        <v>528</v>
      </c>
      <c r="G1359">
        <v>0</v>
      </c>
      <c r="H1359">
        <v>1</v>
      </c>
      <c r="I1359" t="s">
        <v>455</v>
      </c>
      <c r="J1359" t="s">
        <v>455</v>
      </c>
      <c r="K1359" t="s">
        <v>672</v>
      </c>
      <c r="L1359">
        <v>4</v>
      </c>
      <c r="M1359">
        <v>1</v>
      </c>
      <c r="N1359" t="s">
        <v>673</v>
      </c>
      <c r="O1359" t="s">
        <v>674</v>
      </c>
    </row>
    <row r="1360" spans="1:15">
      <c r="A1360">
        <v>221</v>
      </c>
      <c r="B1360">
        <v>1</v>
      </c>
      <c r="C1360">
        <v>1</v>
      </c>
      <c r="D1360">
        <v>39</v>
      </c>
      <c r="E1360" t="s">
        <v>554</v>
      </c>
      <c r="F1360" t="s">
        <v>528</v>
      </c>
      <c r="G1360">
        <v>0</v>
      </c>
      <c r="H1360">
        <v>0</v>
      </c>
      <c r="I1360" t="s">
        <v>455</v>
      </c>
      <c r="J1360" t="s">
        <v>455</v>
      </c>
      <c r="K1360" t="s">
        <v>672</v>
      </c>
      <c r="L1360">
        <v>5</v>
      </c>
      <c r="M1360">
        <v>1</v>
      </c>
      <c r="N1360" t="s">
        <v>673</v>
      </c>
      <c r="O1360" t="s">
        <v>674</v>
      </c>
    </row>
    <row r="1361" spans="1:15">
      <c r="A1361">
        <v>221</v>
      </c>
      <c r="B1361">
        <v>1</v>
      </c>
      <c r="C1361">
        <v>1</v>
      </c>
      <c r="D1361">
        <v>40</v>
      </c>
      <c r="E1361" t="s">
        <v>555</v>
      </c>
      <c r="F1361" t="s">
        <v>527</v>
      </c>
      <c r="G1361">
        <v>0</v>
      </c>
      <c r="H1361">
        <v>0</v>
      </c>
      <c r="I1361" t="s">
        <v>455</v>
      </c>
      <c r="J1361" t="s">
        <v>455</v>
      </c>
      <c r="K1361" t="s">
        <v>672</v>
      </c>
      <c r="L1361">
        <v>4</v>
      </c>
      <c r="M1361">
        <v>0</v>
      </c>
      <c r="N1361" t="s">
        <v>673</v>
      </c>
      <c r="O1361" t="s">
        <v>674</v>
      </c>
    </row>
    <row r="1362" spans="1:15">
      <c r="A1362">
        <v>221</v>
      </c>
      <c r="B1362">
        <v>1</v>
      </c>
      <c r="C1362">
        <v>1</v>
      </c>
      <c r="D1362">
        <v>41</v>
      </c>
      <c r="E1362" t="s">
        <v>549</v>
      </c>
      <c r="F1362" t="s">
        <v>527</v>
      </c>
      <c r="G1362">
        <v>0</v>
      </c>
      <c r="H1362">
        <v>0</v>
      </c>
      <c r="I1362" t="s">
        <v>479</v>
      </c>
      <c r="J1362" t="s">
        <v>454</v>
      </c>
      <c r="K1362" t="s">
        <v>670</v>
      </c>
      <c r="L1362">
        <v>4</v>
      </c>
      <c r="M1362">
        <v>1</v>
      </c>
      <c r="N1362" t="s">
        <v>673</v>
      </c>
      <c r="O1362" t="s">
        <v>674</v>
      </c>
    </row>
    <row r="1363" spans="1:15">
      <c r="A1363">
        <v>221</v>
      </c>
      <c r="B1363">
        <v>1</v>
      </c>
      <c r="C1363">
        <v>1</v>
      </c>
      <c r="D1363">
        <v>42</v>
      </c>
      <c r="E1363" t="s">
        <v>544</v>
      </c>
      <c r="F1363" t="s">
        <v>528</v>
      </c>
      <c r="G1363">
        <v>0</v>
      </c>
      <c r="H1363">
        <v>0</v>
      </c>
      <c r="I1363" t="s">
        <v>479</v>
      </c>
      <c r="J1363" t="s">
        <v>454</v>
      </c>
      <c r="K1363" t="s">
        <v>672</v>
      </c>
      <c r="L1363">
        <v>4</v>
      </c>
      <c r="M1363">
        <v>0</v>
      </c>
      <c r="N1363" t="s">
        <v>673</v>
      </c>
      <c r="O1363" t="s">
        <v>674</v>
      </c>
    </row>
    <row r="1364" spans="1:15">
      <c r="A1364">
        <v>221</v>
      </c>
      <c r="B1364">
        <v>1</v>
      </c>
      <c r="C1364">
        <v>1</v>
      </c>
      <c r="D1364">
        <v>43</v>
      </c>
      <c r="E1364" t="s">
        <v>556</v>
      </c>
      <c r="F1364" t="s">
        <v>528</v>
      </c>
      <c r="G1364">
        <v>0</v>
      </c>
      <c r="H1364">
        <v>1</v>
      </c>
      <c r="I1364" t="s">
        <v>455</v>
      </c>
      <c r="J1364" t="s">
        <v>455</v>
      </c>
      <c r="K1364" t="s">
        <v>670</v>
      </c>
      <c r="L1364">
        <v>4</v>
      </c>
      <c r="M1364">
        <v>1</v>
      </c>
      <c r="N1364" t="s">
        <v>673</v>
      </c>
      <c r="O1364" t="s">
        <v>674</v>
      </c>
    </row>
    <row r="1365" spans="1:15">
      <c r="A1365">
        <v>221</v>
      </c>
      <c r="B1365">
        <v>1</v>
      </c>
      <c r="C1365">
        <v>1</v>
      </c>
      <c r="D1365">
        <v>44</v>
      </c>
      <c r="E1365" t="s">
        <v>552</v>
      </c>
      <c r="F1365" t="s">
        <v>527</v>
      </c>
      <c r="G1365">
        <v>0</v>
      </c>
      <c r="H1365">
        <v>1</v>
      </c>
      <c r="I1365" t="s">
        <v>455</v>
      </c>
      <c r="J1365" t="s">
        <v>455</v>
      </c>
      <c r="K1365" t="s">
        <v>672</v>
      </c>
      <c r="L1365">
        <v>5</v>
      </c>
      <c r="M1365">
        <v>0</v>
      </c>
      <c r="N1365" t="s">
        <v>673</v>
      </c>
      <c r="O1365" t="s">
        <v>674</v>
      </c>
    </row>
    <row r="1366" spans="1:15">
      <c r="A1366">
        <v>223</v>
      </c>
      <c r="B1366">
        <v>2</v>
      </c>
      <c r="C1366">
        <v>1</v>
      </c>
      <c r="D1366">
        <v>1</v>
      </c>
      <c r="E1366" t="s">
        <v>552</v>
      </c>
      <c r="F1366" t="s">
        <v>527</v>
      </c>
      <c r="G1366">
        <v>1</v>
      </c>
      <c r="H1366">
        <v>1</v>
      </c>
      <c r="I1366" t="s">
        <v>455</v>
      </c>
      <c r="J1366" t="s">
        <v>455</v>
      </c>
      <c r="K1366" t="s">
        <v>672</v>
      </c>
      <c r="L1366">
        <v>5</v>
      </c>
      <c r="M1366">
        <v>0</v>
      </c>
      <c r="N1366" t="s">
        <v>673</v>
      </c>
      <c r="O1366" t="s">
        <v>674</v>
      </c>
    </row>
    <row r="1367" spans="1:15">
      <c r="A1367">
        <v>223</v>
      </c>
      <c r="B1367">
        <v>2</v>
      </c>
      <c r="C1367">
        <v>1</v>
      </c>
      <c r="D1367">
        <v>2</v>
      </c>
      <c r="E1367" t="s">
        <v>548</v>
      </c>
      <c r="F1367" t="s">
        <v>528</v>
      </c>
      <c r="G1367">
        <v>1</v>
      </c>
      <c r="H1367">
        <v>1</v>
      </c>
      <c r="I1367" t="s">
        <v>479</v>
      </c>
      <c r="J1367" t="s">
        <v>454</v>
      </c>
      <c r="K1367" t="s">
        <v>670</v>
      </c>
      <c r="L1367">
        <v>2</v>
      </c>
      <c r="M1367">
        <v>1</v>
      </c>
      <c r="N1367" t="s">
        <v>673</v>
      </c>
      <c r="O1367" t="s">
        <v>674</v>
      </c>
    </row>
    <row r="1368" spans="1:15">
      <c r="A1368">
        <v>223</v>
      </c>
      <c r="B1368">
        <v>2</v>
      </c>
      <c r="C1368">
        <v>1</v>
      </c>
      <c r="D1368">
        <v>3</v>
      </c>
      <c r="E1368" t="s">
        <v>562</v>
      </c>
      <c r="F1368" t="s">
        <v>527</v>
      </c>
      <c r="G1368">
        <v>1</v>
      </c>
      <c r="H1368">
        <v>1</v>
      </c>
      <c r="I1368" t="s">
        <v>479</v>
      </c>
      <c r="J1368" t="s">
        <v>456</v>
      </c>
      <c r="K1368" t="s">
        <v>670</v>
      </c>
      <c r="L1368">
        <v>4</v>
      </c>
      <c r="M1368">
        <v>1</v>
      </c>
      <c r="N1368" t="s">
        <v>673</v>
      </c>
      <c r="O1368" t="s">
        <v>674</v>
      </c>
    </row>
    <row r="1369" spans="1:15">
      <c r="A1369">
        <v>223</v>
      </c>
      <c r="B1369">
        <v>2</v>
      </c>
      <c r="C1369">
        <v>1</v>
      </c>
      <c r="D1369">
        <v>4</v>
      </c>
      <c r="E1369" t="s">
        <v>557</v>
      </c>
      <c r="F1369" t="s">
        <v>527</v>
      </c>
      <c r="G1369">
        <v>1</v>
      </c>
      <c r="H1369">
        <v>0</v>
      </c>
      <c r="I1369" t="s">
        <v>455</v>
      </c>
      <c r="J1369" t="s">
        <v>455</v>
      </c>
      <c r="K1369" t="s">
        <v>670</v>
      </c>
      <c r="L1369">
        <v>2</v>
      </c>
      <c r="M1369">
        <v>1</v>
      </c>
      <c r="N1369" t="s">
        <v>673</v>
      </c>
      <c r="O1369" t="s">
        <v>674</v>
      </c>
    </row>
    <row r="1370" spans="1:15">
      <c r="A1370">
        <v>223</v>
      </c>
      <c r="B1370">
        <v>2</v>
      </c>
      <c r="C1370">
        <v>1</v>
      </c>
      <c r="D1370">
        <v>5</v>
      </c>
      <c r="E1370" t="s">
        <v>562</v>
      </c>
      <c r="F1370" t="s">
        <v>528</v>
      </c>
      <c r="G1370">
        <v>0</v>
      </c>
      <c r="H1370">
        <v>1</v>
      </c>
      <c r="I1370" t="s">
        <v>479</v>
      </c>
      <c r="J1370" t="s">
        <v>456</v>
      </c>
      <c r="K1370" t="s">
        <v>670</v>
      </c>
      <c r="L1370">
        <v>1</v>
      </c>
      <c r="M1370">
        <v>1</v>
      </c>
      <c r="N1370" t="s">
        <v>673</v>
      </c>
      <c r="O1370" t="s">
        <v>674</v>
      </c>
    </row>
    <row r="1371" spans="1:15">
      <c r="A1371">
        <v>223</v>
      </c>
      <c r="B1371">
        <v>2</v>
      </c>
      <c r="C1371">
        <v>1</v>
      </c>
      <c r="D1371">
        <v>6</v>
      </c>
      <c r="E1371" t="s">
        <v>549</v>
      </c>
      <c r="F1371" t="s">
        <v>527</v>
      </c>
      <c r="G1371">
        <v>1</v>
      </c>
      <c r="H1371">
        <v>0</v>
      </c>
      <c r="I1371" t="s">
        <v>479</v>
      </c>
      <c r="J1371" t="s">
        <v>454</v>
      </c>
      <c r="K1371" t="s">
        <v>670</v>
      </c>
      <c r="L1371">
        <v>5</v>
      </c>
      <c r="M1371">
        <v>1</v>
      </c>
      <c r="N1371" t="s">
        <v>673</v>
      </c>
      <c r="O1371" t="s">
        <v>674</v>
      </c>
    </row>
    <row r="1372" spans="1:15">
      <c r="A1372">
        <v>223</v>
      </c>
      <c r="B1372">
        <v>2</v>
      </c>
      <c r="C1372">
        <v>1</v>
      </c>
      <c r="D1372">
        <v>7</v>
      </c>
      <c r="E1372" t="s">
        <v>564</v>
      </c>
      <c r="F1372" t="s">
        <v>528</v>
      </c>
      <c r="G1372">
        <v>1</v>
      </c>
      <c r="H1372">
        <v>0</v>
      </c>
      <c r="I1372" t="s">
        <v>479</v>
      </c>
      <c r="J1372" t="s">
        <v>457</v>
      </c>
      <c r="K1372" t="s">
        <v>672</v>
      </c>
      <c r="L1372">
        <v>4</v>
      </c>
      <c r="M1372">
        <v>0</v>
      </c>
      <c r="N1372" t="s">
        <v>673</v>
      </c>
      <c r="O1372" t="s">
        <v>674</v>
      </c>
    </row>
    <row r="1373" spans="1:15">
      <c r="A1373">
        <v>223</v>
      </c>
      <c r="B1373">
        <v>2</v>
      </c>
      <c r="C1373">
        <v>1</v>
      </c>
      <c r="D1373">
        <v>8</v>
      </c>
      <c r="E1373" t="s">
        <v>556</v>
      </c>
      <c r="F1373" t="s">
        <v>527</v>
      </c>
      <c r="G1373">
        <v>1</v>
      </c>
      <c r="H1373">
        <v>1</v>
      </c>
      <c r="I1373" t="s">
        <v>455</v>
      </c>
      <c r="J1373" t="s">
        <v>455</v>
      </c>
      <c r="K1373" t="s">
        <v>670</v>
      </c>
      <c r="L1373">
        <v>2</v>
      </c>
      <c r="M1373">
        <v>1</v>
      </c>
      <c r="N1373" t="s">
        <v>673</v>
      </c>
      <c r="O1373" t="s">
        <v>674</v>
      </c>
    </row>
    <row r="1374" spans="1:15">
      <c r="A1374">
        <v>223</v>
      </c>
      <c r="B1374">
        <v>2</v>
      </c>
      <c r="C1374">
        <v>1</v>
      </c>
      <c r="D1374">
        <v>9</v>
      </c>
      <c r="E1374" t="s">
        <v>544</v>
      </c>
      <c r="F1374" t="s">
        <v>527</v>
      </c>
      <c r="G1374">
        <v>1</v>
      </c>
      <c r="H1374">
        <v>0</v>
      </c>
      <c r="I1374" t="s">
        <v>479</v>
      </c>
      <c r="J1374" t="s">
        <v>454</v>
      </c>
      <c r="K1374" t="s">
        <v>672</v>
      </c>
      <c r="L1374">
        <v>4</v>
      </c>
      <c r="M1374">
        <v>1</v>
      </c>
      <c r="N1374" t="s">
        <v>673</v>
      </c>
      <c r="O1374" t="s">
        <v>674</v>
      </c>
    </row>
    <row r="1375" spans="1:15">
      <c r="A1375">
        <v>223</v>
      </c>
      <c r="B1375">
        <v>2</v>
      </c>
      <c r="C1375">
        <v>1</v>
      </c>
      <c r="D1375">
        <v>10</v>
      </c>
      <c r="E1375" t="s">
        <v>558</v>
      </c>
      <c r="F1375" t="s">
        <v>527</v>
      </c>
      <c r="G1375">
        <v>1</v>
      </c>
      <c r="H1375">
        <v>1</v>
      </c>
      <c r="I1375" t="s">
        <v>455</v>
      </c>
      <c r="J1375" t="s">
        <v>455</v>
      </c>
      <c r="K1375" t="s">
        <v>670</v>
      </c>
      <c r="L1375">
        <v>2</v>
      </c>
      <c r="M1375">
        <v>1</v>
      </c>
      <c r="N1375" t="s">
        <v>673</v>
      </c>
      <c r="O1375" t="s">
        <v>674</v>
      </c>
    </row>
    <row r="1376" spans="1:15">
      <c r="A1376">
        <v>223</v>
      </c>
      <c r="B1376">
        <v>2</v>
      </c>
      <c r="C1376">
        <v>1</v>
      </c>
      <c r="D1376">
        <v>11</v>
      </c>
      <c r="E1376" t="s">
        <v>548</v>
      </c>
      <c r="F1376" t="s">
        <v>527</v>
      </c>
      <c r="G1376">
        <v>0</v>
      </c>
      <c r="H1376">
        <v>1</v>
      </c>
      <c r="I1376" t="s">
        <v>479</v>
      </c>
      <c r="J1376" t="s">
        <v>454</v>
      </c>
      <c r="K1376" t="s">
        <v>670</v>
      </c>
      <c r="L1376">
        <v>4</v>
      </c>
      <c r="M1376">
        <v>1</v>
      </c>
      <c r="N1376" t="s">
        <v>673</v>
      </c>
      <c r="O1376" t="s">
        <v>674</v>
      </c>
    </row>
    <row r="1377" spans="1:15">
      <c r="A1377">
        <v>223</v>
      </c>
      <c r="B1377">
        <v>2</v>
      </c>
      <c r="C1377">
        <v>1</v>
      </c>
      <c r="D1377">
        <v>12</v>
      </c>
      <c r="E1377" t="s">
        <v>554</v>
      </c>
      <c r="F1377" t="s">
        <v>527</v>
      </c>
      <c r="G1377">
        <v>1</v>
      </c>
      <c r="H1377">
        <v>0</v>
      </c>
      <c r="I1377" t="s">
        <v>455</v>
      </c>
      <c r="J1377" t="s">
        <v>455</v>
      </c>
      <c r="K1377" t="s">
        <v>672</v>
      </c>
      <c r="L1377">
        <v>1</v>
      </c>
      <c r="M1377">
        <v>1</v>
      </c>
      <c r="N1377" t="s">
        <v>673</v>
      </c>
      <c r="O1377" t="s">
        <v>674</v>
      </c>
    </row>
    <row r="1378" spans="1:15">
      <c r="A1378">
        <v>223</v>
      </c>
      <c r="B1378">
        <v>2</v>
      </c>
      <c r="C1378">
        <v>1</v>
      </c>
      <c r="D1378">
        <v>13</v>
      </c>
      <c r="E1378" t="s">
        <v>554</v>
      </c>
      <c r="F1378" t="s">
        <v>528</v>
      </c>
      <c r="G1378">
        <v>0</v>
      </c>
      <c r="H1378">
        <v>0</v>
      </c>
      <c r="I1378" t="s">
        <v>455</v>
      </c>
      <c r="J1378" t="s">
        <v>455</v>
      </c>
      <c r="K1378" t="s">
        <v>672</v>
      </c>
      <c r="L1378">
        <v>5</v>
      </c>
      <c r="M1378">
        <v>1</v>
      </c>
      <c r="N1378" t="s">
        <v>673</v>
      </c>
      <c r="O1378" t="s">
        <v>674</v>
      </c>
    </row>
    <row r="1379" spans="1:15">
      <c r="A1379">
        <v>223</v>
      </c>
      <c r="B1379">
        <v>2</v>
      </c>
      <c r="C1379">
        <v>1</v>
      </c>
      <c r="D1379">
        <v>14</v>
      </c>
      <c r="E1379" t="s">
        <v>560</v>
      </c>
      <c r="F1379" t="s">
        <v>528</v>
      </c>
      <c r="G1379">
        <v>1</v>
      </c>
      <c r="H1379">
        <v>1</v>
      </c>
      <c r="I1379" t="s">
        <v>479</v>
      </c>
      <c r="J1379" t="s">
        <v>456</v>
      </c>
      <c r="K1379" t="s">
        <v>670</v>
      </c>
      <c r="L1379">
        <v>5</v>
      </c>
      <c r="M1379">
        <v>0</v>
      </c>
      <c r="N1379" t="s">
        <v>673</v>
      </c>
      <c r="O1379" t="s">
        <v>674</v>
      </c>
    </row>
    <row r="1380" spans="1:15">
      <c r="A1380">
        <v>223</v>
      </c>
      <c r="B1380">
        <v>2</v>
      </c>
      <c r="C1380">
        <v>1</v>
      </c>
      <c r="D1380">
        <v>15</v>
      </c>
      <c r="E1380" t="s">
        <v>556</v>
      </c>
      <c r="F1380" t="s">
        <v>528</v>
      </c>
      <c r="G1380">
        <v>0</v>
      </c>
      <c r="H1380">
        <v>1</v>
      </c>
      <c r="I1380" t="s">
        <v>455</v>
      </c>
      <c r="J1380" t="s">
        <v>455</v>
      </c>
      <c r="K1380" t="s">
        <v>670</v>
      </c>
      <c r="L1380">
        <v>5</v>
      </c>
      <c r="M1380">
        <v>1</v>
      </c>
      <c r="N1380" t="s">
        <v>673</v>
      </c>
      <c r="O1380" t="s">
        <v>674</v>
      </c>
    </row>
    <row r="1381" spans="1:15">
      <c r="A1381">
        <v>223</v>
      </c>
      <c r="B1381">
        <v>2</v>
      </c>
      <c r="C1381">
        <v>1</v>
      </c>
      <c r="D1381">
        <v>16</v>
      </c>
      <c r="E1381" t="s">
        <v>547</v>
      </c>
      <c r="F1381" t="s">
        <v>528</v>
      </c>
      <c r="G1381">
        <v>1</v>
      </c>
      <c r="H1381">
        <v>1</v>
      </c>
      <c r="I1381" t="s">
        <v>479</v>
      </c>
      <c r="J1381" t="s">
        <v>454</v>
      </c>
      <c r="K1381" t="s">
        <v>672</v>
      </c>
      <c r="L1381">
        <v>5</v>
      </c>
      <c r="M1381">
        <v>0</v>
      </c>
      <c r="N1381" t="s">
        <v>673</v>
      </c>
      <c r="O1381" t="s">
        <v>674</v>
      </c>
    </row>
    <row r="1382" spans="1:15">
      <c r="A1382">
        <v>223</v>
      </c>
      <c r="B1382">
        <v>2</v>
      </c>
      <c r="C1382">
        <v>1</v>
      </c>
      <c r="D1382">
        <v>17</v>
      </c>
      <c r="E1382" t="s">
        <v>551</v>
      </c>
      <c r="F1382" t="s">
        <v>527</v>
      </c>
      <c r="G1382">
        <v>1</v>
      </c>
      <c r="H1382">
        <v>1</v>
      </c>
      <c r="I1382" t="s">
        <v>455</v>
      </c>
      <c r="J1382" t="s">
        <v>455</v>
      </c>
      <c r="K1382" t="s">
        <v>672</v>
      </c>
      <c r="L1382">
        <v>4</v>
      </c>
      <c r="M1382">
        <v>0</v>
      </c>
      <c r="N1382" t="s">
        <v>673</v>
      </c>
      <c r="O1382" t="s">
        <v>674</v>
      </c>
    </row>
    <row r="1383" spans="1:15">
      <c r="A1383">
        <v>223</v>
      </c>
      <c r="B1383">
        <v>2</v>
      </c>
      <c r="C1383">
        <v>1</v>
      </c>
      <c r="D1383">
        <v>18</v>
      </c>
      <c r="E1383" t="s">
        <v>563</v>
      </c>
      <c r="F1383" t="s">
        <v>528</v>
      </c>
      <c r="G1383">
        <v>1</v>
      </c>
      <c r="H1383">
        <v>1</v>
      </c>
      <c r="I1383" t="s">
        <v>479</v>
      </c>
      <c r="J1383" t="s">
        <v>457</v>
      </c>
      <c r="K1383" t="s">
        <v>672</v>
      </c>
      <c r="L1383">
        <v>1</v>
      </c>
      <c r="M1383">
        <v>1</v>
      </c>
      <c r="N1383" t="s">
        <v>673</v>
      </c>
      <c r="O1383" t="s">
        <v>674</v>
      </c>
    </row>
    <row r="1384" spans="1:15">
      <c r="A1384">
        <v>223</v>
      </c>
      <c r="B1384">
        <v>2</v>
      </c>
      <c r="C1384">
        <v>1</v>
      </c>
      <c r="D1384">
        <v>19</v>
      </c>
      <c r="E1384" t="s">
        <v>552</v>
      </c>
      <c r="F1384" t="s">
        <v>528</v>
      </c>
      <c r="G1384">
        <v>0</v>
      </c>
      <c r="H1384">
        <v>1</v>
      </c>
      <c r="I1384" t="s">
        <v>455</v>
      </c>
      <c r="J1384" t="s">
        <v>455</v>
      </c>
      <c r="K1384" t="s">
        <v>672</v>
      </c>
      <c r="L1384">
        <v>5</v>
      </c>
      <c r="M1384">
        <v>1</v>
      </c>
      <c r="N1384" t="s">
        <v>673</v>
      </c>
      <c r="O1384" t="s">
        <v>674</v>
      </c>
    </row>
    <row r="1385" spans="1:15">
      <c r="A1385">
        <v>223</v>
      </c>
      <c r="B1385">
        <v>2</v>
      </c>
      <c r="C1385">
        <v>1</v>
      </c>
      <c r="D1385">
        <v>20</v>
      </c>
      <c r="E1385" t="s">
        <v>565</v>
      </c>
      <c r="F1385" t="s">
        <v>528</v>
      </c>
      <c r="G1385">
        <v>1</v>
      </c>
      <c r="H1385">
        <v>1</v>
      </c>
      <c r="I1385" t="s">
        <v>479</v>
      </c>
      <c r="J1385" t="s">
        <v>457</v>
      </c>
      <c r="K1385" t="s">
        <v>672</v>
      </c>
      <c r="L1385">
        <v>1</v>
      </c>
      <c r="M1385">
        <v>1</v>
      </c>
      <c r="N1385" t="s">
        <v>673</v>
      </c>
      <c r="O1385" t="s">
        <v>674</v>
      </c>
    </row>
    <row r="1386" spans="1:15">
      <c r="A1386">
        <v>223</v>
      </c>
      <c r="B1386">
        <v>2</v>
      </c>
      <c r="C1386">
        <v>1</v>
      </c>
      <c r="D1386">
        <v>21</v>
      </c>
      <c r="E1386" t="s">
        <v>557</v>
      </c>
      <c r="F1386" t="s">
        <v>528</v>
      </c>
      <c r="G1386">
        <v>0</v>
      </c>
      <c r="H1386">
        <v>0</v>
      </c>
      <c r="I1386" t="s">
        <v>455</v>
      </c>
      <c r="J1386" t="s">
        <v>455</v>
      </c>
      <c r="K1386" t="s">
        <v>670</v>
      </c>
      <c r="L1386">
        <v>4</v>
      </c>
      <c r="M1386">
        <v>1</v>
      </c>
      <c r="N1386" t="s">
        <v>673</v>
      </c>
      <c r="O1386" t="s">
        <v>674</v>
      </c>
    </row>
    <row r="1387" spans="1:15">
      <c r="A1387">
        <v>223</v>
      </c>
      <c r="B1387">
        <v>2</v>
      </c>
      <c r="C1387">
        <v>1</v>
      </c>
      <c r="D1387">
        <v>22</v>
      </c>
      <c r="E1387" t="s">
        <v>560</v>
      </c>
      <c r="F1387" t="s">
        <v>527</v>
      </c>
      <c r="G1387">
        <v>0</v>
      </c>
      <c r="H1387">
        <v>1</v>
      </c>
      <c r="I1387" t="s">
        <v>479</v>
      </c>
      <c r="J1387" t="s">
        <v>456</v>
      </c>
      <c r="K1387" t="s">
        <v>670</v>
      </c>
      <c r="L1387">
        <v>5</v>
      </c>
      <c r="M1387">
        <v>1</v>
      </c>
      <c r="N1387" t="s">
        <v>673</v>
      </c>
      <c r="O1387" t="s">
        <v>674</v>
      </c>
    </row>
    <row r="1388" spans="1:15">
      <c r="A1388">
        <v>223</v>
      </c>
      <c r="B1388">
        <v>2</v>
      </c>
      <c r="C1388">
        <v>1</v>
      </c>
      <c r="D1388">
        <v>23</v>
      </c>
      <c r="E1388" t="s">
        <v>553</v>
      </c>
      <c r="F1388" t="s">
        <v>528</v>
      </c>
      <c r="G1388">
        <v>1</v>
      </c>
      <c r="H1388">
        <v>1</v>
      </c>
      <c r="I1388" t="s">
        <v>455</v>
      </c>
      <c r="J1388" t="s">
        <v>455</v>
      </c>
      <c r="K1388" t="s">
        <v>672</v>
      </c>
      <c r="L1388">
        <v>5</v>
      </c>
      <c r="M1388">
        <v>1</v>
      </c>
      <c r="N1388" t="s">
        <v>673</v>
      </c>
      <c r="O1388" t="s">
        <v>674</v>
      </c>
    </row>
    <row r="1389" spans="1:15">
      <c r="A1389">
        <v>223</v>
      </c>
      <c r="B1389">
        <v>2</v>
      </c>
      <c r="C1389">
        <v>1</v>
      </c>
      <c r="D1389">
        <v>24</v>
      </c>
      <c r="E1389" t="s">
        <v>555</v>
      </c>
      <c r="F1389" t="s">
        <v>528</v>
      </c>
      <c r="G1389">
        <v>1</v>
      </c>
      <c r="H1389">
        <v>0</v>
      </c>
      <c r="I1389" t="s">
        <v>455</v>
      </c>
      <c r="J1389" t="s">
        <v>455</v>
      </c>
      <c r="K1389" t="s">
        <v>672</v>
      </c>
      <c r="L1389">
        <v>4</v>
      </c>
      <c r="M1389">
        <v>1</v>
      </c>
      <c r="N1389" t="s">
        <v>673</v>
      </c>
      <c r="O1389" t="s">
        <v>674</v>
      </c>
    </row>
    <row r="1390" spans="1:15">
      <c r="A1390">
        <v>223</v>
      </c>
      <c r="B1390">
        <v>2</v>
      </c>
      <c r="C1390">
        <v>1</v>
      </c>
      <c r="D1390">
        <v>25</v>
      </c>
      <c r="E1390" t="s">
        <v>564</v>
      </c>
      <c r="F1390" t="s">
        <v>527</v>
      </c>
      <c r="G1390">
        <v>0</v>
      </c>
      <c r="H1390">
        <v>0</v>
      </c>
      <c r="I1390" t="s">
        <v>479</v>
      </c>
      <c r="J1390" t="s">
        <v>457</v>
      </c>
      <c r="K1390" t="s">
        <v>672</v>
      </c>
      <c r="L1390">
        <v>3</v>
      </c>
      <c r="M1390">
        <v>0</v>
      </c>
      <c r="N1390" t="s">
        <v>673</v>
      </c>
      <c r="O1390" t="s">
        <v>674</v>
      </c>
    </row>
    <row r="1391" spans="1:15">
      <c r="A1391">
        <v>223</v>
      </c>
      <c r="B1391">
        <v>2</v>
      </c>
      <c r="C1391">
        <v>1</v>
      </c>
      <c r="D1391">
        <v>26</v>
      </c>
      <c r="E1391" t="s">
        <v>550</v>
      </c>
      <c r="F1391" t="s">
        <v>528</v>
      </c>
      <c r="G1391">
        <v>1</v>
      </c>
      <c r="H1391">
        <v>1</v>
      </c>
      <c r="I1391" t="s">
        <v>479</v>
      </c>
      <c r="J1391" t="s">
        <v>454</v>
      </c>
      <c r="K1391" t="s">
        <v>670</v>
      </c>
      <c r="L1391">
        <v>1</v>
      </c>
      <c r="M1391">
        <v>1</v>
      </c>
      <c r="N1391" t="s">
        <v>673</v>
      </c>
      <c r="O1391" t="s">
        <v>674</v>
      </c>
    </row>
    <row r="1392" spans="1:15">
      <c r="A1392">
        <v>223</v>
      </c>
      <c r="B1392">
        <v>2</v>
      </c>
      <c r="C1392">
        <v>1</v>
      </c>
      <c r="D1392">
        <v>27</v>
      </c>
      <c r="E1392" t="s">
        <v>545</v>
      </c>
      <c r="F1392" t="s">
        <v>527</v>
      </c>
      <c r="G1392">
        <v>1</v>
      </c>
      <c r="H1392">
        <v>0</v>
      </c>
      <c r="I1392" t="s">
        <v>479</v>
      </c>
      <c r="J1392" t="s">
        <v>454</v>
      </c>
      <c r="K1392" t="s">
        <v>672</v>
      </c>
      <c r="L1392">
        <v>4</v>
      </c>
      <c r="M1392">
        <v>1</v>
      </c>
      <c r="N1392" t="s">
        <v>673</v>
      </c>
      <c r="O1392" t="s">
        <v>674</v>
      </c>
    </row>
    <row r="1393" spans="1:15">
      <c r="A1393">
        <v>223</v>
      </c>
      <c r="B1393">
        <v>2</v>
      </c>
      <c r="C1393">
        <v>1</v>
      </c>
      <c r="D1393">
        <v>28</v>
      </c>
      <c r="E1393" t="s">
        <v>555</v>
      </c>
      <c r="F1393" t="s">
        <v>527</v>
      </c>
      <c r="G1393">
        <v>0</v>
      </c>
      <c r="H1393">
        <v>0</v>
      </c>
      <c r="I1393" t="s">
        <v>455</v>
      </c>
      <c r="J1393" t="s">
        <v>455</v>
      </c>
      <c r="K1393" t="s">
        <v>672</v>
      </c>
      <c r="L1393">
        <v>2</v>
      </c>
      <c r="M1393">
        <v>1</v>
      </c>
      <c r="N1393" t="s">
        <v>673</v>
      </c>
      <c r="O1393" t="s">
        <v>674</v>
      </c>
    </row>
    <row r="1394" spans="1:15">
      <c r="A1394">
        <v>223</v>
      </c>
      <c r="B1394">
        <v>2</v>
      </c>
      <c r="C1394">
        <v>1</v>
      </c>
      <c r="D1394">
        <v>29</v>
      </c>
      <c r="E1394" t="s">
        <v>561</v>
      </c>
      <c r="F1394" t="s">
        <v>528</v>
      </c>
      <c r="G1394">
        <v>1</v>
      </c>
      <c r="H1394">
        <v>1</v>
      </c>
      <c r="I1394" t="s">
        <v>479</v>
      </c>
      <c r="J1394" t="s">
        <v>456</v>
      </c>
      <c r="K1394" t="s">
        <v>670</v>
      </c>
      <c r="L1394">
        <v>5</v>
      </c>
      <c r="M1394">
        <v>0</v>
      </c>
      <c r="N1394" t="s">
        <v>673</v>
      </c>
      <c r="O1394" t="s">
        <v>674</v>
      </c>
    </row>
    <row r="1395" spans="1:15">
      <c r="A1395">
        <v>223</v>
      </c>
      <c r="B1395">
        <v>2</v>
      </c>
      <c r="C1395">
        <v>1</v>
      </c>
      <c r="D1395">
        <v>30</v>
      </c>
      <c r="E1395" t="s">
        <v>549</v>
      </c>
      <c r="F1395" t="s">
        <v>528</v>
      </c>
      <c r="G1395">
        <v>0</v>
      </c>
      <c r="H1395">
        <v>0</v>
      </c>
      <c r="I1395" t="s">
        <v>479</v>
      </c>
      <c r="J1395" t="s">
        <v>454</v>
      </c>
      <c r="K1395" t="s">
        <v>670</v>
      </c>
      <c r="L1395">
        <v>2</v>
      </c>
      <c r="M1395">
        <v>1</v>
      </c>
      <c r="N1395" t="s">
        <v>673</v>
      </c>
      <c r="O1395" t="s">
        <v>674</v>
      </c>
    </row>
    <row r="1396" spans="1:15">
      <c r="A1396">
        <v>223</v>
      </c>
      <c r="B1396">
        <v>2</v>
      </c>
      <c r="C1396">
        <v>1</v>
      </c>
      <c r="D1396">
        <v>31</v>
      </c>
      <c r="E1396" t="s">
        <v>566</v>
      </c>
      <c r="F1396" t="s">
        <v>527</v>
      </c>
      <c r="I1396" t="s">
        <v>479</v>
      </c>
      <c r="J1396" t="s">
        <v>457</v>
      </c>
      <c r="K1396" t="s">
        <v>672</v>
      </c>
      <c r="N1396" t="s">
        <v>673</v>
      </c>
      <c r="O1396" t="s">
        <v>674</v>
      </c>
    </row>
    <row r="1397" spans="1:15">
      <c r="A1397">
        <v>223</v>
      </c>
      <c r="B1397">
        <v>2</v>
      </c>
      <c r="C1397">
        <v>1</v>
      </c>
      <c r="D1397">
        <v>32</v>
      </c>
      <c r="E1397" t="s">
        <v>566</v>
      </c>
      <c r="F1397" t="s">
        <v>527</v>
      </c>
      <c r="I1397" t="s">
        <v>479</v>
      </c>
      <c r="J1397" t="s">
        <v>457</v>
      </c>
      <c r="K1397" t="s">
        <v>672</v>
      </c>
      <c r="N1397" t="s">
        <v>673</v>
      </c>
      <c r="O1397" t="s">
        <v>674</v>
      </c>
    </row>
    <row r="1398" spans="1:15">
      <c r="A1398">
        <v>223</v>
      </c>
      <c r="B1398">
        <v>2</v>
      </c>
      <c r="C1398">
        <v>1</v>
      </c>
      <c r="D1398">
        <v>33</v>
      </c>
      <c r="E1398" t="s">
        <v>559</v>
      </c>
      <c r="F1398" t="s">
        <v>527</v>
      </c>
      <c r="G1398">
        <v>1</v>
      </c>
      <c r="H1398">
        <v>0</v>
      </c>
      <c r="I1398" t="s">
        <v>479</v>
      </c>
      <c r="J1398" t="s">
        <v>456</v>
      </c>
      <c r="K1398" t="s">
        <v>670</v>
      </c>
      <c r="L1398">
        <v>5</v>
      </c>
      <c r="M1398">
        <v>1</v>
      </c>
      <c r="N1398" t="s">
        <v>673</v>
      </c>
      <c r="O1398" t="s">
        <v>674</v>
      </c>
    </row>
    <row r="1399" spans="1:15">
      <c r="A1399">
        <v>223</v>
      </c>
      <c r="B1399">
        <v>2</v>
      </c>
      <c r="C1399">
        <v>1</v>
      </c>
      <c r="D1399">
        <v>34</v>
      </c>
      <c r="E1399" t="s">
        <v>553</v>
      </c>
      <c r="F1399" t="s">
        <v>527</v>
      </c>
      <c r="G1399">
        <v>0</v>
      </c>
      <c r="H1399">
        <v>1</v>
      </c>
      <c r="I1399" t="s">
        <v>455</v>
      </c>
      <c r="J1399" t="s">
        <v>455</v>
      </c>
      <c r="K1399" t="s">
        <v>672</v>
      </c>
      <c r="L1399">
        <v>1</v>
      </c>
      <c r="M1399">
        <v>1</v>
      </c>
      <c r="N1399" t="s">
        <v>673</v>
      </c>
      <c r="O1399" t="s">
        <v>674</v>
      </c>
    </row>
    <row r="1400" spans="1:15">
      <c r="A1400">
        <v>223</v>
      </c>
      <c r="B1400">
        <v>2</v>
      </c>
      <c r="C1400">
        <v>1</v>
      </c>
      <c r="D1400">
        <v>35</v>
      </c>
      <c r="E1400" t="s">
        <v>558</v>
      </c>
      <c r="F1400" t="s">
        <v>528</v>
      </c>
      <c r="G1400">
        <v>0</v>
      </c>
      <c r="H1400">
        <v>1</v>
      </c>
      <c r="I1400" t="s">
        <v>455</v>
      </c>
      <c r="J1400" t="s">
        <v>455</v>
      </c>
      <c r="K1400" t="s">
        <v>670</v>
      </c>
      <c r="L1400">
        <v>4</v>
      </c>
      <c r="M1400">
        <v>1</v>
      </c>
      <c r="N1400" t="s">
        <v>673</v>
      </c>
      <c r="O1400" t="s">
        <v>674</v>
      </c>
    </row>
    <row r="1401" spans="1:15">
      <c r="A1401">
        <v>223</v>
      </c>
      <c r="B1401">
        <v>2</v>
      </c>
      <c r="C1401">
        <v>1</v>
      </c>
      <c r="D1401">
        <v>36</v>
      </c>
      <c r="E1401" t="s">
        <v>551</v>
      </c>
      <c r="F1401" t="s">
        <v>528</v>
      </c>
      <c r="G1401">
        <v>0</v>
      </c>
      <c r="H1401">
        <v>1</v>
      </c>
      <c r="I1401" t="s">
        <v>455</v>
      </c>
      <c r="J1401" t="s">
        <v>455</v>
      </c>
      <c r="K1401" t="s">
        <v>672</v>
      </c>
      <c r="L1401">
        <v>3</v>
      </c>
      <c r="M1401">
        <v>0</v>
      </c>
      <c r="N1401" t="s">
        <v>673</v>
      </c>
      <c r="O1401" t="s">
        <v>674</v>
      </c>
    </row>
    <row r="1402" spans="1:15">
      <c r="A1402">
        <v>223</v>
      </c>
      <c r="B1402">
        <v>2</v>
      </c>
      <c r="C1402">
        <v>1</v>
      </c>
      <c r="D1402">
        <v>37</v>
      </c>
      <c r="E1402" t="s">
        <v>545</v>
      </c>
      <c r="F1402" t="s">
        <v>528</v>
      </c>
      <c r="G1402">
        <v>0</v>
      </c>
      <c r="H1402">
        <v>0</v>
      </c>
      <c r="I1402" t="s">
        <v>479</v>
      </c>
      <c r="J1402" t="s">
        <v>454</v>
      </c>
      <c r="K1402" t="s">
        <v>672</v>
      </c>
      <c r="L1402">
        <v>1</v>
      </c>
      <c r="M1402">
        <v>1</v>
      </c>
      <c r="N1402" t="s">
        <v>673</v>
      </c>
      <c r="O1402" t="s">
        <v>674</v>
      </c>
    </row>
    <row r="1403" spans="1:15">
      <c r="A1403">
        <v>223</v>
      </c>
      <c r="B1403">
        <v>2</v>
      </c>
      <c r="C1403">
        <v>1</v>
      </c>
      <c r="D1403">
        <v>38</v>
      </c>
      <c r="E1403" t="s">
        <v>563</v>
      </c>
      <c r="F1403" t="s">
        <v>527</v>
      </c>
      <c r="G1403">
        <v>0</v>
      </c>
      <c r="H1403">
        <v>1</v>
      </c>
      <c r="I1403" t="s">
        <v>479</v>
      </c>
      <c r="J1403" t="s">
        <v>457</v>
      </c>
      <c r="K1403" t="s">
        <v>672</v>
      </c>
      <c r="L1403">
        <v>5</v>
      </c>
      <c r="M1403">
        <v>1</v>
      </c>
      <c r="N1403" t="s">
        <v>673</v>
      </c>
      <c r="O1403" t="s">
        <v>674</v>
      </c>
    </row>
    <row r="1404" spans="1:15">
      <c r="A1404">
        <v>223</v>
      </c>
      <c r="B1404">
        <v>2</v>
      </c>
      <c r="C1404">
        <v>1</v>
      </c>
      <c r="D1404">
        <v>39</v>
      </c>
      <c r="E1404" t="s">
        <v>544</v>
      </c>
      <c r="F1404" t="s">
        <v>528</v>
      </c>
      <c r="G1404">
        <v>0</v>
      </c>
      <c r="H1404">
        <v>0</v>
      </c>
      <c r="I1404" t="s">
        <v>479</v>
      </c>
      <c r="J1404" t="s">
        <v>454</v>
      </c>
      <c r="K1404" t="s">
        <v>672</v>
      </c>
      <c r="L1404">
        <v>3</v>
      </c>
      <c r="M1404">
        <v>0</v>
      </c>
      <c r="N1404" t="s">
        <v>673</v>
      </c>
      <c r="O1404" t="s">
        <v>674</v>
      </c>
    </row>
    <row r="1405" spans="1:15">
      <c r="A1405">
        <v>223</v>
      </c>
      <c r="B1405">
        <v>2</v>
      </c>
      <c r="C1405">
        <v>1</v>
      </c>
      <c r="D1405">
        <v>40</v>
      </c>
      <c r="E1405" t="s">
        <v>561</v>
      </c>
      <c r="F1405" t="s">
        <v>527</v>
      </c>
      <c r="G1405">
        <v>0</v>
      </c>
      <c r="H1405">
        <v>1</v>
      </c>
      <c r="I1405" t="s">
        <v>479</v>
      </c>
      <c r="J1405" t="s">
        <v>456</v>
      </c>
      <c r="K1405" t="s">
        <v>670</v>
      </c>
      <c r="L1405">
        <v>2</v>
      </c>
      <c r="M1405">
        <v>0</v>
      </c>
      <c r="N1405" t="s">
        <v>673</v>
      </c>
      <c r="O1405" t="s">
        <v>674</v>
      </c>
    </row>
    <row r="1406" spans="1:15">
      <c r="A1406">
        <v>223</v>
      </c>
      <c r="B1406">
        <v>2</v>
      </c>
      <c r="C1406">
        <v>1</v>
      </c>
      <c r="D1406">
        <v>41</v>
      </c>
      <c r="E1406" t="s">
        <v>550</v>
      </c>
      <c r="F1406" t="s">
        <v>527</v>
      </c>
      <c r="G1406">
        <v>0</v>
      </c>
      <c r="H1406">
        <v>1</v>
      </c>
      <c r="I1406" t="s">
        <v>479</v>
      </c>
      <c r="J1406" t="s">
        <v>454</v>
      </c>
      <c r="K1406" t="s">
        <v>670</v>
      </c>
      <c r="L1406">
        <v>4</v>
      </c>
      <c r="M1406">
        <v>1</v>
      </c>
      <c r="N1406" t="s">
        <v>673</v>
      </c>
      <c r="O1406" t="s">
        <v>674</v>
      </c>
    </row>
    <row r="1407" spans="1:15">
      <c r="A1407">
        <v>223</v>
      </c>
      <c r="B1407">
        <v>2</v>
      </c>
      <c r="C1407">
        <v>1</v>
      </c>
      <c r="D1407">
        <v>42</v>
      </c>
      <c r="E1407" t="s">
        <v>565</v>
      </c>
      <c r="F1407" t="s">
        <v>527</v>
      </c>
      <c r="G1407">
        <v>0</v>
      </c>
      <c r="H1407">
        <v>1</v>
      </c>
      <c r="I1407" t="s">
        <v>479</v>
      </c>
      <c r="J1407" t="s">
        <v>457</v>
      </c>
      <c r="K1407" t="s">
        <v>672</v>
      </c>
      <c r="L1407">
        <v>5</v>
      </c>
      <c r="M1407">
        <v>1</v>
      </c>
      <c r="N1407" t="s">
        <v>673</v>
      </c>
      <c r="O1407" t="s">
        <v>674</v>
      </c>
    </row>
    <row r="1408" spans="1:15">
      <c r="A1408">
        <v>223</v>
      </c>
      <c r="B1408">
        <v>2</v>
      </c>
      <c r="C1408">
        <v>1</v>
      </c>
      <c r="D1408">
        <v>43</v>
      </c>
      <c r="E1408" t="s">
        <v>547</v>
      </c>
      <c r="F1408" t="s">
        <v>527</v>
      </c>
      <c r="G1408">
        <v>0</v>
      </c>
      <c r="H1408">
        <v>1</v>
      </c>
      <c r="I1408" t="s">
        <v>479</v>
      </c>
      <c r="J1408" t="s">
        <v>454</v>
      </c>
      <c r="K1408" t="s">
        <v>672</v>
      </c>
      <c r="L1408">
        <v>4</v>
      </c>
      <c r="M1408">
        <v>1</v>
      </c>
      <c r="N1408" t="s">
        <v>673</v>
      </c>
      <c r="O1408" t="s">
        <v>674</v>
      </c>
    </row>
    <row r="1409" spans="1:15">
      <c r="A1409">
        <v>223</v>
      </c>
      <c r="B1409">
        <v>2</v>
      </c>
      <c r="C1409">
        <v>1</v>
      </c>
      <c r="D1409">
        <v>44</v>
      </c>
      <c r="E1409" t="s">
        <v>559</v>
      </c>
      <c r="F1409" t="s">
        <v>528</v>
      </c>
      <c r="G1409">
        <v>0</v>
      </c>
      <c r="H1409">
        <v>0</v>
      </c>
      <c r="I1409" t="s">
        <v>479</v>
      </c>
      <c r="J1409" t="s">
        <v>456</v>
      </c>
      <c r="K1409" t="s">
        <v>670</v>
      </c>
      <c r="L1409">
        <v>5</v>
      </c>
      <c r="M1409">
        <v>0</v>
      </c>
      <c r="N1409" t="s">
        <v>673</v>
      </c>
      <c r="O1409" t="s">
        <v>674</v>
      </c>
    </row>
    <row r="1410" spans="1:15">
      <c r="A1410">
        <v>224</v>
      </c>
      <c r="B1410">
        <v>1</v>
      </c>
      <c r="C1410">
        <v>1</v>
      </c>
      <c r="D1410">
        <v>1</v>
      </c>
      <c r="E1410" t="s">
        <v>544</v>
      </c>
      <c r="F1410" t="s">
        <v>528</v>
      </c>
      <c r="G1410">
        <v>1</v>
      </c>
      <c r="H1410">
        <v>0</v>
      </c>
      <c r="I1410" t="s">
        <v>479</v>
      </c>
      <c r="J1410" t="s">
        <v>454</v>
      </c>
      <c r="K1410" t="s">
        <v>672</v>
      </c>
      <c r="L1410">
        <v>1</v>
      </c>
      <c r="M1410">
        <v>1</v>
      </c>
      <c r="N1410" t="s">
        <v>673</v>
      </c>
      <c r="O1410" t="s">
        <v>674</v>
      </c>
    </row>
    <row r="1411" spans="1:15">
      <c r="A1411">
        <v>224</v>
      </c>
      <c r="B1411">
        <v>1</v>
      </c>
      <c r="C1411">
        <v>1</v>
      </c>
      <c r="D1411">
        <v>2</v>
      </c>
      <c r="E1411" t="s">
        <v>564</v>
      </c>
      <c r="F1411" t="s">
        <v>528</v>
      </c>
      <c r="G1411">
        <v>1</v>
      </c>
      <c r="H1411">
        <v>0</v>
      </c>
      <c r="I1411" t="s">
        <v>479</v>
      </c>
      <c r="J1411" t="s">
        <v>457</v>
      </c>
      <c r="K1411" t="s">
        <v>672</v>
      </c>
      <c r="L1411">
        <v>1</v>
      </c>
      <c r="M1411">
        <v>1</v>
      </c>
      <c r="N1411" t="s">
        <v>673</v>
      </c>
      <c r="O1411" t="s">
        <v>674</v>
      </c>
    </row>
    <row r="1412" spans="1:15">
      <c r="A1412">
        <v>224</v>
      </c>
      <c r="B1412">
        <v>1</v>
      </c>
      <c r="C1412">
        <v>1</v>
      </c>
      <c r="D1412">
        <v>3</v>
      </c>
      <c r="E1412" t="s">
        <v>545</v>
      </c>
      <c r="F1412" t="s">
        <v>527</v>
      </c>
      <c r="G1412">
        <v>1</v>
      </c>
      <c r="H1412">
        <v>0</v>
      </c>
      <c r="I1412" t="s">
        <v>479</v>
      </c>
      <c r="J1412" t="s">
        <v>454</v>
      </c>
      <c r="K1412" t="s">
        <v>672</v>
      </c>
      <c r="L1412">
        <v>4</v>
      </c>
      <c r="M1412">
        <v>1</v>
      </c>
      <c r="N1412" t="s">
        <v>673</v>
      </c>
      <c r="O1412" t="s">
        <v>674</v>
      </c>
    </row>
    <row r="1413" spans="1:15">
      <c r="A1413">
        <v>224</v>
      </c>
      <c r="B1413">
        <v>1</v>
      </c>
      <c r="C1413">
        <v>1</v>
      </c>
      <c r="D1413">
        <v>4</v>
      </c>
      <c r="E1413" t="s">
        <v>551</v>
      </c>
      <c r="F1413" t="s">
        <v>528</v>
      </c>
      <c r="G1413">
        <v>1</v>
      </c>
      <c r="H1413">
        <v>1</v>
      </c>
      <c r="I1413" t="s">
        <v>455</v>
      </c>
      <c r="J1413" t="s">
        <v>455</v>
      </c>
      <c r="K1413" t="s">
        <v>672</v>
      </c>
      <c r="L1413">
        <v>5</v>
      </c>
      <c r="M1413">
        <v>1</v>
      </c>
      <c r="N1413" t="s">
        <v>673</v>
      </c>
      <c r="O1413" t="s">
        <v>674</v>
      </c>
    </row>
    <row r="1414" spans="1:15">
      <c r="A1414">
        <v>224</v>
      </c>
      <c r="B1414">
        <v>1</v>
      </c>
      <c r="C1414">
        <v>1</v>
      </c>
      <c r="D1414">
        <v>5</v>
      </c>
      <c r="E1414" t="s">
        <v>544</v>
      </c>
      <c r="F1414" t="s">
        <v>527</v>
      </c>
      <c r="G1414">
        <v>0</v>
      </c>
      <c r="H1414">
        <v>0</v>
      </c>
      <c r="I1414" t="s">
        <v>479</v>
      </c>
      <c r="J1414" t="s">
        <v>454</v>
      </c>
      <c r="K1414" t="s">
        <v>672</v>
      </c>
      <c r="L1414">
        <v>5</v>
      </c>
      <c r="M1414">
        <v>1</v>
      </c>
      <c r="N1414" t="s">
        <v>673</v>
      </c>
      <c r="O1414" t="s">
        <v>674</v>
      </c>
    </row>
    <row r="1415" spans="1:15">
      <c r="A1415">
        <v>224</v>
      </c>
      <c r="B1415">
        <v>1</v>
      </c>
      <c r="C1415">
        <v>1</v>
      </c>
      <c r="D1415">
        <v>6</v>
      </c>
      <c r="E1415" t="s">
        <v>550</v>
      </c>
      <c r="F1415" t="s">
        <v>528</v>
      </c>
      <c r="G1415">
        <v>1</v>
      </c>
      <c r="H1415">
        <v>1</v>
      </c>
      <c r="I1415" t="s">
        <v>479</v>
      </c>
      <c r="J1415" t="s">
        <v>454</v>
      </c>
      <c r="K1415" t="s">
        <v>670</v>
      </c>
      <c r="L1415">
        <v>2</v>
      </c>
      <c r="M1415">
        <v>1</v>
      </c>
      <c r="N1415" t="s">
        <v>673</v>
      </c>
      <c r="O1415" t="s">
        <v>674</v>
      </c>
    </row>
    <row r="1416" spans="1:15">
      <c r="A1416">
        <v>224</v>
      </c>
      <c r="B1416">
        <v>1</v>
      </c>
      <c r="C1416">
        <v>1</v>
      </c>
      <c r="D1416">
        <v>7</v>
      </c>
      <c r="E1416" t="s">
        <v>553</v>
      </c>
      <c r="F1416" t="s">
        <v>527</v>
      </c>
      <c r="G1416">
        <v>1</v>
      </c>
      <c r="H1416">
        <v>1</v>
      </c>
      <c r="I1416" t="s">
        <v>455</v>
      </c>
      <c r="J1416" t="s">
        <v>455</v>
      </c>
      <c r="K1416" t="s">
        <v>672</v>
      </c>
      <c r="L1416">
        <v>5</v>
      </c>
      <c r="M1416">
        <v>0</v>
      </c>
      <c r="N1416" t="s">
        <v>673</v>
      </c>
      <c r="O1416" t="s">
        <v>674</v>
      </c>
    </row>
    <row r="1417" spans="1:15">
      <c r="A1417">
        <v>224</v>
      </c>
      <c r="B1417">
        <v>1</v>
      </c>
      <c r="C1417">
        <v>1</v>
      </c>
      <c r="D1417">
        <v>8</v>
      </c>
      <c r="E1417" t="s">
        <v>562</v>
      </c>
      <c r="F1417" t="s">
        <v>528</v>
      </c>
      <c r="G1417">
        <v>1</v>
      </c>
      <c r="H1417">
        <v>1</v>
      </c>
      <c r="I1417" t="s">
        <v>479</v>
      </c>
      <c r="J1417" t="s">
        <v>456</v>
      </c>
      <c r="K1417" t="s">
        <v>670</v>
      </c>
      <c r="L1417">
        <v>5</v>
      </c>
      <c r="M1417">
        <v>0</v>
      </c>
      <c r="N1417" t="s">
        <v>673</v>
      </c>
      <c r="O1417" t="s">
        <v>674</v>
      </c>
    </row>
    <row r="1418" spans="1:15">
      <c r="A1418">
        <v>224</v>
      </c>
      <c r="B1418">
        <v>1</v>
      </c>
      <c r="C1418">
        <v>1</v>
      </c>
      <c r="D1418">
        <v>9</v>
      </c>
      <c r="E1418" t="s">
        <v>560</v>
      </c>
      <c r="F1418" t="s">
        <v>527</v>
      </c>
      <c r="G1418">
        <v>1</v>
      </c>
      <c r="H1418">
        <v>1</v>
      </c>
      <c r="I1418" t="s">
        <v>479</v>
      </c>
      <c r="J1418" t="s">
        <v>456</v>
      </c>
      <c r="K1418" t="s">
        <v>670</v>
      </c>
      <c r="L1418">
        <v>5</v>
      </c>
      <c r="M1418">
        <v>1</v>
      </c>
      <c r="N1418" t="s">
        <v>673</v>
      </c>
      <c r="O1418" t="s">
        <v>674</v>
      </c>
    </row>
    <row r="1419" spans="1:15">
      <c r="A1419">
        <v>224</v>
      </c>
      <c r="B1419">
        <v>1</v>
      </c>
      <c r="C1419">
        <v>1</v>
      </c>
      <c r="D1419">
        <v>10</v>
      </c>
      <c r="E1419" t="s">
        <v>566</v>
      </c>
      <c r="F1419" t="s">
        <v>527</v>
      </c>
      <c r="I1419" t="s">
        <v>479</v>
      </c>
      <c r="J1419" t="s">
        <v>457</v>
      </c>
      <c r="K1419" t="s">
        <v>672</v>
      </c>
      <c r="N1419" t="s">
        <v>673</v>
      </c>
      <c r="O1419" t="s">
        <v>674</v>
      </c>
    </row>
    <row r="1420" spans="1:15">
      <c r="A1420">
        <v>224</v>
      </c>
      <c r="B1420">
        <v>1</v>
      </c>
      <c r="C1420">
        <v>1</v>
      </c>
      <c r="D1420">
        <v>11</v>
      </c>
      <c r="E1420" t="s">
        <v>554</v>
      </c>
      <c r="F1420" t="s">
        <v>527</v>
      </c>
      <c r="G1420">
        <v>1</v>
      </c>
      <c r="H1420">
        <v>0</v>
      </c>
      <c r="I1420" t="s">
        <v>455</v>
      </c>
      <c r="J1420" t="s">
        <v>455</v>
      </c>
      <c r="K1420" t="s">
        <v>672</v>
      </c>
      <c r="L1420">
        <v>4</v>
      </c>
      <c r="M1420">
        <v>0</v>
      </c>
      <c r="N1420" t="s">
        <v>673</v>
      </c>
      <c r="O1420" t="s">
        <v>674</v>
      </c>
    </row>
    <row r="1421" spans="1:15">
      <c r="A1421">
        <v>224</v>
      </c>
      <c r="B1421">
        <v>1</v>
      </c>
      <c r="C1421">
        <v>1</v>
      </c>
      <c r="D1421">
        <v>12</v>
      </c>
      <c r="E1421" t="s">
        <v>563</v>
      </c>
      <c r="F1421" t="s">
        <v>527</v>
      </c>
      <c r="G1421">
        <v>1</v>
      </c>
      <c r="H1421">
        <v>1</v>
      </c>
      <c r="I1421" t="s">
        <v>479</v>
      </c>
      <c r="J1421" t="s">
        <v>457</v>
      </c>
      <c r="K1421" t="s">
        <v>672</v>
      </c>
      <c r="L1421">
        <v>3</v>
      </c>
      <c r="M1421">
        <v>0</v>
      </c>
      <c r="N1421" t="s">
        <v>673</v>
      </c>
      <c r="O1421" t="s">
        <v>674</v>
      </c>
    </row>
    <row r="1422" spans="1:15">
      <c r="A1422">
        <v>224</v>
      </c>
      <c r="B1422">
        <v>1</v>
      </c>
      <c r="C1422">
        <v>1</v>
      </c>
      <c r="D1422">
        <v>13</v>
      </c>
      <c r="E1422" t="s">
        <v>545</v>
      </c>
      <c r="F1422" t="s">
        <v>528</v>
      </c>
      <c r="G1422">
        <v>0</v>
      </c>
      <c r="H1422">
        <v>0</v>
      </c>
      <c r="I1422" t="s">
        <v>479</v>
      </c>
      <c r="J1422" t="s">
        <v>454</v>
      </c>
      <c r="K1422" t="s">
        <v>672</v>
      </c>
      <c r="L1422">
        <v>4</v>
      </c>
      <c r="M1422">
        <v>0</v>
      </c>
      <c r="N1422" t="s">
        <v>673</v>
      </c>
      <c r="O1422" t="s">
        <v>674</v>
      </c>
    </row>
    <row r="1423" spans="1:15">
      <c r="A1423">
        <v>224</v>
      </c>
      <c r="B1423">
        <v>1</v>
      </c>
      <c r="C1423">
        <v>1</v>
      </c>
      <c r="D1423">
        <v>14</v>
      </c>
      <c r="E1423" t="s">
        <v>547</v>
      </c>
      <c r="F1423" t="s">
        <v>528</v>
      </c>
      <c r="G1423">
        <v>1</v>
      </c>
      <c r="H1423">
        <v>1</v>
      </c>
      <c r="I1423" t="s">
        <v>479</v>
      </c>
      <c r="J1423" t="s">
        <v>454</v>
      </c>
      <c r="K1423" t="s">
        <v>672</v>
      </c>
      <c r="L1423">
        <v>5</v>
      </c>
      <c r="M1423">
        <v>0</v>
      </c>
      <c r="N1423" t="s">
        <v>673</v>
      </c>
      <c r="O1423" t="s">
        <v>674</v>
      </c>
    </row>
    <row r="1424" spans="1:15">
      <c r="A1424">
        <v>224</v>
      </c>
      <c r="B1424">
        <v>1</v>
      </c>
      <c r="C1424">
        <v>1</v>
      </c>
      <c r="D1424">
        <v>15</v>
      </c>
      <c r="E1424" t="s">
        <v>552</v>
      </c>
      <c r="F1424" t="s">
        <v>527</v>
      </c>
      <c r="G1424">
        <v>1</v>
      </c>
      <c r="H1424">
        <v>1</v>
      </c>
      <c r="I1424" t="s">
        <v>455</v>
      </c>
      <c r="J1424" t="s">
        <v>455</v>
      </c>
      <c r="K1424" t="s">
        <v>672</v>
      </c>
      <c r="L1424">
        <v>1</v>
      </c>
      <c r="M1424">
        <v>1</v>
      </c>
      <c r="N1424" t="s">
        <v>673</v>
      </c>
      <c r="O1424" t="s">
        <v>674</v>
      </c>
    </row>
    <row r="1425" spans="1:15">
      <c r="A1425">
        <v>224</v>
      </c>
      <c r="B1425">
        <v>1</v>
      </c>
      <c r="C1425">
        <v>1</v>
      </c>
      <c r="D1425">
        <v>16</v>
      </c>
      <c r="E1425" t="s">
        <v>561</v>
      </c>
      <c r="F1425" t="s">
        <v>527</v>
      </c>
      <c r="G1425">
        <v>1</v>
      </c>
      <c r="H1425">
        <v>1</v>
      </c>
      <c r="I1425" t="s">
        <v>479</v>
      </c>
      <c r="J1425" t="s">
        <v>456</v>
      </c>
      <c r="K1425" t="s">
        <v>670</v>
      </c>
      <c r="L1425">
        <v>1</v>
      </c>
      <c r="M1425">
        <v>0</v>
      </c>
      <c r="N1425" t="s">
        <v>673</v>
      </c>
      <c r="O1425" t="s">
        <v>674</v>
      </c>
    </row>
    <row r="1426" spans="1:15">
      <c r="A1426">
        <v>224</v>
      </c>
      <c r="B1426">
        <v>1</v>
      </c>
      <c r="C1426">
        <v>1</v>
      </c>
      <c r="D1426">
        <v>17</v>
      </c>
      <c r="E1426" t="s">
        <v>559</v>
      </c>
      <c r="F1426" t="s">
        <v>527</v>
      </c>
      <c r="G1426">
        <v>1</v>
      </c>
      <c r="H1426">
        <v>0</v>
      </c>
      <c r="I1426" t="s">
        <v>479</v>
      </c>
      <c r="J1426" t="s">
        <v>456</v>
      </c>
      <c r="K1426" t="s">
        <v>670</v>
      </c>
      <c r="L1426">
        <v>2</v>
      </c>
      <c r="M1426">
        <v>0</v>
      </c>
      <c r="N1426" t="s">
        <v>673</v>
      </c>
      <c r="O1426" t="s">
        <v>674</v>
      </c>
    </row>
    <row r="1427" spans="1:15">
      <c r="A1427">
        <v>224</v>
      </c>
      <c r="B1427">
        <v>1</v>
      </c>
      <c r="C1427">
        <v>1</v>
      </c>
      <c r="D1427">
        <v>18</v>
      </c>
      <c r="E1427" t="s">
        <v>562</v>
      </c>
      <c r="F1427" t="s">
        <v>527</v>
      </c>
      <c r="G1427">
        <v>0</v>
      </c>
      <c r="H1427">
        <v>1</v>
      </c>
      <c r="I1427" t="s">
        <v>479</v>
      </c>
      <c r="J1427" t="s">
        <v>456</v>
      </c>
      <c r="K1427" t="s">
        <v>670</v>
      </c>
      <c r="L1427">
        <v>4</v>
      </c>
      <c r="M1427">
        <v>1</v>
      </c>
      <c r="N1427" t="s">
        <v>673</v>
      </c>
      <c r="O1427" t="s">
        <v>674</v>
      </c>
    </row>
    <row r="1428" spans="1:15">
      <c r="A1428">
        <v>224</v>
      </c>
      <c r="B1428">
        <v>1</v>
      </c>
      <c r="C1428">
        <v>1</v>
      </c>
      <c r="D1428">
        <v>19</v>
      </c>
      <c r="E1428" t="s">
        <v>558</v>
      </c>
      <c r="F1428" t="s">
        <v>528</v>
      </c>
      <c r="G1428">
        <v>1</v>
      </c>
      <c r="H1428">
        <v>1</v>
      </c>
      <c r="I1428" t="s">
        <v>455</v>
      </c>
      <c r="J1428" t="s">
        <v>455</v>
      </c>
      <c r="K1428" t="s">
        <v>670</v>
      </c>
      <c r="L1428">
        <v>5</v>
      </c>
      <c r="M1428">
        <v>1</v>
      </c>
      <c r="N1428" t="s">
        <v>673</v>
      </c>
      <c r="O1428" t="s">
        <v>674</v>
      </c>
    </row>
    <row r="1429" spans="1:15">
      <c r="A1429">
        <v>224</v>
      </c>
      <c r="B1429">
        <v>1</v>
      </c>
      <c r="C1429">
        <v>1</v>
      </c>
      <c r="D1429">
        <v>20</v>
      </c>
      <c r="E1429" t="s">
        <v>556</v>
      </c>
      <c r="F1429" t="s">
        <v>527</v>
      </c>
      <c r="G1429">
        <v>1</v>
      </c>
      <c r="H1429">
        <v>1</v>
      </c>
      <c r="I1429" t="s">
        <v>455</v>
      </c>
      <c r="J1429" t="s">
        <v>455</v>
      </c>
      <c r="K1429" t="s">
        <v>670</v>
      </c>
      <c r="L1429">
        <v>5</v>
      </c>
      <c r="M1429">
        <v>0</v>
      </c>
      <c r="N1429" t="s">
        <v>673</v>
      </c>
      <c r="O1429" t="s">
        <v>674</v>
      </c>
    </row>
    <row r="1430" spans="1:15">
      <c r="A1430">
        <v>224</v>
      </c>
      <c r="B1430">
        <v>1</v>
      </c>
      <c r="C1430">
        <v>1</v>
      </c>
      <c r="D1430">
        <v>21</v>
      </c>
      <c r="E1430" t="s">
        <v>563</v>
      </c>
      <c r="F1430" t="s">
        <v>528</v>
      </c>
      <c r="G1430">
        <v>0</v>
      </c>
      <c r="H1430">
        <v>1</v>
      </c>
      <c r="I1430" t="s">
        <v>479</v>
      </c>
      <c r="J1430" t="s">
        <v>457</v>
      </c>
      <c r="K1430" t="s">
        <v>672</v>
      </c>
      <c r="L1430">
        <v>4</v>
      </c>
      <c r="M1430">
        <v>0</v>
      </c>
      <c r="N1430" t="s">
        <v>673</v>
      </c>
      <c r="O1430" t="s">
        <v>674</v>
      </c>
    </row>
    <row r="1431" spans="1:15">
      <c r="A1431">
        <v>224</v>
      </c>
      <c r="B1431">
        <v>1</v>
      </c>
      <c r="C1431">
        <v>1</v>
      </c>
      <c r="D1431">
        <v>22</v>
      </c>
      <c r="E1431" t="s">
        <v>559</v>
      </c>
      <c r="F1431" t="s">
        <v>528</v>
      </c>
      <c r="G1431">
        <v>0</v>
      </c>
      <c r="H1431">
        <v>0</v>
      </c>
      <c r="I1431" t="s">
        <v>479</v>
      </c>
      <c r="J1431" t="s">
        <v>456</v>
      </c>
      <c r="K1431" t="s">
        <v>670</v>
      </c>
      <c r="L1431">
        <v>2</v>
      </c>
      <c r="M1431">
        <v>1</v>
      </c>
      <c r="N1431" t="s">
        <v>673</v>
      </c>
      <c r="O1431" t="s">
        <v>674</v>
      </c>
    </row>
    <row r="1432" spans="1:15">
      <c r="A1432">
        <v>224</v>
      </c>
      <c r="B1432">
        <v>1</v>
      </c>
      <c r="C1432">
        <v>1</v>
      </c>
      <c r="D1432">
        <v>23</v>
      </c>
      <c r="E1432" t="s">
        <v>549</v>
      </c>
      <c r="F1432" t="s">
        <v>527</v>
      </c>
      <c r="G1432">
        <v>1</v>
      </c>
      <c r="H1432">
        <v>0</v>
      </c>
      <c r="I1432" t="s">
        <v>479</v>
      </c>
      <c r="J1432" t="s">
        <v>454</v>
      </c>
      <c r="K1432" t="s">
        <v>670</v>
      </c>
      <c r="L1432">
        <v>5</v>
      </c>
      <c r="M1432">
        <v>1</v>
      </c>
      <c r="N1432" t="s">
        <v>673</v>
      </c>
      <c r="O1432" t="s">
        <v>674</v>
      </c>
    </row>
    <row r="1433" spans="1:15">
      <c r="A1433">
        <v>224</v>
      </c>
      <c r="B1433">
        <v>1</v>
      </c>
      <c r="C1433">
        <v>1</v>
      </c>
      <c r="D1433">
        <v>24</v>
      </c>
      <c r="E1433" t="s">
        <v>547</v>
      </c>
      <c r="F1433" t="s">
        <v>527</v>
      </c>
      <c r="G1433">
        <v>0</v>
      </c>
      <c r="H1433">
        <v>1</v>
      </c>
      <c r="I1433" t="s">
        <v>479</v>
      </c>
      <c r="J1433" t="s">
        <v>454</v>
      </c>
      <c r="K1433" t="s">
        <v>672</v>
      </c>
      <c r="L1433">
        <v>5</v>
      </c>
      <c r="M1433">
        <v>1</v>
      </c>
      <c r="N1433" t="s">
        <v>673</v>
      </c>
      <c r="O1433" t="s">
        <v>674</v>
      </c>
    </row>
    <row r="1434" spans="1:15">
      <c r="A1434">
        <v>224</v>
      </c>
      <c r="B1434">
        <v>1</v>
      </c>
      <c r="C1434">
        <v>1</v>
      </c>
      <c r="D1434">
        <v>25</v>
      </c>
      <c r="E1434" t="s">
        <v>550</v>
      </c>
      <c r="F1434" t="s">
        <v>527</v>
      </c>
      <c r="G1434">
        <v>0</v>
      </c>
      <c r="H1434">
        <v>1</v>
      </c>
      <c r="I1434" t="s">
        <v>479</v>
      </c>
      <c r="J1434" t="s">
        <v>454</v>
      </c>
      <c r="K1434" t="s">
        <v>670</v>
      </c>
      <c r="L1434">
        <v>5</v>
      </c>
      <c r="M1434">
        <v>1</v>
      </c>
      <c r="N1434" t="s">
        <v>673</v>
      </c>
      <c r="O1434" t="s">
        <v>674</v>
      </c>
    </row>
    <row r="1435" spans="1:15">
      <c r="A1435">
        <v>224</v>
      </c>
      <c r="B1435">
        <v>1</v>
      </c>
      <c r="C1435">
        <v>1</v>
      </c>
      <c r="D1435">
        <v>26</v>
      </c>
      <c r="E1435" t="s">
        <v>555</v>
      </c>
      <c r="F1435" t="s">
        <v>527</v>
      </c>
      <c r="G1435">
        <v>1</v>
      </c>
      <c r="H1435">
        <v>0</v>
      </c>
      <c r="I1435" t="s">
        <v>455</v>
      </c>
      <c r="J1435" t="s">
        <v>455</v>
      </c>
      <c r="K1435" t="s">
        <v>672</v>
      </c>
      <c r="L1435">
        <v>1</v>
      </c>
      <c r="M1435">
        <v>1</v>
      </c>
      <c r="N1435" t="s">
        <v>673</v>
      </c>
      <c r="O1435" t="s">
        <v>674</v>
      </c>
    </row>
    <row r="1436" spans="1:15">
      <c r="A1436">
        <v>224</v>
      </c>
      <c r="B1436">
        <v>1</v>
      </c>
      <c r="C1436">
        <v>1</v>
      </c>
      <c r="D1436">
        <v>27</v>
      </c>
      <c r="E1436" t="s">
        <v>553</v>
      </c>
      <c r="F1436" t="s">
        <v>528</v>
      </c>
      <c r="G1436">
        <v>0</v>
      </c>
      <c r="H1436">
        <v>1</v>
      </c>
      <c r="I1436" t="s">
        <v>455</v>
      </c>
      <c r="J1436" t="s">
        <v>455</v>
      </c>
      <c r="K1436" t="s">
        <v>672</v>
      </c>
      <c r="L1436">
        <v>5</v>
      </c>
      <c r="M1436">
        <v>1</v>
      </c>
      <c r="N1436" t="s">
        <v>673</v>
      </c>
      <c r="O1436" t="s">
        <v>674</v>
      </c>
    </row>
    <row r="1437" spans="1:15">
      <c r="A1437">
        <v>224</v>
      </c>
      <c r="B1437">
        <v>1</v>
      </c>
      <c r="C1437">
        <v>1</v>
      </c>
      <c r="D1437">
        <v>28</v>
      </c>
      <c r="E1437" t="s">
        <v>557</v>
      </c>
      <c r="F1437" t="s">
        <v>528</v>
      </c>
      <c r="G1437">
        <v>1</v>
      </c>
      <c r="H1437">
        <v>0</v>
      </c>
      <c r="I1437" t="s">
        <v>455</v>
      </c>
      <c r="J1437" t="s">
        <v>455</v>
      </c>
      <c r="K1437" t="s">
        <v>670</v>
      </c>
      <c r="L1437">
        <v>5</v>
      </c>
      <c r="M1437">
        <v>1</v>
      </c>
      <c r="N1437" t="s">
        <v>673</v>
      </c>
      <c r="O1437" t="s">
        <v>674</v>
      </c>
    </row>
    <row r="1438" spans="1:15">
      <c r="A1438">
        <v>224</v>
      </c>
      <c r="B1438">
        <v>1</v>
      </c>
      <c r="C1438">
        <v>1</v>
      </c>
      <c r="D1438">
        <v>29</v>
      </c>
      <c r="E1438" t="s">
        <v>565</v>
      </c>
      <c r="F1438" t="s">
        <v>527</v>
      </c>
      <c r="G1438">
        <v>1</v>
      </c>
      <c r="H1438">
        <v>1</v>
      </c>
      <c r="I1438" t="s">
        <v>479</v>
      </c>
      <c r="J1438" t="s">
        <v>457</v>
      </c>
      <c r="K1438" t="s">
        <v>672</v>
      </c>
      <c r="L1438">
        <v>5</v>
      </c>
      <c r="M1438">
        <v>1</v>
      </c>
      <c r="N1438" t="s">
        <v>673</v>
      </c>
      <c r="O1438" t="s">
        <v>674</v>
      </c>
    </row>
    <row r="1439" spans="1:15">
      <c r="A1439">
        <v>224</v>
      </c>
      <c r="B1439">
        <v>1</v>
      </c>
      <c r="C1439">
        <v>1</v>
      </c>
      <c r="D1439">
        <v>30</v>
      </c>
      <c r="E1439" t="s">
        <v>548</v>
      </c>
      <c r="F1439" t="s">
        <v>528</v>
      </c>
      <c r="G1439">
        <v>1</v>
      </c>
      <c r="H1439">
        <v>1</v>
      </c>
      <c r="I1439" t="s">
        <v>479</v>
      </c>
      <c r="J1439" t="s">
        <v>454</v>
      </c>
      <c r="K1439" t="s">
        <v>670</v>
      </c>
      <c r="L1439">
        <v>2</v>
      </c>
      <c r="M1439">
        <v>1</v>
      </c>
      <c r="N1439" t="s">
        <v>673</v>
      </c>
      <c r="O1439" t="s">
        <v>674</v>
      </c>
    </row>
    <row r="1440" spans="1:15">
      <c r="A1440">
        <v>224</v>
      </c>
      <c r="B1440">
        <v>1</v>
      </c>
      <c r="C1440">
        <v>1</v>
      </c>
      <c r="D1440">
        <v>31</v>
      </c>
      <c r="E1440" t="s">
        <v>548</v>
      </c>
      <c r="F1440" t="s">
        <v>527</v>
      </c>
      <c r="G1440">
        <v>0</v>
      </c>
      <c r="H1440">
        <v>1</v>
      </c>
      <c r="I1440" t="s">
        <v>479</v>
      </c>
      <c r="J1440" t="s">
        <v>454</v>
      </c>
      <c r="K1440" t="s">
        <v>670</v>
      </c>
      <c r="L1440">
        <v>5</v>
      </c>
      <c r="M1440">
        <v>1</v>
      </c>
      <c r="N1440" t="s">
        <v>673</v>
      </c>
      <c r="O1440" t="s">
        <v>674</v>
      </c>
    </row>
    <row r="1441" spans="1:15">
      <c r="A1441">
        <v>224</v>
      </c>
      <c r="B1441">
        <v>1</v>
      </c>
      <c r="C1441">
        <v>1</v>
      </c>
      <c r="D1441">
        <v>32</v>
      </c>
      <c r="E1441" t="s">
        <v>565</v>
      </c>
      <c r="F1441" t="s">
        <v>528</v>
      </c>
      <c r="G1441">
        <v>0</v>
      </c>
      <c r="H1441">
        <v>1</v>
      </c>
      <c r="I1441" t="s">
        <v>479</v>
      </c>
      <c r="J1441" t="s">
        <v>457</v>
      </c>
      <c r="K1441" t="s">
        <v>672</v>
      </c>
      <c r="L1441">
        <v>1</v>
      </c>
      <c r="M1441">
        <v>1</v>
      </c>
      <c r="N1441" t="s">
        <v>673</v>
      </c>
      <c r="O1441" t="s">
        <v>674</v>
      </c>
    </row>
    <row r="1442" spans="1:15">
      <c r="A1442">
        <v>224</v>
      </c>
      <c r="B1442">
        <v>1</v>
      </c>
      <c r="C1442">
        <v>1</v>
      </c>
      <c r="D1442">
        <v>33</v>
      </c>
      <c r="E1442" t="s">
        <v>564</v>
      </c>
      <c r="F1442" t="s">
        <v>527</v>
      </c>
      <c r="G1442">
        <v>0</v>
      </c>
      <c r="H1442">
        <v>0</v>
      </c>
      <c r="I1442" t="s">
        <v>479</v>
      </c>
      <c r="J1442" t="s">
        <v>457</v>
      </c>
      <c r="K1442" t="s">
        <v>672</v>
      </c>
      <c r="L1442">
        <v>4</v>
      </c>
      <c r="M1442">
        <v>1</v>
      </c>
      <c r="N1442" t="s">
        <v>673</v>
      </c>
      <c r="O1442" t="s">
        <v>674</v>
      </c>
    </row>
    <row r="1443" spans="1:15">
      <c r="A1443">
        <v>224</v>
      </c>
      <c r="B1443">
        <v>1</v>
      </c>
      <c r="C1443">
        <v>1</v>
      </c>
      <c r="D1443">
        <v>34</v>
      </c>
      <c r="E1443" t="s">
        <v>551</v>
      </c>
      <c r="F1443" t="s">
        <v>527</v>
      </c>
      <c r="G1443">
        <v>0</v>
      </c>
      <c r="H1443">
        <v>1</v>
      </c>
      <c r="I1443" t="s">
        <v>455</v>
      </c>
      <c r="J1443" t="s">
        <v>455</v>
      </c>
      <c r="K1443" t="s">
        <v>672</v>
      </c>
      <c r="L1443">
        <v>5</v>
      </c>
      <c r="M1443">
        <v>0</v>
      </c>
      <c r="N1443" t="s">
        <v>673</v>
      </c>
      <c r="O1443" t="s">
        <v>674</v>
      </c>
    </row>
    <row r="1444" spans="1:15">
      <c r="A1444">
        <v>224</v>
      </c>
      <c r="B1444">
        <v>1</v>
      </c>
      <c r="C1444">
        <v>1</v>
      </c>
      <c r="D1444">
        <v>35</v>
      </c>
      <c r="E1444" t="s">
        <v>561</v>
      </c>
      <c r="F1444" t="s">
        <v>528</v>
      </c>
      <c r="G1444">
        <v>0</v>
      </c>
      <c r="H1444">
        <v>1</v>
      </c>
      <c r="I1444" t="s">
        <v>479</v>
      </c>
      <c r="J1444" t="s">
        <v>456</v>
      </c>
      <c r="K1444" t="s">
        <v>670</v>
      </c>
      <c r="L1444">
        <v>1</v>
      </c>
      <c r="M1444">
        <v>1</v>
      </c>
      <c r="N1444" t="s">
        <v>673</v>
      </c>
      <c r="O1444" t="s">
        <v>674</v>
      </c>
    </row>
    <row r="1445" spans="1:15">
      <c r="A1445">
        <v>224</v>
      </c>
      <c r="B1445">
        <v>1</v>
      </c>
      <c r="C1445">
        <v>1</v>
      </c>
      <c r="D1445">
        <v>36</v>
      </c>
      <c r="E1445" t="s">
        <v>557</v>
      </c>
      <c r="F1445" t="s">
        <v>527</v>
      </c>
      <c r="G1445">
        <v>0</v>
      </c>
      <c r="H1445">
        <v>0</v>
      </c>
      <c r="I1445" t="s">
        <v>455</v>
      </c>
      <c r="J1445" t="s">
        <v>455</v>
      </c>
      <c r="K1445" t="s">
        <v>670</v>
      </c>
      <c r="L1445">
        <v>2</v>
      </c>
      <c r="M1445">
        <v>1</v>
      </c>
      <c r="N1445" t="s">
        <v>673</v>
      </c>
      <c r="O1445" t="s">
        <v>674</v>
      </c>
    </row>
    <row r="1446" spans="1:15">
      <c r="A1446">
        <v>224</v>
      </c>
      <c r="B1446">
        <v>1</v>
      </c>
      <c r="C1446">
        <v>1</v>
      </c>
      <c r="D1446">
        <v>37</v>
      </c>
      <c r="E1446" t="s">
        <v>554</v>
      </c>
      <c r="F1446" t="s">
        <v>528</v>
      </c>
      <c r="G1446">
        <v>0</v>
      </c>
      <c r="H1446">
        <v>0</v>
      </c>
      <c r="I1446" t="s">
        <v>455</v>
      </c>
      <c r="J1446" t="s">
        <v>455</v>
      </c>
      <c r="K1446" t="s">
        <v>672</v>
      </c>
      <c r="L1446">
        <v>4</v>
      </c>
      <c r="M1446">
        <v>1</v>
      </c>
      <c r="N1446" t="s">
        <v>673</v>
      </c>
      <c r="O1446" t="s">
        <v>674</v>
      </c>
    </row>
    <row r="1447" spans="1:15">
      <c r="A1447">
        <v>224</v>
      </c>
      <c r="B1447">
        <v>1</v>
      </c>
      <c r="C1447">
        <v>1</v>
      </c>
      <c r="D1447">
        <v>38</v>
      </c>
      <c r="E1447" t="s">
        <v>556</v>
      </c>
      <c r="F1447" t="s">
        <v>528</v>
      </c>
      <c r="G1447">
        <v>0</v>
      </c>
      <c r="H1447">
        <v>1</v>
      </c>
      <c r="I1447" t="s">
        <v>455</v>
      </c>
      <c r="J1447" t="s">
        <v>455</v>
      </c>
      <c r="K1447" t="s">
        <v>670</v>
      </c>
      <c r="L1447">
        <v>2</v>
      </c>
      <c r="M1447">
        <v>0</v>
      </c>
      <c r="N1447" t="s">
        <v>673</v>
      </c>
      <c r="O1447" t="s">
        <v>674</v>
      </c>
    </row>
    <row r="1448" spans="1:15">
      <c r="A1448">
        <v>224</v>
      </c>
      <c r="B1448">
        <v>1</v>
      </c>
      <c r="C1448">
        <v>1</v>
      </c>
      <c r="D1448">
        <v>39</v>
      </c>
      <c r="E1448" t="s">
        <v>560</v>
      </c>
      <c r="F1448" t="s">
        <v>528</v>
      </c>
      <c r="G1448">
        <v>0</v>
      </c>
      <c r="H1448">
        <v>1</v>
      </c>
      <c r="I1448" t="s">
        <v>479</v>
      </c>
      <c r="J1448" t="s">
        <v>456</v>
      </c>
      <c r="K1448" t="s">
        <v>670</v>
      </c>
      <c r="L1448">
        <v>1</v>
      </c>
      <c r="M1448">
        <v>1</v>
      </c>
      <c r="N1448" t="s">
        <v>673</v>
      </c>
      <c r="O1448" t="s">
        <v>674</v>
      </c>
    </row>
    <row r="1449" spans="1:15">
      <c r="A1449">
        <v>224</v>
      </c>
      <c r="B1449">
        <v>1</v>
      </c>
      <c r="C1449">
        <v>1</v>
      </c>
      <c r="D1449">
        <v>40</v>
      </c>
      <c r="E1449" t="s">
        <v>552</v>
      </c>
      <c r="F1449" t="s">
        <v>528</v>
      </c>
      <c r="G1449">
        <v>0</v>
      </c>
      <c r="H1449">
        <v>1</v>
      </c>
      <c r="I1449" t="s">
        <v>455</v>
      </c>
      <c r="J1449" t="s">
        <v>455</v>
      </c>
      <c r="K1449" t="s">
        <v>672</v>
      </c>
      <c r="L1449">
        <v>4</v>
      </c>
      <c r="M1449">
        <v>1</v>
      </c>
      <c r="N1449" t="s">
        <v>673</v>
      </c>
      <c r="O1449" t="s">
        <v>674</v>
      </c>
    </row>
    <row r="1450" spans="1:15">
      <c r="A1450">
        <v>224</v>
      </c>
      <c r="B1450">
        <v>1</v>
      </c>
      <c r="C1450">
        <v>1</v>
      </c>
      <c r="D1450">
        <v>41</v>
      </c>
      <c r="E1450" t="s">
        <v>555</v>
      </c>
      <c r="F1450" t="s">
        <v>528</v>
      </c>
      <c r="G1450">
        <v>0</v>
      </c>
      <c r="H1450">
        <v>0</v>
      </c>
      <c r="I1450" t="s">
        <v>455</v>
      </c>
      <c r="J1450" t="s">
        <v>455</v>
      </c>
      <c r="K1450" t="s">
        <v>672</v>
      </c>
      <c r="L1450">
        <v>5</v>
      </c>
      <c r="M1450">
        <v>1</v>
      </c>
      <c r="N1450" t="s">
        <v>673</v>
      </c>
      <c r="O1450" t="s">
        <v>674</v>
      </c>
    </row>
    <row r="1451" spans="1:15">
      <c r="A1451">
        <v>224</v>
      </c>
      <c r="B1451">
        <v>1</v>
      </c>
      <c r="C1451">
        <v>1</v>
      </c>
      <c r="D1451">
        <v>42</v>
      </c>
      <c r="E1451" t="s">
        <v>549</v>
      </c>
      <c r="F1451" t="s">
        <v>528</v>
      </c>
      <c r="G1451">
        <v>0</v>
      </c>
      <c r="H1451">
        <v>0</v>
      </c>
      <c r="I1451" t="s">
        <v>479</v>
      </c>
      <c r="J1451" t="s">
        <v>454</v>
      </c>
      <c r="K1451" t="s">
        <v>670</v>
      </c>
      <c r="L1451">
        <v>1</v>
      </c>
      <c r="M1451">
        <v>1</v>
      </c>
      <c r="N1451" t="s">
        <v>673</v>
      </c>
      <c r="O1451" t="s">
        <v>674</v>
      </c>
    </row>
    <row r="1452" spans="1:15">
      <c r="A1452">
        <v>224</v>
      </c>
      <c r="B1452">
        <v>1</v>
      </c>
      <c r="C1452">
        <v>1</v>
      </c>
      <c r="D1452">
        <v>43</v>
      </c>
      <c r="E1452" t="s">
        <v>558</v>
      </c>
      <c r="F1452" t="s">
        <v>527</v>
      </c>
      <c r="G1452">
        <v>0</v>
      </c>
      <c r="H1452">
        <v>1</v>
      </c>
      <c r="I1452" t="s">
        <v>455</v>
      </c>
      <c r="J1452" t="s">
        <v>455</v>
      </c>
      <c r="K1452" t="s">
        <v>670</v>
      </c>
      <c r="L1452">
        <v>1</v>
      </c>
      <c r="M1452">
        <v>1</v>
      </c>
      <c r="N1452" t="s">
        <v>673</v>
      </c>
      <c r="O1452" t="s">
        <v>674</v>
      </c>
    </row>
    <row r="1453" spans="1:15">
      <c r="A1453">
        <v>224</v>
      </c>
      <c r="B1453">
        <v>1</v>
      </c>
      <c r="C1453">
        <v>1</v>
      </c>
      <c r="D1453">
        <v>44</v>
      </c>
      <c r="E1453" t="s">
        <v>566</v>
      </c>
      <c r="F1453" t="s">
        <v>527</v>
      </c>
      <c r="I1453" t="s">
        <v>479</v>
      </c>
      <c r="J1453" t="s">
        <v>457</v>
      </c>
      <c r="K1453" t="s">
        <v>672</v>
      </c>
      <c r="N1453" t="s">
        <v>673</v>
      </c>
      <c r="O1453" t="s">
        <v>674</v>
      </c>
    </row>
    <row r="1454" spans="1:15">
      <c r="A1454">
        <v>229</v>
      </c>
      <c r="B1454">
        <v>2</v>
      </c>
      <c r="C1454">
        <v>1</v>
      </c>
      <c r="D1454">
        <v>1</v>
      </c>
      <c r="E1454" t="s">
        <v>554</v>
      </c>
      <c r="F1454" t="s">
        <v>528</v>
      </c>
      <c r="G1454">
        <v>1</v>
      </c>
      <c r="H1454">
        <v>0</v>
      </c>
      <c r="I1454" t="s">
        <v>455</v>
      </c>
      <c r="J1454" t="s">
        <v>455</v>
      </c>
      <c r="K1454" t="s">
        <v>672</v>
      </c>
      <c r="L1454">
        <v>1</v>
      </c>
      <c r="M1454">
        <v>0</v>
      </c>
      <c r="N1454" t="s">
        <v>673</v>
      </c>
      <c r="O1454" t="s">
        <v>674</v>
      </c>
    </row>
    <row r="1455" spans="1:15">
      <c r="A1455">
        <v>229</v>
      </c>
      <c r="B1455">
        <v>2</v>
      </c>
      <c r="C1455">
        <v>1</v>
      </c>
      <c r="D1455">
        <v>2</v>
      </c>
      <c r="E1455" t="s">
        <v>555</v>
      </c>
      <c r="F1455" t="s">
        <v>528</v>
      </c>
      <c r="G1455">
        <v>1</v>
      </c>
      <c r="H1455">
        <v>0</v>
      </c>
      <c r="I1455" t="s">
        <v>455</v>
      </c>
      <c r="J1455" t="s">
        <v>455</v>
      </c>
      <c r="K1455" t="s">
        <v>672</v>
      </c>
      <c r="L1455">
        <v>4</v>
      </c>
      <c r="M1455">
        <v>1</v>
      </c>
      <c r="N1455" t="s">
        <v>673</v>
      </c>
      <c r="O1455" t="s">
        <v>674</v>
      </c>
    </row>
    <row r="1456" spans="1:15">
      <c r="A1456">
        <v>229</v>
      </c>
      <c r="B1456">
        <v>2</v>
      </c>
      <c r="C1456">
        <v>1</v>
      </c>
      <c r="D1456">
        <v>3</v>
      </c>
      <c r="E1456" t="s">
        <v>565</v>
      </c>
      <c r="F1456" t="s">
        <v>527</v>
      </c>
      <c r="G1456">
        <v>1</v>
      </c>
      <c r="H1456">
        <v>1</v>
      </c>
      <c r="I1456" t="s">
        <v>479</v>
      </c>
      <c r="J1456" t="s">
        <v>457</v>
      </c>
      <c r="K1456" t="s">
        <v>672</v>
      </c>
      <c r="L1456">
        <v>5</v>
      </c>
      <c r="M1456">
        <v>1</v>
      </c>
      <c r="N1456" t="s">
        <v>673</v>
      </c>
      <c r="O1456" t="s">
        <v>674</v>
      </c>
    </row>
    <row r="1457" spans="1:15">
      <c r="A1457">
        <v>229</v>
      </c>
      <c r="B1457">
        <v>2</v>
      </c>
      <c r="C1457">
        <v>1</v>
      </c>
      <c r="D1457">
        <v>4</v>
      </c>
      <c r="E1457" t="s">
        <v>549</v>
      </c>
      <c r="F1457" t="s">
        <v>527</v>
      </c>
      <c r="G1457">
        <v>1</v>
      </c>
      <c r="H1457">
        <v>0</v>
      </c>
      <c r="I1457" t="s">
        <v>479</v>
      </c>
      <c r="J1457" t="s">
        <v>454</v>
      </c>
      <c r="K1457" t="s">
        <v>670</v>
      </c>
      <c r="L1457">
        <v>3</v>
      </c>
      <c r="M1457">
        <v>0</v>
      </c>
      <c r="N1457" t="s">
        <v>673</v>
      </c>
      <c r="O1457" t="s">
        <v>674</v>
      </c>
    </row>
    <row r="1458" spans="1:15">
      <c r="A1458">
        <v>229</v>
      </c>
      <c r="B1458">
        <v>2</v>
      </c>
      <c r="C1458">
        <v>1</v>
      </c>
      <c r="D1458">
        <v>5</v>
      </c>
      <c r="E1458" t="s">
        <v>550</v>
      </c>
      <c r="F1458" t="s">
        <v>527</v>
      </c>
      <c r="G1458">
        <v>1</v>
      </c>
      <c r="H1458">
        <v>1</v>
      </c>
      <c r="I1458" t="s">
        <v>479</v>
      </c>
      <c r="J1458" t="s">
        <v>454</v>
      </c>
      <c r="K1458" t="s">
        <v>670</v>
      </c>
      <c r="L1458">
        <v>1</v>
      </c>
      <c r="M1458">
        <v>0</v>
      </c>
      <c r="N1458" t="s">
        <v>673</v>
      </c>
      <c r="O1458" t="s">
        <v>674</v>
      </c>
    </row>
    <row r="1459" spans="1:15">
      <c r="A1459">
        <v>229</v>
      </c>
      <c r="B1459">
        <v>2</v>
      </c>
      <c r="C1459">
        <v>1</v>
      </c>
      <c r="D1459">
        <v>6</v>
      </c>
      <c r="E1459" t="s">
        <v>551</v>
      </c>
      <c r="F1459" t="s">
        <v>527</v>
      </c>
      <c r="G1459">
        <v>1</v>
      </c>
      <c r="H1459">
        <v>1</v>
      </c>
      <c r="I1459" t="s">
        <v>455</v>
      </c>
      <c r="J1459" t="s">
        <v>455</v>
      </c>
      <c r="K1459" t="s">
        <v>672</v>
      </c>
      <c r="L1459">
        <v>4</v>
      </c>
      <c r="M1459">
        <v>0</v>
      </c>
      <c r="N1459" t="s">
        <v>673</v>
      </c>
      <c r="O1459" t="s">
        <v>674</v>
      </c>
    </row>
    <row r="1460" spans="1:15">
      <c r="A1460">
        <v>229</v>
      </c>
      <c r="B1460">
        <v>2</v>
      </c>
      <c r="C1460">
        <v>1</v>
      </c>
      <c r="D1460">
        <v>7</v>
      </c>
      <c r="E1460" t="s">
        <v>565</v>
      </c>
      <c r="F1460" t="s">
        <v>528</v>
      </c>
      <c r="G1460">
        <v>0</v>
      </c>
      <c r="H1460">
        <v>1</v>
      </c>
      <c r="I1460" t="s">
        <v>479</v>
      </c>
      <c r="J1460" t="s">
        <v>457</v>
      </c>
      <c r="K1460" t="s">
        <v>672</v>
      </c>
      <c r="L1460">
        <v>1</v>
      </c>
      <c r="M1460">
        <v>1</v>
      </c>
      <c r="N1460" t="s">
        <v>673</v>
      </c>
      <c r="O1460" t="s">
        <v>674</v>
      </c>
    </row>
    <row r="1461" spans="1:15">
      <c r="A1461">
        <v>229</v>
      </c>
      <c r="B1461">
        <v>2</v>
      </c>
      <c r="C1461">
        <v>1</v>
      </c>
      <c r="D1461">
        <v>8</v>
      </c>
      <c r="E1461" t="s">
        <v>560</v>
      </c>
      <c r="F1461" t="s">
        <v>528</v>
      </c>
      <c r="G1461">
        <v>1</v>
      </c>
      <c r="H1461">
        <v>1</v>
      </c>
      <c r="I1461" t="s">
        <v>479</v>
      </c>
      <c r="J1461" t="s">
        <v>456</v>
      </c>
      <c r="K1461" t="s">
        <v>670</v>
      </c>
      <c r="L1461">
        <v>5</v>
      </c>
      <c r="M1461">
        <v>0</v>
      </c>
      <c r="N1461" t="s">
        <v>673</v>
      </c>
      <c r="O1461" t="s">
        <v>674</v>
      </c>
    </row>
    <row r="1462" spans="1:15">
      <c r="A1462">
        <v>229</v>
      </c>
      <c r="B1462">
        <v>2</v>
      </c>
      <c r="C1462">
        <v>1</v>
      </c>
      <c r="D1462">
        <v>9</v>
      </c>
      <c r="E1462" t="s">
        <v>566</v>
      </c>
      <c r="F1462" t="s">
        <v>527</v>
      </c>
      <c r="I1462" t="s">
        <v>479</v>
      </c>
      <c r="J1462" t="s">
        <v>457</v>
      </c>
      <c r="K1462" t="s">
        <v>672</v>
      </c>
      <c r="N1462" t="s">
        <v>673</v>
      </c>
      <c r="O1462" t="s">
        <v>674</v>
      </c>
    </row>
    <row r="1463" spans="1:15">
      <c r="A1463">
        <v>229</v>
      </c>
      <c r="B1463">
        <v>2</v>
      </c>
      <c r="C1463">
        <v>1</v>
      </c>
      <c r="D1463">
        <v>10</v>
      </c>
      <c r="E1463" t="s">
        <v>548</v>
      </c>
      <c r="F1463" t="s">
        <v>527</v>
      </c>
      <c r="G1463">
        <v>1</v>
      </c>
      <c r="H1463">
        <v>1</v>
      </c>
      <c r="I1463" t="s">
        <v>479</v>
      </c>
      <c r="J1463" t="s">
        <v>454</v>
      </c>
      <c r="K1463" t="s">
        <v>670</v>
      </c>
      <c r="L1463">
        <v>2</v>
      </c>
      <c r="M1463">
        <v>0</v>
      </c>
      <c r="N1463" t="s">
        <v>673</v>
      </c>
      <c r="O1463" t="s">
        <v>674</v>
      </c>
    </row>
    <row r="1464" spans="1:15">
      <c r="A1464">
        <v>229</v>
      </c>
      <c r="B1464">
        <v>2</v>
      </c>
      <c r="C1464">
        <v>1</v>
      </c>
      <c r="D1464">
        <v>11</v>
      </c>
      <c r="E1464" t="s">
        <v>553</v>
      </c>
      <c r="F1464" t="s">
        <v>527</v>
      </c>
      <c r="G1464">
        <v>1</v>
      </c>
      <c r="H1464">
        <v>1</v>
      </c>
      <c r="I1464" t="s">
        <v>455</v>
      </c>
      <c r="J1464" t="s">
        <v>455</v>
      </c>
      <c r="K1464" t="s">
        <v>672</v>
      </c>
      <c r="L1464">
        <v>1</v>
      </c>
      <c r="M1464">
        <v>1</v>
      </c>
      <c r="N1464" t="s">
        <v>673</v>
      </c>
      <c r="O1464" t="s">
        <v>674</v>
      </c>
    </row>
    <row r="1465" spans="1:15">
      <c r="A1465">
        <v>229</v>
      </c>
      <c r="B1465">
        <v>2</v>
      </c>
      <c r="C1465">
        <v>1</v>
      </c>
      <c r="D1465">
        <v>12</v>
      </c>
      <c r="E1465" t="s">
        <v>556</v>
      </c>
      <c r="F1465" t="s">
        <v>528</v>
      </c>
      <c r="G1465">
        <v>1</v>
      </c>
      <c r="H1465">
        <v>1</v>
      </c>
      <c r="I1465" t="s">
        <v>455</v>
      </c>
      <c r="J1465" t="s">
        <v>455</v>
      </c>
      <c r="K1465" t="s">
        <v>670</v>
      </c>
      <c r="L1465">
        <v>1</v>
      </c>
      <c r="M1465">
        <v>0</v>
      </c>
      <c r="N1465" t="s">
        <v>673</v>
      </c>
      <c r="O1465" t="s">
        <v>674</v>
      </c>
    </row>
    <row r="1466" spans="1:15">
      <c r="A1466">
        <v>229</v>
      </c>
      <c r="B1466">
        <v>2</v>
      </c>
      <c r="C1466">
        <v>1</v>
      </c>
      <c r="D1466">
        <v>13</v>
      </c>
      <c r="E1466" t="s">
        <v>559</v>
      </c>
      <c r="F1466" t="s">
        <v>528</v>
      </c>
      <c r="G1466">
        <v>1</v>
      </c>
      <c r="H1466">
        <v>0</v>
      </c>
      <c r="I1466" t="s">
        <v>479</v>
      </c>
      <c r="J1466" t="s">
        <v>456</v>
      </c>
      <c r="K1466" t="s">
        <v>670</v>
      </c>
      <c r="L1466">
        <v>2</v>
      </c>
      <c r="M1466">
        <v>1</v>
      </c>
      <c r="N1466" t="s">
        <v>673</v>
      </c>
      <c r="O1466" t="s">
        <v>674</v>
      </c>
    </row>
    <row r="1467" spans="1:15">
      <c r="A1467">
        <v>229</v>
      </c>
      <c r="B1467">
        <v>2</v>
      </c>
      <c r="C1467">
        <v>1</v>
      </c>
      <c r="D1467">
        <v>14</v>
      </c>
      <c r="E1467" t="s">
        <v>562</v>
      </c>
      <c r="F1467" t="s">
        <v>528</v>
      </c>
      <c r="G1467">
        <v>1</v>
      </c>
      <c r="H1467">
        <v>1</v>
      </c>
      <c r="I1467" t="s">
        <v>479</v>
      </c>
      <c r="J1467" t="s">
        <v>456</v>
      </c>
      <c r="K1467" t="s">
        <v>670</v>
      </c>
      <c r="L1467">
        <v>2</v>
      </c>
      <c r="M1467">
        <v>1</v>
      </c>
      <c r="N1467" t="s">
        <v>673</v>
      </c>
      <c r="O1467" t="s">
        <v>674</v>
      </c>
    </row>
    <row r="1468" spans="1:15">
      <c r="A1468">
        <v>229</v>
      </c>
      <c r="B1468">
        <v>2</v>
      </c>
      <c r="C1468">
        <v>1</v>
      </c>
      <c r="D1468">
        <v>15</v>
      </c>
      <c r="E1468" t="s">
        <v>563</v>
      </c>
      <c r="F1468" t="s">
        <v>528</v>
      </c>
      <c r="G1468">
        <v>1</v>
      </c>
      <c r="H1468">
        <v>1</v>
      </c>
      <c r="I1468" t="s">
        <v>479</v>
      </c>
      <c r="J1468" t="s">
        <v>457</v>
      </c>
      <c r="K1468" t="s">
        <v>672</v>
      </c>
      <c r="L1468">
        <v>4</v>
      </c>
      <c r="M1468">
        <v>0</v>
      </c>
      <c r="N1468" t="s">
        <v>673</v>
      </c>
      <c r="O1468" t="s">
        <v>674</v>
      </c>
    </row>
    <row r="1469" spans="1:15">
      <c r="A1469">
        <v>229</v>
      </c>
      <c r="B1469">
        <v>2</v>
      </c>
      <c r="C1469">
        <v>1</v>
      </c>
      <c r="D1469">
        <v>16</v>
      </c>
      <c r="E1469" t="s">
        <v>557</v>
      </c>
      <c r="F1469" t="s">
        <v>527</v>
      </c>
      <c r="G1469">
        <v>1</v>
      </c>
      <c r="H1469">
        <v>0</v>
      </c>
      <c r="I1469" t="s">
        <v>455</v>
      </c>
      <c r="J1469" t="s">
        <v>455</v>
      </c>
      <c r="K1469" t="s">
        <v>670</v>
      </c>
      <c r="L1469">
        <v>2</v>
      </c>
      <c r="M1469">
        <v>1</v>
      </c>
      <c r="N1469" t="s">
        <v>673</v>
      </c>
      <c r="O1469" t="s">
        <v>674</v>
      </c>
    </row>
    <row r="1470" spans="1:15">
      <c r="A1470">
        <v>229</v>
      </c>
      <c r="B1470">
        <v>2</v>
      </c>
      <c r="C1470">
        <v>1</v>
      </c>
      <c r="D1470">
        <v>17</v>
      </c>
      <c r="E1470" t="s">
        <v>551</v>
      </c>
      <c r="F1470" t="s">
        <v>528</v>
      </c>
      <c r="G1470">
        <v>0</v>
      </c>
      <c r="H1470">
        <v>1</v>
      </c>
      <c r="I1470" t="s">
        <v>455</v>
      </c>
      <c r="J1470" t="s">
        <v>455</v>
      </c>
      <c r="K1470" t="s">
        <v>672</v>
      </c>
      <c r="L1470">
        <v>5</v>
      </c>
      <c r="M1470">
        <v>1</v>
      </c>
      <c r="N1470" t="s">
        <v>673</v>
      </c>
      <c r="O1470" t="s">
        <v>674</v>
      </c>
    </row>
    <row r="1471" spans="1:15">
      <c r="A1471">
        <v>229</v>
      </c>
      <c r="B1471">
        <v>2</v>
      </c>
      <c r="C1471">
        <v>1</v>
      </c>
      <c r="D1471">
        <v>18</v>
      </c>
      <c r="E1471" t="s">
        <v>552</v>
      </c>
      <c r="F1471" t="s">
        <v>528</v>
      </c>
      <c r="G1471">
        <v>1</v>
      </c>
      <c r="H1471">
        <v>1</v>
      </c>
      <c r="I1471" t="s">
        <v>455</v>
      </c>
      <c r="J1471" t="s">
        <v>455</v>
      </c>
      <c r="K1471" t="s">
        <v>672</v>
      </c>
      <c r="L1471">
        <v>5</v>
      </c>
      <c r="M1471">
        <v>1</v>
      </c>
      <c r="N1471" t="s">
        <v>673</v>
      </c>
      <c r="O1471" t="s">
        <v>674</v>
      </c>
    </row>
    <row r="1472" spans="1:15">
      <c r="A1472">
        <v>229</v>
      </c>
      <c r="B1472">
        <v>2</v>
      </c>
      <c r="C1472">
        <v>1</v>
      </c>
      <c r="D1472">
        <v>19</v>
      </c>
      <c r="E1472" t="s">
        <v>558</v>
      </c>
      <c r="F1472" t="s">
        <v>527</v>
      </c>
      <c r="G1472">
        <v>1</v>
      </c>
      <c r="H1472">
        <v>1</v>
      </c>
      <c r="I1472" t="s">
        <v>455</v>
      </c>
      <c r="J1472" t="s">
        <v>455</v>
      </c>
      <c r="K1472" t="s">
        <v>670</v>
      </c>
      <c r="L1472">
        <v>1</v>
      </c>
      <c r="M1472">
        <v>1</v>
      </c>
      <c r="N1472" t="s">
        <v>673</v>
      </c>
      <c r="O1472" t="s">
        <v>674</v>
      </c>
    </row>
    <row r="1473" spans="1:15">
      <c r="A1473">
        <v>229</v>
      </c>
      <c r="B1473">
        <v>2</v>
      </c>
      <c r="C1473">
        <v>1</v>
      </c>
      <c r="D1473">
        <v>20</v>
      </c>
      <c r="E1473" t="s">
        <v>676</v>
      </c>
      <c r="F1473" t="s">
        <v>528</v>
      </c>
      <c r="G1473">
        <v>1</v>
      </c>
      <c r="H1473">
        <v>0</v>
      </c>
      <c r="I1473" t="s">
        <v>479</v>
      </c>
      <c r="J1473" t="s">
        <v>454</v>
      </c>
      <c r="K1473" t="s">
        <v>672</v>
      </c>
      <c r="L1473">
        <v>4</v>
      </c>
      <c r="M1473">
        <v>0</v>
      </c>
      <c r="N1473" t="s">
        <v>673</v>
      </c>
      <c r="O1473" t="s">
        <v>674</v>
      </c>
    </row>
    <row r="1474" spans="1:15">
      <c r="A1474">
        <v>229</v>
      </c>
      <c r="B1474">
        <v>2</v>
      </c>
      <c r="C1474">
        <v>1</v>
      </c>
      <c r="D1474">
        <v>21</v>
      </c>
      <c r="E1474" t="s">
        <v>557</v>
      </c>
      <c r="F1474" t="s">
        <v>528</v>
      </c>
      <c r="G1474">
        <v>0</v>
      </c>
      <c r="H1474">
        <v>0</v>
      </c>
      <c r="I1474" t="s">
        <v>455</v>
      </c>
      <c r="J1474" t="s">
        <v>455</v>
      </c>
      <c r="K1474" t="s">
        <v>670</v>
      </c>
      <c r="L1474">
        <v>5</v>
      </c>
      <c r="M1474">
        <v>1</v>
      </c>
      <c r="N1474" t="s">
        <v>673</v>
      </c>
      <c r="O1474" t="s">
        <v>674</v>
      </c>
    </row>
    <row r="1475" spans="1:15">
      <c r="A1475">
        <v>229</v>
      </c>
      <c r="B1475">
        <v>2</v>
      </c>
      <c r="C1475">
        <v>1</v>
      </c>
      <c r="D1475">
        <v>22</v>
      </c>
      <c r="E1475" t="s">
        <v>550</v>
      </c>
      <c r="F1475" t="s">
        <v>528</v>
      </c>
      <c r="G1475">
        <v>0</v>
      </c>
      <c r="H1475">
        <v>1</v>
      </c>
      <c r="I1475" t="s">
        <v>479</v>
      </c>
      <c r="J1475" t="s">
        <v>454</v>
      </c>
      <c r="K1475" t="s">
        <v>670</v>
      </c>
      <c r="L1475">
        <v>4</v>
      </c>
      <c r="M1475">
        <v>0</v>
      </c>
      <c r="N1475" t="s">
        <v>673</v>
      </c>
      <c r="O1475" t="s">
        <v>674</v>
      </c>
    </row>
    <row r="1476" spans="1:15">
      <c r="A1476">
        <v>229</v>
      </c>
      <c r="B1476">
        <v>2</v>
      </c>
      <c r="C1476">
        <v>1</v>
      </c>
      <c r="D1476">
        <v>23</v>
      </c>
      <c r="E1476" t="s">
        <v>545</v>
      </c>
      <c r="F1476" t="s">
        <v>527</v>
      </c>
      <c r="G1476">
        <v>1</v>
      </c>
      <c r="H1476">
        <v>0</v>
      </c>
      <c r="I1476" t="s">
        <v>479</v>
      </c>
      <c r="J1476" t="s">
        <v>454</v>
      </c>
      <c r="K1476" t="s">
        <v>672</v>
      </c>
      <c r="L1476">
        <v>5</v>
      </c>
      <c r="M1476">
        <v>1</v>
      </c>
      <c r="N1476" t="s">
        <v>673</v>
      </c>
      <c r="O1476" t="s">
        <v>674</v>
      </c>
    </row>
    <row r="1477" spans="1:15">
      <c r="A1477">
        <v>229</v>
      </c>
      <c r="B1477">
        <v>2</v>
      </c>
      <c r="C1477">
        <v>1</v>
      </c>
      <c r="D1477">
        <v>24</v>
      </c>
      <c r="E1477" t="s">
        <v>564</v>
      </c>
      <c r="F1477" t="s">
        <v>527</v>
      </c>
      <c r="G1477">
        <v>1</v>
      </c>
      <c r="H1477">
        <v>0</v>
      </c>
      <c r="I1477" t="s">
        <v>479</v>
      </c>
      <c r="J1477" t="s">
        <v>457</v>
      </c>
      <c r="K1477" t="s">
        <v>672</v>
      </c>
      <c r="L1477">
        <v>2</v>
      </c>
      <c r="M1477">
        <v>0</v>
      </c>
      <c r="N1477" t="s">
        <v>673</v>
      </c>
      <c r="O1477" t="s">
        <v>674</v>
      </c>
    </row>
    <row r="1478" spans="1:15">
      <c r="A1478">
        <v>229</v>
      </c>
      <c r="B1478">
        <v>2</v>
      </c>
      <c r="C1478">
        <v>1</v>
      </c>
      <c r="D1478">
        <v>25</v>
      </c>
      <c r="E1478" t="s">
        <v>561</v>
      </c>
      <c r="F1478" t="s">
        <v>527</v>
      </c>
      <c r="G1478">
        <v>1</v>
      </c>
      <c r="H1478">
        <v>1</v>
      </c>
      <c r="I1478" t="s">
        <v>479</v>
      </c>
      <c r="J1478" t="s">
        <v>456</v>
      </c>
      <c r="K1478" t="s">
        <v>670</v>
      </c>
      <c r="L1478">
        <v>2</v>
      </c>
      <c r="M1478">
        <v>0</v>
      </c>
      <c r="N1478" t="s">
        <v>673</v>
      </c>
      <c r="O1478" t="s">
        <v>674</v>
      </c>
    </row>
    <row r="1479" spans="1:15">
      <c r="A1479">
        <v>229</v>
      </c>
      <c r="B1479">
        <v>2</v>
      </c>
      <c r="C1479">
        <v>1</v>
      </c>
      <c r="D1479">
        <v>26</v>
      </c>
      <c r="E1479" t="s">
        <v>564</v>
      </c>
      <c r="F1479" t="s">
        <v>528</v>
      </c>
      <c r="G1479">
        <v>0</v>
      </c>
      <c r="H1479">
        <v>0</v>
      </c>
      <c r="I1479" t="s">
        <v>479</v>
      </c>
      <c r="J1479" t="s">
        <v>457</v>
      </c>
      <c r="K1479" t="s">
        <v>672</v>
      </c>
      <c r="L1479">
        <v>4</v>
      </c>
      <c r="M1479">
        <v>0</v>
      </c>
      <c r="N1479" t="s">
        <v>673</v>
      </c>
      <c r="O1479" t="s">
        <v>674</v>
      </c>
    </row>
    <row r="1480" spans="1:15">
      <c r="A1480">
        <v>229</v>
      </c>
      <c r="B1480">
        <v>2</v>
      </c>
      <c r="C1480">
        <v>1</v>
      </c>
      <c r="D1480">
        <v>27</v>
      </c>
      <c r="E1480" t="s">
        <v>561</v>
      </c>
      <c r="F1480" t="s">
        <v>528</v>
      </c>
      <c r="G1480">
        <v>0</v>
      </c>
      <c r="H1480">
        <v>1</v>
      </c>
      <c r="I1480" t="s">
        <v>479</v>
      </c>
      <c r="J1480" t="s">
        <v>456</v>
      </c>
      <c r="K1480" t="s">
        <v>670</v>
      </c>
      <c r="L1480">
        <v>4</v>
      </c>
      <c r="M1480">
        <v>0</v>
      </c>
      <c r="N1480" t="s">
        <v>673</v>
      </c>
      <c r="O1480" t="s">
        <v>674</v>
      </c>
    </row>
    <row r="1481" spans="1:15">
      <c r="A1481">
        <v>229</v>
      </c>
      <c r="B1481">
        <v>2</v>
      </c>
      <c r="C1481">
        <v>1</v>
      </c>
      <c r="D1481">
        <v>28</v>
      </c>
      <c r="E1481" t="s">
        <v>544</v>
      </c>
      <c r="F1481" t="s">
        <v>527</v>
      </c>
      <c r="G1481">
        <v>0</v>
      </c>
      <c r="H1481">
        <v>0</v>
      </c>
      <c r="I1481" t="s">
        <v>479</v>
      </c>
      <c r="J1481" t="s">
        <v>454</v>
      </c>
      <c r="K1481" t="s">
        <v>672</v>
      </c>
      <c r="L1481">
        <v>5</v>
      </c>
      <c r="M1481">
        <v>1</v>
      </c>
      <c r="N1481" t="s">
        <v>673</v>
      </c>
      <c r="O1481" t="s">
        <v>674</v>
      </c>
    </row>
    <row r="1482" spans="1:15">
      <c r="A1482">
        <v>229</v>
      </c>
      <c r="B1482">
        <v>2</v>
      </c>
      <c r="C1482">
        <v>1</v>
      </c>
      <c r="D1482">
        <v>29</v>
      </c>
      <c r="E1482" t="s">
        <v>563</v>
      </c>
      <c r="F1482" t="s">
        <v>527</v>
      </c>
      <c r="G1482">
        <v>0</v>
      </c>
      <c r="H1482">
        <v>1</v>
      </c>
      <c r="I1482" t="s">
        <v>479</v>
      </c>
      <c r="J1482" t="s">
        <v>457</v>
      </c>
      <c r="K1482" t="s">
        <v>672</v>
      </c>
      <c r="L1482">
        <v>4</v>
      </c>
      <c r="M1482">
        <v>1</v>
      </c>
      <c r="N1482" t="s">
        <v>673</v>
      </c>
      <c r="O1482" t="s">
        <v>674</v>
      </c>
    </row>
    <row r="1483" spans="1:15">
      <c r="A1483">
        <v>229</v>
      </c>
      <c r="B1483">
        <v>2</v>
      </c>
      <c r="C1483">
        <v>1</v>
      </c>
      <c r="D1483">
        <v>30</v>
      </c>
      <c r="E1483" t="s">
        <v>556</v>
      </c>
      <c r="F1483" t="s">
        <v>527</v>
      </c>
      <c r="G1483">
        <v>0</v>
      </c>
      <c r="H1483">
        <v>1</v>
      </c>
      <c r="I1483" t="s">
        <v>455</v>
      </c>
      <c r="J1483" t="s">
        <v>455</v>
      </c>
      <c r="K1483" t="s">
        <v>670</v>
      </c>
      <c r="L1483">
        <v>4</v>
      </c>
      <c r="M1483">
        <v>0</v>
      </c>
      <c r="N1483" t="s">
        <v>673</v>
      </c>
      <c r="O1483" t="s">
        <v>674</v>
      </c>
    </row>
    <row r="1484" spans="1:15">
      <c r="A1484">
        <v>229</v>
      </c>
      <c r="B1484">
        <v>2</v>
      </c>
      <c r="C1484">
        <v>1</v>
      </c>
      <c r="D1484">
        <v>31</v>
      </c>
      <c r="E1484" t="s">
        <v>549</v>
      </c>
      <c r="F1484" t="s">
        <v>528</v>
      </c>
      <c r="G1484">
        <v>0</v>
      </c>
      <c r="H1484">
        <v>0</v>
      </c>
      <c r="I1484" t="s">
        <v>479</v>
      </c>
      <c r="J1484" t="s">
        <v>454</v>
      </c>
      <c r="K1484" t="s">
        <v>670</v>
      </c>
      <c r="L1484">
        <v>2</v>
      </c>
      <c r="M1484">
        <v>1</v>
      </c>
      <c r="N1484" t="s">
        <v>673</v>
      </c>
      <c r="O1484" t="s">
        <v>674</v>
      </c>
    </row>
    <row r="1485" spans="1:15">
      <c r="A1485">
        <v>229</v>
      </c>
      <c r="B1485">
        <v>2</v>
      </c>
      <c r="C1485">
        <v>1</v>
      </c>
      <c r="D1485">
        <v>32</v>
      </c>
      <c r="E1485" t="s">
        <v>555</v>
      </c>
      <c r="F1485" t="s">
        <v>527</v>
      </c>
      <c r="G1485">
        <v>0</v>
      </c>
      <c r="H1485">
        <v>0</v>
      </c>
      <c r="I1485" t="s">
        <v>455</v>
      </c>
      <c r="J1485" t="s">
        <v>455</v>
      </c>
      <c r="K1485" t="s">
        <v>672</v>
      </c>
      <c r="L1485">
        <v>2</v>
      </c>
      <c r="M1485">
        <v>1</v>
      </c>
      <c r="N1485" t="s">
        <v>673</v>
      </c>
      <c r="O1485" t="s">
        <v>674</v>
      </c>
    </row>
    <row r="1486" spans="1:15">
      <c r="A1486">
        <v>229</v>
      </c>
      <c r="B1486">
        <v>2</v>
      </c>
      <c r="C1486">
        <v>1</v>
      </c>
      <c r="D1486">
        <v>33</v>
      </c>
      <c r="E1486" t="s">
        <v>553</v>
      </c>
      <c r="F1486" t="s">
        <v>528</v>
      </c>
      <c r="G1486">
        <v>0</v>
      </c>
      <c r="H1486">
        <v>1</v>
      </c>
      <c r="I1486" t="s">
        <v>455</v>
      </c>
      <c r="J1486" t="s">
        <v>455</v>
      </c>
      <c r="K1486" t="s">
        <v>672</v>
      </c>
      <c r="L1486">
        <v>5</v>
      </c>
      <c r="M1486">
        <v>1</v>
      </c>
      <c r="N1486" t="s">
        <v>673</v>
      </c>
      <c r="O1486" t="s">
        <v>674</v>
      </c>
    </row>
    <row r="1487" spans="1:15">
      <c r="A1487">
        <v>229</v>
      </c>
      <c r="B1487">
        <v>2</v>
      </c>
      <c r="C1487">
        <v>1</v>
      </c>
      <c r="D1487">
        <v>34</v>
      </c>
      <c r="E1487" t="s">
        <v>562</v>
      </c>
      <c r="F1487" t="s">
        <v>527</v>
      </c>
      <c r="G1487">
        <v>0</v>
      </c>
      <c r="H1487">
        <v>1</v>
      </c>
      <c r="I1487" t="s">
        <v>479</v>
      </c>
      <c r="J1487" t="s">
        <v>456</v>
      </c>
      <c r="K1487" t="s">
        <v>670</v>
      </c>
      <c r="L1487">
        <v>5</v>
      </c>
      <c r="M1487">
        <v>1</v>
      </c>
      <c r="N1487" t="s">
        <v>673</v>
      </c>
      <c r="O1487" t="s">
        <v>674</v>
      </c>
    </row>
    <row r="1488" spans="1:15">
      <c r="A1488">
        <v>229</v>
      </c>
      <c r="B1488">
        <v>2</v>
      </c>
      <c r="C1488">
        <v>1</v>
      </c>
      <c r="D1488">
        <v>35</v>
      </c>
      <c r="E1488" t="s">
        <v>560</v>
      </c>
      <c r="F1488" t="s">
        <v>527</v>
      </c>
      <c r="G1488">
        <v>0</v>
      </c>
      <c r="H1488">
        <v>1</v>
      </c>
      <c r="I1488" t="s">
        <v>479</v>
      </c>
      <c r="J1488" t="s">
        <v>456</v>
      </c>
      <c r="K1488" t="s">
        <v>670</v>
      </c>
      <c r="L1488">
        <v>5</v>
      </c>
      <c r="M1488">
        <v>1</v>
      </c>
      <c r="N1488" t="s">
        <v>673</v>
      </c>
      <c r="O1488" t="s">
        <v>674</v>
      </c>
    </row>
    <row r="1489" spans="1:15">
      <c r="A1489">
        <v>229</v>
      </c>
      <c r="B1489">
        <v>2</v>
      </c>
      <c r="C1489">
        <v>1</v>
      </c>
      <c r="D1489">
        <v>36</v>
      </c>
      <c r="E1489" t="s">
        <v>554</v>
      </c>
      <c r="F1489" t="s">
        <v>527</v>
      </c>
      <c r="G1489">
        <v>0</v>
      </c>
      <c r="H1489">
        <v>0</v>
      </c>
      <c r="I1489" t="s">
        <v>455</v>
      </c>
      <c r="J1489" t="s">
        <v>455</v>
      </c>
      <c r="K1489" t="s">
        <v>672</v>
      </c>
      <c r="L1489">
        <v>1</v>
      </c>
      <c r="M1489">
        <v>1</v>
      </c>
      <c r="N1489" t="s">
        <v>673</v>
      </c>
      <c r="O1489" t="s">
        <v>674</v>
      </c>
    </row>
    <row r="1490" spans="1:15">
      <c r="A1490">
        <v>229</v>
      </c>
      <c r="B1490">
        <v>2</v>
      </c>
      <c r="C1490">
        <v>1</v>
      </c>
      <c r="D1490">
        <v>37</v>
      </c>
      <c r="E1490" t="s">
        <v>547</v>
      </c>
      <c r="F1490" t="s">
        <v>527</v>
      </c>
      <c r="G1490">
        <v>1</v>
      </c>
      <c r="H1490">
        <v>1</v>
      </c>
      <c r="I1490" t="s">
        <v>479</v>
      </c>
      <c r="J1490" t="s">
        <v>454</v>
      </c>
      <c r="K1490" t="s">
        <v>672</v>
      </c>
      <c r="L1490">
        <v>5</v>
      </c>
      <c r="M1490">
        <v>1</v>
      </c>
      <c r="N1490" t="s">
        <v>673</v>
      </c>
      <c r="O1490" t="s">
        <v>674</v>
      </c>
    </row>
    <row r="1491" spans="1:15">
      <c r="A1491">
        <v>229</v>
      </c>
      <c r="B1491">
        <v>2</v>
      </c>
      <c r="C1491">
        <v>1</v>
      </c>
      <c r="D1491">
        <v>38</v>
      </c>
      <c r="E1491" t="s">
        <v>566</v>
      </c>
      <c r="F1491" t="s">
        <v>527</v>
      </c>
      <c r="I1491" t="s">
        <v>479</v>
      </c>
      <c r="J1491" t="s">
        <v>457</v>
      </c>
      <c r="K1491" t="s">
        <v>672</v>
      </c>
      <c r="N1491" t="s">
        <v>673</v>
      </c>
      <c r="O1491" t="s">
        <v>674</v>
      </c>
    </row>
    <row r="1492" spans="1:15">
      <c r="A1492">
        <v>229</v>
      </c>
      <c r="B1492">
        <v>2</v>
      </c>
      <c r="C1492">
        <v>1</v>
      </c>
      <c r="D1492">
        <v>39</v>
      </c>
      <c r="E1492" t="s">
        <v>552</v>
      </c>
      <c r="F1492" t="s">
        <v>527</v>
      </c>
      <c r="G1492">
        <v>0</v>
      </c>
      <c r="H1492">
        <v>1</v>
      </c>
      <c r="I1492" t="s">
        <v>455</v>
      </c>
      <c r="J1492" t="s">
        <v>455</v>
      </c>
      <c r="K1492" t="s">
        <v>672</v>
      </c>
      <c r="L1492">
        <v>2</v>
      </c>
      <c r="M1492">
        <v>1</v>
      </c>
      <c r="N1492" t="s">
        <v>673</v>
      </c>
      <c r="O1492" t="s">
        <v>674</v>
      </c>
    </row>
    <row r="1493" spans="1:15">
      <c r="A1493">
        <v>229</v>
      </c>
      <c r="B1493">
        <v>2</v>
      </c>
      <c r="C1493">
        <v>1</v>
      </c>
      <c r="D1493">
        <v>40</v>
      </c>
      <c r="E1493" t="s">
        <v>558</v>
      </c>
      <c r="F1493" t="s">
        <v>528</v>
      </c>
      <c r="G1493">
        <v>0</v>
      </c>
      <c r="H1493">
        <v>1</v>
      </c>
      <c r="I1493" t="s">
        <v>455</v>
      </c>
      <c r="J1493" t="s">
        <v>455</v>
      </c>
      <c r="K1493" t="s">
        <v>670</v>
      </c>
      <c r="L1493">
        <v>5</v>
      </c>
      <c r="M1493">
        <v>1</v>
      </c>
      <c r="N1493" t="s">
        <v>673</v>
      </c>
      <c r="O1493" t="s">
        <v>674</v>
      </c>
    </row>
    <row r="1494" spans="1:15">
      <c r="A1494">
        <v>229</v>
      </c>
      <c r="B1494">
        <v>2</v>
      </c>
      <c r="C1494">
        <v>1</v>
      </c>
      <c r="D1494">
        <v>41</v>
      </c>
      <c r="E1494" t="s">
        <v>545</v>
      </c>
      <c r="F1494" t="s">
        <v>528</v>
      </c>
      <c r="G1494">
        <v>0</v>
      </c>
      <c r="H1494">
        <v>0</v>
      </c>
      <c r="I1494" t="s">
        <v>479</v>
      </c>
      <c r="J1494" t="s">
        <v>454</v>
      </c>
      <c r="K1494" t="s">
        <v>672</v>
      </c>
      <c r="L1494">
        <v>1</v>
      </c>
      <c r="M1494">
        <v>1</v>
      </c>
      <c r="N1494" t="s">
        <v>673</v>
      </c>
      <c r="O1494" t="s">
        <v>674</v>
      </c>
    </row>
    <row r="1495" spans="1:15">
      <c r="A1495">
        <v>229</v>
      </c>
      <c r="B1495">
        <v>2</v>
      </c>
      <c r="C1495">
        <v>1</v>
      </c>
      <c r="D1495">
        <v>42</v>
      </c>
      <c r="E1495" t="s">
        <v>547</v>
      </c>
      <c r="F1495" t="s">
        <v>528</v>
      </c>
      <c r="G1495">
        <v>0</v>
      </c>
      <c r="H1495">
        <v>1</v>
      </c>
      <c r="I1495" t="s">
        <v>479</v>
      </c>
      <c r="J1495" t="s">
        <v>454</v>
      </c>
      <c r="K1495" t="s">
        <v>672</v>
      </c>
      <c r="L1495">
        <v>1</v>
      </c>
      <c r="M1495">
        <v>1</v>
      </c>
      <c r="N1495" t="s">
        <v>673</v>
      </c>
      <c r="O1495" t="s">
        <v>674</v>
      </c>
    </row>
    <row r="1496" spans="1:15">
      <c r="A1496">
        <v>229</v>
      </c>
      <c r="B1496">
        <v>2</v>
      </c>
      <c r="C1496">
        <v>1</v>
      </c>
      <c r="D1496">
        <v>43</v>
      </c>
      <c r="E1496" t="s">
        <v>548</v>
      </c>
      <c r="F1496" t="s">
        <v>528</v>
      </c>
      <c r="G1496">
        <v>0</v>
      </c>
      <c r="H1496">
        <v>1</v>
      </c>
      <c r="I1496" t="s">
        <v>479</v>
      </c>
      <c r="J1496" t="s">
        <v>454</v>
      </c>
      <c r="K1496" t="s">
        <v>670</v>
      </c>
      <c r="L1496">
        <v>1</v>
      </c>
      <c r="M1496">
        <v>1</v>
      </c>
      <c r="N1496" t="s">
        <v>673</v>
      </c>
      <c r="O1496" t="s">
        <v>674</v>
      </c>
    </row>
    <row r="1497" spans="1:15">
      <c r="A1497">
        <v>229</v>
      </c>
      <c r="B1497">
        <v>2</v>
      </c>
      <c r="C1497">
        <v>1</v>
      </c>
      <c r="D1497">
        <v>44</v>
      </c>
      <c r="E1497" t="s">
        <v>559</v>
      </c>
      <c r="F1497" t="s">
        <v>527</v>
      </c>
      <c r="G1497">
        <v>0</v>
      </c>
      <c r="H1497">
        <v>0</v>
      </c>
      <c r="I1497" t="s">
        <v>479</v>
      </c>
      <c r="J1497" t="s">
        <v>456</v>
      </c>
      <c r="K1497" t="s">
        <v>670</v>
      </c>
      <c r="L1497">
        <v>3</v>
      </c>
      <c r="M1497">
        <v>0</v>
      </c>
      <c r="N1497" t="s">
        <v>673</v>
      </c>
      <c r="O1497" t="s">
        <v>674</v>
      </c>
    </row>
    <row r="1498" spans="1:15">
      <c r="A1498">
        <v>402</v>
      </c>
      <c r="B1498">
        <v>1</v>
      </c>
      <c r="C1498">
        <v>2</v>
      </c>
      <c r="D1498">
        <v>1</v>
      </c>
      <c r="E1498" t="s">
        <v>548</v>
      </c>
      <c r="F1498" t="s">
        <v>527</v>
      </c>
      <c r="G1498">
        <v>1</v>
      </c>
      <c r="H1498">
        <v>1</v>
      </c>
      <c r="I1498" t="s">
        <v>479</v>
      </c>
      <c r="J1498" t="s">
        <v>454</v>
      </c>
      <c r="K1498" t="s">
        <v>670</v>
      </c>
      <c r="L1498">
        <v>4</v>
      </c>
      <c r="M1498">
        <v>1</v>
      </c>
      <c r="N1498" t="s">
        <v>675</v>
      </c>
      <c r="O1498" t="s">
        <v>675</v>
      </c>
    </row>
    <row r="1499" spans="1:15">
      <c r="A1499">
        <v>402</v>
      </c>
      <c r="B1499">
        <v>1</v>
      </c>
      <c r="C1499">
        <v>2</v>
      </c>
      <c r="D1499">
        <v>2</v>
      </c>
      <c r="E1499" t="s">
        <v>557</v>
      </c>
      <c r="F1499" t="s">
        <v>527</v>
      </c>
      <c r="G1499">
        <v>1</v>
      </c>
      <c r="H1499">
        <v>0</v>
      </c>
      <c r="I1499" t="s">
        <v>455</v>
      </c>
      <c r="J1499" t="s">
        <v>455</v>
      </c>
      <c r="K1499" t="s">
        <v>670</v>
      </c>
      <c r="L1499">
        <v>5</v>
      </c>
      <c r="M1499">
        <v>0</v>
      </c>
      <c r="N1499" t="s">
        <v>675</v>
      </c>
      <c r="O1499" t="s">
        <v>675</v>
      </c>
    </row>
    <row r="1500" spans="1:15">
      <c r="A1500">
        <v>402</v>
      </c>
      <c r="B1500">
        <v>1</v>
      </c>
      <c r="C1500">
        <v>2</v>
      </c>
      <c r="D1500">
        <v>3</v>
      </c>
      <c r="E1500" t="s">
        <v>552</v>
      </c>
      <c r="F1500" t="s">
        <v>527</v>
      </c>
      <c r="G1500">
        <v>1</v>
      </c>
      <c r="H1500">
        <v>1</v>
      </c>
      <c r="I1500" t="s">
        <v>455</v>
      </c>
      <c r="J1500" t="s">
        <v>455</v>
      </c>
      <c r="K1500" t="s">
        <v>672</v>
      </c>
      <c r="L1500">
        <v>5</v>
      </c>
      <c r="M1500">
        <v>0</v>
      </c>
      <c r="N1500" t="s">
        <v>675</v>
      </c>
      <c r="O1500" t="s">
        <v>675</v>
      </c>
    </row>
    <row r="1501" spans="1:15">
      <c r="A1501">
        <v>402</v>
      </c>
      <c r="B1501">
        <v>1</v>
      </c>
      <c r="C1501">
        <v>2</v>
      </c>
      <c r="D1501">
        <v>4</v>
      </c>
      <c r="E1501" t="s">
        <v>562</v>
      </c>
      <c r="F1501" t="s">
        <v>528</v>
      </c>
      <c r="G1501">
        <v>1</v>
      </c>
      <c r="H1501">
        <v>1</v>
      </c>
      <c r="I1501" t="s">
        <v>479</v>
      </c>
      <c r="J1501" t="s">
        <v>456</v>
      </c>
      <c r="K1501" t="s">
        <v>670</v>
      </c>
      <c r="L1501">
        <v>4</v>
      </c>
      <c r="M1501">
        <v>0</v>
      </c>
      <c r="N1501" t="s">
        <v>675</v>
      </c>
      <c r="O1501" t="s">
        <v>675</v>
      </c>
    </row>
    <row r="1502" spans="1:15">
      <c r="A1502">
        <v>402</v>
      </c>
      <c r="B1502">
        <v>1</v>
      </c>
      <c r="C1502">
        <v>2</v>
      </c>
      <c r="D1502">
        <v>5</v>
      </c>
      <c r="E1502" t="s">
        <v>555</v>
      </c>
      <c r="F1502" t="s">
        <v>527</v>
      </c>
      <c r="G1502">
        <v>1</v>
      </c>
      <c r="H1502">
        <v>0</v>
      </c>
      <c r="I1502" t="s">
        <v>455</v>
      </c>
      <c r="J1502" t="s">
        <v>455</v>
      </c>
      <c r="K1502" t="s">
        <v>672</v>
      </c>
      <c r="L1502">
        <v>3</v>
      </c>
      <c r="M1502">
        <v>0</v>
      </c>
      <c r="N1502" t="s">
        <v>675</v>
      </c>
      <c r="O1502" t="s">
        <v>675</v>
      </c>
    </row>
    <row r="1503" spans="1:15">
      <c r="A1503">
        <v>402</v>
      </c>
      <c r="B1503">
        <v>1</v>
      </c>
      <c r="C1503">
        <v>2</v>
      </c>
      <c r="D1503">
        <v>6</v>
      </c>
      <c r="E1503" t="s">
        <v>554</v>
      </c>
      <c r="F1503" t="s">
        <v>528</v>
      </c>
      <c r="G1503">
        <v>1</v>
      </c>
      <c r="H1503">
        <v>0</v>
      </c>
      <c r="I1503" t="s">
        <v>455</v>
      </c>
      <c r="J1503" t="s">
        <v>455</v>
      </c>
      <c r="K1503" t="s">
        <v>672</v>
      </c>
      <c r="L1503">
        <v>4</v>
      </c>
      <c r="M1503">
        <v>0</v>
      </c>
      <c r="N1503" t="s">
        <v>675</v>
      </c>
      <c r="O1503" t="s">
        <v>675</v>
      </c>
    </row>
    <row r="1504" spans="1:15">
      <c r="A1504">
        <v>402</v>
      </c>
      <c r="B1504">
        <v>1</v>
      </c>
      <c r="C1504">
        <v>2</v>
      </c>
      <c r="D1504">
        <v>7</v>
      </c>
      <c r="E1504" t="s">
        <v>566</v>
      </c>
      <c r="F1504" t="s">
        <v>527</v>
      </c>
      <c r="I1504" t="s">
        <v>479</v>
      </c>
      <c r="J1504" t="s">
        <v>457</v>
      </c>
      <c r="K1504" t="s">
        <v>672</v>
      </c>
      <c r="N1504" t="s">
        <v>675</v>
      </c>
      <c r="O1504" t="s">
        <v>675</v>
      </c>
    </row>
    <row r="1505" spans="1:15">
      <c r="A1505">
        <v>402</v>
      </c>
      <c r="B1505">
        <v>1</v>
      </c>
      <c r="C1505">
        <v>2</v>
      </c>
      <c r="D1505">
        <v>8</v>
      </c>
      <c r="E1505" t="s">
        <v>558</v>
      </c>
      <c r="F1505" t="s">
        <v>527</v>
      </c>
      <c r="G1505">
        <v>1</v>
      </c>
      <c r="H1505">
        <v>1</v>
      </c>
      <c r="I1505" t="s">
        <v>455</v>
      </c>
      <c r="J1505" t="s">
        <v>455</v>
      </c>
      <c r="K1505" t="s">
        <v>670</v>
      </c>
      <c r="L1505">
        <v>5</v>
      </c>
      <c r="M1505">
        <v>0</v>
      </c>
      <c r="N1505" t="s">
        <v>675</v>
      </c>
      <c r="O1505" t="s">
        <v>675</v>
      </c>
    </row>
    <row r="1506" spans="1:15">
      <c r="A1506">
        <v>402</v>
      </c>
      <c r="B1506">
        <v>1</v>
      </c>
      <c r="C1506">
        <v>2</v>
      </c>
      <c r="D1506">
        <v>9</v>
      </c>
      <c r="E1506" t="s">
        <v>566</v>
      </c>
      <c r="F1506" t="s">
        <v>527</v>
      </c>
      <c r="I1506" t="s">
        <v>479</v>
      </c>
      <c r="J1506" t="s">
        <v>457</v>
      </c>
      <c r="K1506" t="s">
        <v>672</v>
      </c>
      <c r="N1506" t="s">
        <v>675</v>
      </c>
      <c r="O1506" t="s">
        <v>675</v>
      </c>
    </row>
    <row r="1507" spans="1:15">
      <c r="A1507">
        <v>402</v>
      </c>
      <c r="B1507">
        <v>1</v>
      </c>
      <c r="C1507">
        <v>2</v>
      </c>
      <c r="D1507">
        <v>10</v>
      </c>
      <c r="E1507" t="s">
        <v>555</v>
      </c>
      <c r="F1507" t="s">
        <v>528</v>
      </c>
      <c r="G1507">
        <v>0</v>
      </c>
      <c r="H1507">
        <v>0</v>
      </c>
      <c r="I1507" t="s">
        <v>455</v>
      </c>
      <c r="J1507" t="s">
        <v>455</v>
      </c>
      <c r="K1507" t="s">
        <v>672</v>
      </c>
      <c r="L1507">
        <v>3</v>
      </c>
      <c r="M1507">
        <v>0</v>
      </c>
      <c r="N1507" t="s">
        <v>675</v>
      </c>
      <c r="O1507" t="s">
        <v>675</v>
      </c>
    </row>
    <row r="1508" spans="1:15">
      <c r="A1508">
        <v>402</v>
      </c>
      <c r="B1508">
        <v>1</v>
      </c>
      <c r="C1508">
        <v>2</v>
      </c>
      <c r="D1508">
        <v>11</v>
      </c>
      <c r="E1508" t="s">
        <v>547</v>
      </c>
      <c r="F1508" t="s">
        <v>528</v>
      </c>
      <c r="G1508">
        <v>1</v>
      </c>
      <c r="H1508">
        <v>1</v>
      </c>
      <c r="I1508" t="s">
        <v>479</v>
      </c>
      <c r="J1508" t="s">
        <v>454</v>
      </c>
      <c r="K1508" t="s">
        <v>672</v>
      </c>
      <c r="L1508">
        <v>2</v>
      </c>
      <c r="M1508">
        <v>1</v>
      </c>
      <c r="N1508" t="s">
        <v>675</v>
      </c>
      <c r="O1508" t="s">
        <v>675</v>
      </c>
    </row>
    <row r="1509" spans="1:15">
      <c r="A1509">
        <v>402</v>
      </c>
      <c r="B1509">
        <v>1</v>
      </c>
      <c r="C1509">
        <v>2</v>
      </c>
      <c r="D1509">
        <v>12</v>
      </c>
      <c r="E1509" t="s">
        <v>565</v>
      </c>
      <c r="F1509" t="s">
        <v>527</v>
      </c>
      <c r="G1509">
        <v>1</v>
      </c>
      <c r="H1509">
        <v>1</v>
      </c>
      <c r="I1509" t="s">
        <v>479</v>
      </c>
      <c r="J1509" t="s">
        <v>457</v>
      </c>
      <c r="K1509" t="s">
        <v>672</v>
      </c>
      <c r="L1509">
        <v>4</v>
      </c>
      <c r="M1509">
        <v>1</v>
      </c>
      <c r="N1509" t="s">
        <v>675</v>
      </c>
      <c r="O1509" t="s">
        <v>675</v>
      </c>
    </row>
    <row r="1510" spans="1:15">
      <c r="A1510">
        <v>402</v>
      </c>
      <c r="B1510">
        <v>1</v>
      </c>
      <c r="C1510">
        <v>2</v>
      </c>
      <c r="D1510">
        <v>13</v>
      </c>
      <c r="E1510" t="s">
        <v>556</v>
      </c>
      <c r="F1510" t="s">
        <v>528</v>
      </c>
      <c r="G1510">
        <v>1</v>
      </c>
      <c r="H1510">
        <v>1</v>
      </c>
      <c r="I1510" t="s">
        <v>455</v>
      </c>
      <c r="J1510" t="s">
        <v>455</v>
      </c>
      <c r="K1510" t="s">
        <v>670</v>
      </c>
      <c r="L1510">
        <v>5</v>
      </c>
      <c r="M1510">
        <v>1</v>
      </c>
      <c r="N1510" t="s">
        <v>675</v>
      </c>
      <c r="O1510" t="s">
        <v>675</v>
      </c>
    </row>
    <row r="1511" spans="1:15">
      <c r="A1511">
        <v>402</v>
      </c>
      <c r="B1511">
        <v>1</v>
      </c>
      <c r="C1511">
        <v>2</v>
      </c>
      <c r="D1511">
        <v>14</v>
      </c>
      <c r="E1511" t="s">
        <v>560</v>
      </c>
      <c r="F1511" t="s">
        <v>528</v>
      </c>
      <c r="G1511">
        <v>1</v>
      </c>
      <c r="H1511">
        <v>1</v>
      </c>
      <c r="I1511" t="s">
        <v>479</v>
      </c>
      <c r="J1511" t="s">
        <v>456</v>
      </c>
      <c r="K1511" t="s">
        <v>670</v>
      </c>
      <c r="L1511">
        <v>5</v>
      </c>
      <c r="M1511">
        <v>0</v>
      </c>
      <c r="N1511" t="s">
        <v>675</v>
      </c>
      <c r="O1511" t="s">
        <v>675</v>
      </c>
    </row>
    <row r="1512" spans="1:15">
      <c r="A1512">
        <v>402</v>
      </c>
      <c r="B1512">
        <v>1</v>
      </c>
      <c r="C1512">
        <v>2</v>
      </c>
      <c r="D1512">
        <v>15</v>
      </c>
      <c r="E1512" t="s">
        <v>549</v>
      </c>
      <c r="F1512" t="s">
        <v>527</v>
      </c>
      <c r="G1512">
        <v>1</v>
      </c>
      <c r="H1512">
        <v>0</v>
      </c>
      <c r="I1512" t="s">
        <v>479</v>
      </c>
      <c r="J1512" t="s">
        <v>454</v>
      </c>
      <c r="K1512" t="s">
        <v>670</v>
      </c>
      <c r="L1512">
        <v>4</v>
      </c>
      <c r="M1512">
        <v>1</v>
      </c>
      <c r="N1512" t="s">
        <v>675</v>
      </c>
      <c r="O1512" t="s">
        <v>675</v>
      </c>
    </row>
    <row r="1513" spans="1:15">
      <c r="A1513">
        <v>402</v>
      </c>
      <c r="B1513">
        <v>1</v>
      </c>
      <c r="C1513">
        <v>2</v>
      </c>
      <c r="D1513">
        <v>16</v>
      </c>
      <c r="E1513" t="s">
        <v>550</v>
      </c>
      <c r="F1513" t="s">
        <v>527</v>
      </c>
      <c r="G1513">
        <v>1</v>
      </c>
      <c r="H1513">
        <v>1</v>
      </c>
      <c r="I1513" t="s">
        <v>479</v>
      </c>
      <c r="J1513" t="s">
        <v>454</v>
      </c>
      <c r="K1513" t="s">
        <v>670</v>
      </c>
      <c r="L1513">
        <v>4</v>
      </c>
      <c r="M1513">
        <v>1</v>
      </c>
      <c r="N1513" t="s">
        <v>675</v>
      </c>
      <c r="O1513" t="s">
        <v>675</v>
      </c>
    </row>
    <row r="1514" spans="1:15">
      <c r="A1514">
        <v>402</v>
      </c>
      <c r="B1514">
        <v>1</v>
      </c>
      <c r="C1514">
        <v>2</v>
      </c>
      <c r="D1514">
        <v>17</v>
      </c>
      <c r="E1514" t="s">
        <v>557</v>
      </c>
      <c r="F1514" t="s">
        <v>528</v>
      </c>
      <c r="G1514">
        <v>0</v>
      </c>
      <c r="H1514">
        <v>0</v>
      </c>
      <c r="I1514" t="s">
        <v>455</v>
      </c>
      <c r="J1514" t="s">
        <v>455</v>
      </c>
      <c r="K1514" t="s">
        <v>670</v>
      </c>
      <c r="L1514">
        <v>2</v>
      </c>
      <c r="M1514">
        <v>0</v>
      </c>
      <c r="N1514" t="s">
        <v>675</v>
      </c>
      <c r="O1514" t="s">
        <v>675</v>
      </c>
    </row>
    <row r="1515" spans="1:15">
      <c r="A1515">
        <v>402</v>
      </c>
      <c r="B1515">
        <v>1</v>
      </c>
      <c r="C1515">
        <v>2</v>
      </c>
      <c r="D1515">
        <v>18</v>
      </c>
      <c r="E1515" t="s">
        <v>544</v>
      </c>
      <c r="F1515" t="s">
        <v>527</v>
      </c>
      <c r="G1515">
        <v>1</v>
      </c>
      <c r="H1515">
        <v>0</v>
      </c>
      <c r="I1515" t="s">
        <v>479</v>
      </c>
      <c r="J1515" t="s">
        <v>454</v>
      </c>
      <c r="K1515" t="s">
        <v>672</v>
      </c>
      <c r="L1515">
        <v>1</v>
      </c>
      <c r="M1515">
        <v>0</v>
      </c>
      <c r="N1515" t="s">
        <v>675</v>
      </c>
      <c r="O1515" t="s">
        <v>675</v>
      </c>
    </row>
    <row r="1516" spans="1:15">
      <c r="A1516">
        <v>402</v>
      </c>
      <c r="B1516">
        <v>1</v>
      </c>
      <c r="C1516">
        <v>2</v>
      </c>
      <c r="D1516">
        <v>19</v>
      </c>
      <c r="E1516" t="s">
        <v>563</v>
      </c>
      <c r="F1516" t="s">
        <v>528</v>
      </c>
      <c r="G1516">
        <v>1</v>
      </c>
      <c r="H1516">
        <v>1</v>
      </c>
      <c r="I1516" t="s">
        <v>479</v>
      </c>
      <c r="J1516" t="s">
        <v>457</v>
      </c>
      <c r="K1516" t="s">
        <v>672</v>
      </c>
      <c r="L1516">
        <v>2</v>
      </c>
      <c r="M1516">
        <v>1</v>
      </c>
      <c r="N1516" t="s">
        <v>675</v>
      </c>
      <c r="O1516" t="s">
        <v>675</v>
      </c>
    </row>
    <row r="1517" spans="1:15">
      <c r="A1517">
        <v>402</v>
      </c>
      <c r="B1517">
        <v>1</v>
      </c>
      <c r="C1517">
        <v>2</v>
      </c>
      <c r="D1517">
        <v>20</v>
      </c>
      <c r="E1517" t="s">
        <v>561</v>
      </c>
      <c r="F1517" t="s">
        <v>527</v>
      </c>
      <c r="G1517">
        <v>1</v>
      </c>
      <c r="H1517">
        <v>1</v>
      </c>
      <c r="I1517" t="s">
        <v>479</v>
      </c>
      <c r="J1517" t="s">
        <v>456</v>
      </c>
      <c r="K1517" t="s">
        <v>670</v>
      </c>
      <c r="L1517">
        <v>2</v>
      </c>
      <c r="M1517">
        <v>0</v>
      </c>
      <c r="N1517" t="s">
        <v>675</v>
      </c>
      <c r="O1517" t="s">
        <v>675</v>
      </c>
    </row>
    <row r="1518" spans="1:15">
      <c r="A1518">
        <v>402</v>
      </c>
      <c r="B1518">
        <v>1</v>
      </c>
      <c r="C1518">
        <v>2</v>
      </c>
      <c r="D1518">
        <v>21</v>
      </c>
      <c r="E1518" t="s">
        <v>561</v>
      </c>
      <c r="F1518" t="s">
        <v>528</v>
      </c>
      <c r="G1518">
        <v>0</v>
      </c>
      <c r="H1518">
        <v>1</v>
      </c>
      <c r="I1518" t="s">
        <v>479</v>
      </c>
      <c r="J1518" t="s">
        <v>456</v>
      </c>
      <c r="K1518" t="s">
        <v>670</v>
      </c>
      <c r="L1518">
        <v>2</v>
      </c>
      <c r="M1518">
        <v>1</v>
      </c>
      <c r="N1518" t="s">
        <v>675</v>
      </c>
      <c r="O1518" t="s">
        <v>675</v>
      </c>
    </row>
    <row r="1519" spans="1:15">
      <c r="A1519">
        <v>402</v>
      </c>
      <c r="B1519">
        <v>1</v>
      </c>
      <c r="C1519">
        <v>2</v>
      </c>
      <c r="D1519">
        <v>22</v>
      </c>
      <c r="E1519" t="s">
        <v>551</v>
      </c>
      <c r="F1519" t="s">
        <v>528</v>
      </c>
      <c r="G1519">
        <v>1</v>
      </c>
      <c r="H1519">
        <v>1</v>
      </c>
      <c r="I1519" t="s">
        <v>455</v>
      </c>
      <c r="J1519" t="s">
        <v>455</v>
      </c>
      <c r="K1519" t="s">
        <v>672</v>
      </c>
      <c r="L1519">
        <v>2</v>
      </c>
      <c r="M1519">
        <v>0</v>
      </c>
      <c r="N1519" t="s">
        <v>675</v>
      </c>
      <c r="O1519" t="s">
        <v>675</v>
      </c>
    </row>
    <row r="1520" spans="1:15">
      <c r="A1520">
        <v>402</v>
      </c>
      <c r="B1520">
        <v>1</v>
      </c>
      <c r="C1520">
        <v>2</v>
      </c>
      <c r="D1520">
        <v>23</v>
      </c>
      <c r="E1520" t="s">
        <v>551</v>
      </c>
      <c r="F1520" t="s">
        <v>527</v>
      </c>
      <c r="G1520">
        <v>0</v>
      </c>
      <c r="H1520">
        <v>1</v>
      </c>
      <c r="I1520" t="s">
        <v>455</v>
      </c>
      <c r="J1520" t="s">
        <v>455</v>
      </c>
      <c r="K1520" t="s">
        <v>672</v>
      </c>
      <c r="L1520">
        <v>4</v>
      </c>
      <c r="M1520">
        <v>0</v>
      </c>
      <c r="N1520" t="s">
        <v>675</v>
      </c>
      <c r="O1520" t="s">
        <v>675</v>
      </c>
    </row>
    <row r="1521" spans="1:15">
      <c r="A1521">
        <v>402</v>
      </c>
      <c r="B1521">
        <v>1</v>
      </c>
      <c r="C1521">
        <v>2</v>
      </c>
      <c r="D1521">
        <v>24</v>
      </c>
      <c r="E1521" t="s">
        <v>553</v>
      </c>
      <c r="F1521" t="s">
        <v>527</v>
      </c>
      <c r="G1521">
        <v>1</v>
      </c>
      <c r="H1521">
        <v>1</v>
      </c>
      <c r="I1521" t="s">
        <v>455</v>
      </c>
      <c r="J1521" t="s">
        <v>455</v>
      </c>
      <c r="K1521" t="s">
        <v>672</v>
      </c>
      <c r="L1521">
        <v>1</v>
      </c>
      <c r="M1521">
        <v>1</v>
      </c>
      <c r="N1521" t="s">
        <v>675</v>
      </c>
      <c r="O1521" t="s">
        <v>675</v>
      </c>
    </row>
    <row r="1522" spans="1:15">
      <c r="A1522">
        <v>402</v>
      </c>
      <c r="B1522">
        <v>1</v>
      </c>
      <c r="C1522">
        <v>2</v>
      </c>
      <c r="D1522">
        <v>25</v>
      </c>
      <c r="E1522" t="s">
        <v>553</v>
      </c>
      <c r="F1522" t="s">
        <v>528</v>
      </c>
      <c r="G1522">
        <v>0</v>
      </c>
      <c r="H1522">
        <v>1</v>
      </c>
      <c r="I1522" t="s">
        <v>455</v>
      </c>
      <c r="J1522" t="s">
        <v>455</v>
      </c>
      <c r="K1522" t="s">
        <v>672</v>
      </c>
      <c r="L1522">
        <v>5</v>
      </c>
      <c r="M1522">
        <v>1</v>
      </c>
      <c r="N1522" t="s">
        <v>675</v>
      </c>
      <c r="O1522" t="s">
        <v>675</v>
      </c>
    </row>
    <row r="1523" spans="1:15">
      <c r="A1523">
        <v>402</v>
      </c>
      <c r="B1523">
        <v>1</v>
      </c>
      <c r="C1523">
        <v>2</v>
      </c>
      <c r="D1523">
        <v>26</v>
      </c>
      <c r="E1523" t="s">
        <v>545</v>
      </c>
      <c r="F1523" t="s">
        <v>528</v>
      </c>
      <c r="G1523">
        <v>1</v>
      </c>
      <c r="H1523">
        <v>0</v>
      </c>
      <c r="I1523" t="s">
        <v>479</v>
      </c>
      <c r="J1523" t="s">
        <v>454</v>
      </c>
      <c r="K1523" t="s">
        <v>672</v>
      </c>
      <c r="L1523">
        <v>1</v>
      </c>
      <c r="M1523">
        <v>1</v>
      </c>
      <c r="N1523" t="s">
        <v>675</v>
      </c>
      <c r="O1523" t="s">
        <v>675</v>
      </c>
    </row>
    <row r="1524" spans="1:15">
      <c r="A1524">
        <v>402</v>
      </c>
      <c r="B1524">
        <v>1</v>
      </c>
      <c r="C1524">
        <v>2</v>
      </c>
      <c r="D1524">
        <v>27</v>
      </c>
      <c r="E1524" t="s">
        <v>565</v>
      </c>
      <c r="F1524" t="s">
        <v>528</v>
      </c>
      <c r="G1524">
        <v>0</v>
      </c>
      <c r="H1524">
        <v>1</v>
      </c>
      <c r="I1524" t="s">
        <v>479</v>
      </c>
      <c r="J1524" t="s">
        <v>457</v>
      </c>
      <c r="K1524" t="s">
        <v>672</v>
      </c>
      <c r="L1524">
        <v>2</v>
      </c>
      <c r="M1524">
        <v>1</v>
      </c>
      <c r="N1524" t="s">
        <v>675</v>
      </c>
      <c r="O1524" t="s">
        <v>675</v>
      </c>
    </row>
    <row r="1525" spans="1:15">
      <c r="A1525">
        <v>402</v>
      </c>
      <c r="B1525">
        <v>1</v>
      </c>
      <c r="C1525">
        <v>2</v>
      </c>
      <c r="D1525">
        <v>28</v>
      </c>
      <c r="E1525" t="s">
        <v>563</v>
      </c>
      <c r="F1525" t="s">
        <v>527</v>
      </c>
      <c r="G1525">
        <v>0</v>
      </c>
      <c r="H1525">
        <v>1</v>
      </c>
      <c r="I1525" t="s">
        <v>479</v>
      </c>
      <c r="J1525" t="s">
        <v>457</v>
      </c>
      <c r="K1525" t="s">
        <v>672</v>
      </c>
      <c r="L1525">
        <v>5</v>
      </c>
      <c r="M1525">
        <v>1</v>
      </c>
      <c r="N1525" t="s">
        <v>675</v>
      </c>
      <c r="O1525" t="s">
        <v>675</v>
      </c>
    </row>
    <row r="1526" spans="1:15">
      <c r="A1526">
        <v>402</v>
      </c>
      <c r="B1526">
        <v>1</v>
      </c>
      <c r="C1526">
        <v>2</v>
      </c>
      <c r="D1526">
        <v>29</v>
      </c>
      <c r="E1526" t="s">
        <v>558</v>
      </c>
      <c r="F1526" t="s">
        <v>528</v>
      </c>
      <c r="G1526">
        <v>0</v>
      </c>
      <c r="H1526">
        <v>1</v>
      </c>
      <c r="I1526" t="s">
        <v>455</v>
      </c>
      <c r="J1526" t="s">
        <v>455</v>
      </c>
      <c r="K1526" t="s">
        <v>670</v>
      </c>
      <c r="L1526">
        <v>5</v>
      </c>
      <c r="M1526">
        <v>1</v>
      </c>
      <c r="N1526" t="s">
        <v>675</v>
      </c>
      <c r="O1526" t="s">
        <v>675</v>
      </c>
    </row>
    <row r="1527" spans="1:15">
      <c r="A1527">
        <v>402</v>
      </c>
      <c r="B1527">
        <v>1</v>
      </c>
      <c r="C1527">
        <v>2</v>
      </c>
      <c r="D1527">
        <v>30</v>
      </c>
      <c r="E1527" t="s">
        <v>548</v>
      </c>
      <c r="F1527" t="s">
        <v>528</v>
      </c>
      <c r="G1527">
        <v>0</v>
      </c>
      <c r="H1527">
        <v>1</v>
      </c>
      <c r="I1527" t="s">
        <v>479</v>
      </c>
      <c r="J1527" t="s">
        <v>454</v>
      </c>
      <c r="K1527" t="s">
        <v>670</v>
      </c>
      <c r="L1527">
        <v>3</v>
      </c>
      <c r="M1527">
        <v>0</v>
      </c>
      <c r="N1527" t="s">
        <v>675</v>
      </c>
      <c r="O1527" t="s">
        <v>675</v>
      </c>
    </row>
    <row r="1528" spans="1:15">
      <c r="A1528">
        <v>402</v>
      </c>
      <c r="B1528">
        <v>1</v>
      </c>
      <c r="C1528">
        <v>2</v>
      </c>
      <c r="D1528">
        <v>31</v>
      </c>
      <c r="E1528" t="s">
        <v>562</v>
      </c>
      <c r="F1528" t="s">
        <v>527</v>
      </c>
      <c r="G1528">
        <v>0</v>
      </c>
      <c r="H1528">
        <v>1</v>
      </c>
      <c r="I1528" t="s">
        <v>479</v>
      </c>
      <c r="J1528" t="s">
        <v>456</v>
      </c>
      <c r="K1528" t="s">
        <v>670</v>
      </c>
      <c r="L1528">
        <v>5</v>
      </c>
      <c r="M1528">
        <v>1</v>
      </c>
      <c r="N1528" t="s">
        <v>675</v>
      </c>
      <c r="O1528" t="s">
        <v>675</v>
      </c>
    </row>
    <row r="1529" spans="1:15">
      <c r="A1529">
        <v>402</v>
      </c>
      <c r="B1529">
        <v>1</v>
      </c>
      <c r="C1529">
        <v>2</v>
      </c>
      <c r="D1529">
        <v>32</v>
      </c>
      <c r="E1529" t="s">
        <v>550</v>
      </c>
      <c r="F1529" t="s">
        <v>528</v>
      </c>
      <c r="G1529">
        <v>0</v>
      </c>
      <c r="H1529">
        <v>1</v>
      </c>
      <c r="I1529" t="s">
        <v>479</v>
      </c>
      <c r="J1529" t="s">
        <v>454</v>
      </c>
      <c r="K1529" t="s">
        <v>670</v>
      </c>
      <c r="L1529">
        <v>2</v>
      </c>
      <c r="M1529">
        <v>1</v>
      </c>
      <c r="N1529" t="s">
        <v>675</v>
      </c>
      <c r="O1529" t="s">
        <v>675</v>
      </c>
    </row>
    <row r="1530" spans="1:15">
      <c r="A1530">
        <v>402</v>
      </c>
      <c r="B1530">
        <v>1</v>
      </c>
      <c r="C1530">
        <v>2</v>
      </c>
      <c r="D1530">
        <v>33</v>
      </c>
      <c r="E1530" t="s">
        <v>549</v>
      </c>
      <c r="F1530" t="s">
        <v>528</v>
      </c>
      <c r="G1530">
        <v>0</v>
      </c>
      <c r="H1530">
        <v>0</v>
      </c>
      <c r="I1530" t="s">
        <v>479</v>
      </c>
      <c r="J1530" t="s">
        <v>454</v>
      </c>
      <c r="K1530" t="s">
        <v>670</v>
      </c>
      <c r="L1530">
        <v>5</v>
      </c>
      <c r="M1530">
        <v>0</v>
      </c>
      <c r="N1530" t="s">
        <v>675</v>
      </c>
      <c r="O1530" t="s">
        <v>675</v>
      </c>
    </row>
    <row r="1531" spans="1:15">
      <c r="A1531">
        <v>402</v>
      </c>
      <c r="B1531">
        <v>1</v>
      </c>
      <c r="C1531">
        <v>2</v>
      </c>
      <c r="D1531">
        <v>34</v>
      </c>
      <c r="E1531" t="s">
        <v>559</v>
      </c>
      <c r="F1531" t="s">
        <v>528</v>
      </c>
      <c r="G1531">
        <v>1</v>
      </c>
      <c r="H1531">
        <v>0</v>
      </c>
      <c r="I1531" t="s">
        <v>479</v>
      </c>
      <c r="J1531" t="s">
        <v>456</v>
      </c>
      <c r="K1531" t="s">
        <v>670</v>
      </c>
      <c r="L1531">
        <v>1</v>
      </c>
      <c r="M1531">
        <v>1</v>
      </c>
      <c r="N1531" t="s">
        <v>675</v>
      </c>
      <c r="O1531" t="s">
        <v>675</v>
      </c>
    </row>
    <row r="1532" spans="1:15">
      <c r="A1532">
        <v>402</v>
      </c>
      <c r="B1532">
        <v>1</v>
      </c>
      <c r="C1532">
        <v>2</v>
      </c>
      <c r="D1532">
        <v>35</v>
      </c>
      <c r="E1532" t="s">
        <v>544</v>
      </c>
      <c r="F1532" t="s">
        <v>528</v>
      </c>
      <c r="G1532">
        <v>0</v>
      </c>
      <c r="H1532">
        <v>0</v>
      </c>
      <c r="I1532" t="s">
        <v>479</v>
      </c>
      <c r="J1532" t="s">
        <v>454</v>
      </c>
      <c r="K1532" t="s">
        <v>672</v>
      </c>
      <c r="L1532">
        <v>2</v>
      </c>
      <c r="M1532">
        <v>1</v>
      </c>
      <c r="N1532" t="s">
        <v>675</v>
      </c>
      <c r="O1532" t="s">
        <v>675</v>
      </c>
    </row>
    <row r="1533" spans="1:15">
      <c r="A1533">
        <v>402</v>
      </c>
      <c r="B1533">
        <v>1</v>
      </c>
      <c r="C1533">
        <v>2</v>
      </c>
      <c r="D1533">
        <v>36</v>
      </c>
      <c r="E1533" t="s">
        <v>545</v>
      </c>
      <c r="F1533" t="s">
        <v>527</v>
      </c>
      <c r="G1533">
        <v>0</v>
      </c>
      <c r="H1533">
        <v>0</v>
      </c>
      <c r="I1533" t="s">
        <v>479</v>
      </c>
      <c r="J1533" t="s">
        <v>454</v>
      </c>
      <c r="K1533" t="s">
        <v>672</v>
      </c>
      <c r="L1533">
        <v>2</v>
      </c>
      <c r="M1533">
        <v>0</v>
      </c>
      <c r="N1533" t="s">
        <v>675</v>
      </c>
      <c r="O1533" t="s">
        <v>675</v>
      </c>
    </row>
    <row r="1534" spans="1:15">
      <c r="A1534">
        <v>402</v>
      </c>
      <c r="B1534">
        <v>1</v>
      </c>
      <c r="C1534">
        <v>2</v>
      </c>
      <c r="D1534">
        <v>37</v>
      </c>
      <c r="E1534" t="s">
        <v>559</v>
      </c>
      <c r="F1534" t="s">
        <v>527</v>
      </c>
      <c r="G1534">
        <v>0</v>
      </c>
      <c r="H1534">
        <v>0</v>
      </c>
      <c r="I1534" t="s">
        <v>479</v>
      </c>
      <c r="J1534" t="s">
        <v>456</v>
      </c>
      <c r="K1534" t="s">
        <v>670</v>
      </c>
      <c r="L1534">
        <v>2</v>
      </c>
      <c r="M1534">
        <v>0</v>
      </c>
      <c r="N1534" t="s">
        <v>675</v>
      </c>
      <c r="O1534" t="s">
        <v>675</v>
      </c>
    </row>
    <row r="1535" spans="1:15">
      <c r="A1535">
        <v>402</v>
      </c>
      <c r="B1535">
        <v>1</v>
      </c>
      <c r="C1535">
        <v>2</v>
      </c>
      <c r="D1535">
        <v>38</v>
      </c>
      <c r="E1535" t="s">
        <v>547</v>
      </c>
      <c r="F1535" t="s">
        <v>527</v>
      </c>
      <c r="G1535">
        <v>0</v>
      </c>
      <c r="H1535">
        <v>1</v>
      </c>
      <c r="I1535" t="s">
        <v>479</v>
      </c>
      <c r="J1535" t="s">
        <v>454</v>
      </c>
      <c r="K1535" t="s">
        <v>672</v>
      </c>
      <c r="L1535">
        <v>3</v>
      </c>
      <c r="M1535">
        <v>0</v>
      </c>
      <c r="N1535" t="s">
        <v>675</v>
      </c>
      <c r="O1535" t="s">
        <v>675</v>
      </c>
    </row>
    <row r="1536" spans="1:15">
      <c r="A1536">
        <v>402</v>
      </c>
      <c r="B1536">
        <v>1</v>
      </c>
      <c r="C1536">
        <v>2</v>
      </c>
      <c r="D1536">
        <v>39</v>
      </c>
      <c r="E1536" t="s">
        <v>564</v>
      </c>
      <c r="F1536" t="s">
        <v>528</v>
      </c>
      <c r="G1536">
        <v>1</v>
      </c>
      <c r="H1536">
        <v>0</v>
      </c>
      <c r="I1536" t="s">
        <v>479</v>
      </c>
      <c r="J1536" t="s">
        <v>457</v>
      </c>
      <c r="K1536" t="s">
        <v>672</v>
      </c>
      <c r="L1536">
        <v>1</v>
      </c>
      <c r="M1536">
        <v>1</v>
      </c>
      <c r="N1536" t="s">
        <v>675</v>
      </c>
      <c r="O1536" t="s">
        <v>675</v>
      </c>
    </row>
    <row r="1537" spans="1:15">
      <c r="A1537">
        <v>402</v>
      </c>
      <c r="B1537">
        <v>1</v>
      </c>
      <c r="C1537">
        <v>2</v>
      </c>
      <c r="D1537">
        <v>40</v>
      </c>
      <c r="E1537" t="s">
        <v>556</v>
      </c>
      <c r="F1537" t="s">
        <v>527</v>
      </c>
      <c r="G1537">
        <v>0</v>
      </c>
      <c r="H1537">
        <v>1</v>
      </c>
      <c r="I1537" t="s">
        <v>455</v>
      </c>
      <c r="J1537" t="s">
        <v>455</v>
      </c>
      <c r="K1537" t="s">
        <v>670</v>
      </c>
      <c r="L1537">
        <v>5</v>
      </c>
      <c r="M1537">
        <v>0</v>
      </c>
      <c r="N1537" t="s">
        <v>675</v>
      </c>
      <c r="O1537" t="s">
        <v>675</v>
      </c>
    </row>
    <row r="1538" spans="1:15">
      <c r="A1538">
        <v>402</v>
      </c>
      <c r="B1538">
        <v>1</v>
      </c>
      <c r="C1538">
        <v>2</v>
      </c>
      <c r="D1538">
        <v>41</v>
      </c>
      <c r="E1538" t="s">
        <v>552</v>
      </c>
      <c r="F1538" t="s">
        <v>528</v>
      </c>
      <c r="G1538">
        <v>0</v>
      </c>
      <c r="H1538">
        <v>1</v>
      </c>
      <c r="I1538" t="s">
        <v>455</v>
      </c>
      <c r="J1538" t="s">
        <v>455</v>
      </c>
      <c r="K1538" t="s">
        <v>672</v>
      </c>
      <c r="L1538">
        <v>5</v>
      </c>
      <c r="M1538">
        <v>1</v>
      </c>
      <c r="N1538" t="s">
        <v>675</v>
      </c>
      <c r="O1538" t="s">
        <v>675</v>
      </c>
    </row>
    <row r="1539" spans="1:15">
      <c r="A1539">
        <v>402</v>
      </c>
      <c r="B1539">
        <v>1</v>
      </c>
      <c r="C1539">
        <v>2</v>
      </c>
      <c r="D1539">
        <v>42</v>
      </c>
      <c r="E1539" t="s">
        <v>554</v>
      </c>
      <c r="F1539" t="s">
        <v>527</v>
      </c>
      <c r="G1539">
        <v>0</v>
      </c>
      <c r="H1539">
        <v>0</v>
      </c>
      <c r="I1539" t="s">
        <v>455</v>
      </c>
      <c r="J1539" t="s">
        <v>455</v>
      </c>
      <c r="K1539" t="s">
        <v>672</v>
      </c>
      <c r="L1539">
        <v>4</v>
      </c>
      <c r="M1539">
        <v>0</v>
      </c>
      <c r="N1539" t="s">
        <v>675</v>
      </c>
      <c r="O1539" t="s">
        <v>675</v>
      </c>
    </row>
    <row r="1540" spans="1:15">
      <c r="A1540">
        <v>402</v>
      </c>
      <c r="B1540">
        <v>1</v>
      </c>
      <c r="C1540">
        <v>2</v>
      </c>
      <c r="D1540">
        <v>43</v>
      </c>
      <c r="E1540" t="s">
        <v>564</v>
      </c>
      <c r="F1540" t="s">
        <v>527</v>
      </c>
      <c r="G1540">
        <v>0</v>
      </c>
      <c r="H1540">
        <v>0</v>
      </c>
      <c r="I1540" t="s">
        <v>479</v>
      </c>
      <c r="J1540" t="s">
        <v>457</v>
      </c>
      <c r="K1540" t="s">
        <v>672</v>
      </c>
      <c r="L1540">
        <v>2</v>
      </c>
      <c r="M1540">
        <v>0</v>
      </c>
      <c r="N1540" t="s">
        <v>675</v>
      </c>
      <c r="O1540" t="s">
        <v>675</v>
      </c>
    </row>
    <row r="1541" spans="1:15">
      <c r="A1541">
        <v>402</v>
      </c>
      <c r="B1541">
        <v>1</v>
      </c>
      <c r="C1541">
        <v>2</v>
      </c>
      <c r="D1541">
        <v>44</v>
      </c>
      <c r="E1541" t="s">
        <v>560</v>
      </c>
      <c r="F1541" t="s">
        <v>527</v>
      </c>
      <c r="G1541">
        <v>0</v>
      </c>
      <c r="H1541">
        <v>1</v>
      </c>
      <c r="I1541" t="s">
        <v>479</v>
      </c>
      <c r="J1541" t="s">
        <v>456</v>
      </c>
      <c r="K1541" t="s">
        <v>670</v>
      </c>
      <c r="L1541">
        <v>5</v>
      </c>
      <c r="M1541">
        <v>1</v>
      </c>
      <c r="N1541" t="s">
        <v>675</v>
      </c>
      <c r="O1541" t="s">
        <v>675</v>
      </c>
    </row>
    <row r="1542" spans="1:15">
      <c r="A1542">
        <v>403</v>
      </c>
      <c r="B1542">
        <v>1</v>
      </c>
      <c r="C1542">
        <v>2</v>
      </c>
      <c r="D1542">
        <v>1</v>
      </c>
      <c r="E1542" t="s">
        <v>549</v>
      </c>
      <c r="F1542" t="s">
        <v>528</v>
      </c>
      <c r="G1542">
        <v>1</v>
      </c>
      <c r="H1542">
        <v>0</v>
      </c>
      <c r="I1542" t="s">
        <v>479</v>
      </c>
      <c r="J1542" t="s">
        <v>454</v>
      </c>
      <c r="K1542" t="s">
        <v>670</v>
      </c>
      <c r="L1542">
        <v>4</v>
      </c>
      <c r="M1542">
        <v>0</v>
      </c>
      <c r="N1542" t="s">
        <v>675</v>
      </c>
      <c r="O1542" t="s">
        <v>675</v>
      </c>
    </row>
    <row r="1543" spans="1:15">
      <c r="A1543">
        <v>403</v>
      </c>
      <c r="B1543">
        <v>1</v>
      </c>
      <c r="C1543">
        <v>2</v>
      </c>
      <c r="D1543">
        <v>2</v>
      </c>
      <c r="E1543" t="s">
        <v>564</v>
      </c>
      <c r="F1543" t="s">
        <v>528</v>
      </c>
      <c r="G1543">
        <v>1</v>
      </c>
      <c r="H1543">
        <v>0</v>
      </c>
      <c r="I1543" t="s">
        <v>479</v>
      </c>
      <c r="J1543" t="s">
        <v>457</v>
      </c>
      <c r="K1543" t="s">
        <v>672</v>
      </c>
      <c r="L1543">
        <v>3</v>
      </c>
      <c r="M1543">
        <v>0</v>
      </c>
      <c r="N1543" t="s">
        <v>675</v>
      </c>
      <c r="O1543" t="s">
        <v>675</v>
      </c>
    </row>
    <row r="1544" spans="1:15">
      <c r="A1544">
        <v>403</v>
      </c>
      <c r="B1544">
        <v>1</v>
      </c>
      <c r="C1544">
        <v>2</v>
      </c>
      <c r="D1544">
        <v>3</v>
      </c>
      <c r="E1544" t="s">
        <v>556</v>
      </c>
      <c r="F1544" t="s">
        <v>528</v>
      </c>
      <c r="G1544">
        <v>1</v>
      </c>
      <c r="H1544">
        <v>1</v>
      </c>
      <c r="I1544" t="s">
        <v>455</v>
      </c>
      <c r="J1544" t="s">
        <v>455</v>
      </c>
      <c r="K1544" t="s">
        <v>670</v>
      </c>
      <c r="L1544">
        <v>5</v>
      </c>
      <c r="M1544">
        <v>1</v>
      </c>
      <c r="N1544" t="s">
        <v>675</v>
      </c>
      <c r="O1544" t="s">
        <v>675</v>
      </c>
    </row>
    <row r="1545" spans="1:15">
      <c r="A1545">
        <v>403</v>
      </c>
      <c r="B1545">
        <v>1</v>
      </c>
      <c r="C1545">
        <v>2</v>
      </c>
      <c r="D1545">
        <v>4</v>
      </c>
      <c r="E1545" t="s">
        <v>563</v>
      </c>
      <c r="F1545" t="s">
        <v>527</v>
      </c>
      <c r="G1545">
        <v>1</v>
      </c>
      <c r="H1545">
        <v>1</v>
      </c>
      <c r="I1545" t="s">
        <v>479</v>
      </c>
      <c r="J1545" t="s">
        <v>457</v>
      </c>
      <c r="K1545" t="s">
        <v>672</v>
      </c>
      <c r="L1545">
        <v>5</v>
      </c>
      <c r="M1545">
        <v>1</v>
      </c>
      <c r="N1545" t="s">
        <v>675</v>
      </c>
      <c r="O1545" t="s">
        <v>675</v>
      </c>
    </row>
    <row r="1546" spans="1:15">
      <c r="A1546">
        <v>403</v>
      </c>
      <c r="B1546">
        <v>1</v>
      </c>
      <c r="C1546">
        <v>2</v>
      </c>
      <c r="D1546">
        <v>5</v>
      </c>
      <c r="E1546" t="s">
        <v>554</v>
      </c>
      <c r="F1546" t="s">
        <v>527</v>
      </c>
      <c r="G1546">
        <v>1</v>
      </c>
      <c r="H1546">
        <v>0</v>
      </c>
      <c r="I1546" t="s">
        <v>455</v>
      </c>
      <c r="J1546" t="s">
        <v>455</v>
      </c>
      <c r="K1546" t="s">
        <v>672</v>
      </c>
      <c r="L1546">
        <v>3</v>
      </c>
      <c r="M1546">
        <v>0</v>
      </c>
      <c r="N1546" t="s">
        <v>675</v>
      </c>
      <c r="O1546" t="s">
        <v>675</v>
      </c>
    </row>
    <row r="1547" spans="1:15">
      <c r="A1547">
        <v>403</v>
      </c>
      <c r="B1547">
        <v>1</v>
      </c>
      <c r="C1547">
        <v>2</v>
      </c>
      <c r="D1547">
        <v>6</v>
      </c>
      <c r="E1547" t="s">
        <v>559</v>
      </c>
      <c r="F1547" t="s">
        <v>527</v>
      </c>
      <c r="G1547">
        <v>1</v>
      </c>
      <c r="H1547">
        <v>0</v>
      </c>
      <c r="I1547" t="s">
        <v>479</v>
      </c>
      <c r="J1547" t="s">
        <v>456</v>
      </c>
      <c r="K1547" t="s">
        <v>670</v>
      </c>
      <c r="L1547">
        <v>3</v>
      </c>
      <c r="M1547">
        <v>0</v>
      </c>
      <c r="N1547" t="s">
        <v>675</v>
      </c>
      <c r="O1547" t="s">
        <v>675</v>
      </c>
    </row>
    <row r="1548" spans="1:15">
      <c r="A1548">
        <v>403</v>
      </c>
      <c r="B1548">
        <v>1</v>
      </c>
      <c r="C1548">
        <v>2</v>
      </c>
      <c r="D1548">
        <v>7</v>
      </c>
      <c r="E1548" t="s">
        <v>550</v>
      </c>
      <c r="F1548" t="s">
        <v>527</v>
      </c>
      <c r="G1548">
        <v>1</v>
      </c>
      <c r="H1548">
        <v>1</v>
      </c>
      <c r="I1548" t="s">
        <v>479</v>
      </c>
      <c r="J1548" t="s">
        <v>454</v>
      </c>
      <c r="K1548" t="s">
        <v>670</v>
      </c>
      <c r="L1548">
        <v>4</v>
      </c>
      <c r="M1548">
        <v>1</v>
      </c>
      <c r="N1548" t="s">
        <v>675</v>
      </c>
      <c r="O1548" t="s">
        <v>675</v>
      </c>
    </row>
    <row r="1549" spans="1:15">
      <c r="A1549">
        <v>403</v>
      </c>
      <c r="B1549">
        <v>1</v>
      </c>
      <c r="C1549">
        <v>2</v>
      </c>
      <c r="D1549">
        <v>8</v>
      </c>
      <c r="E1549" t="s">
        <v>555</v>
      </c>
      <c r="F1549" t="s">
        <v>527</v>
      </c>
      <c r="G1549">
        <v>1</v>
      </c>
      <c r="H1549">
        <v>0</v>
      </c>
      <c r="I1549" t="s">
        <v>455</v>
      </c>
      <c r="J1549" t="s">
        <v>455</v>
      </c>
      <c r="K1549" t="s">
        <v>672</v>
      </c>
      <c r="L1549">
        <v>4</v>
      </c>
      <c r="M1549">
        <v>0</v>
      </c>
      <c r="N1549" t="s">
        <v>675</v>
      </c>
      <c r="O1549" t="s">
        <v>675</v>
      </c>
    </row>
    <row r="1550" spans="1:15">
      <c r="A1550">
        <v>403</v>
      </c>
      <c r="B1550">
        <v>1</v>
      </c>
      <c r="C1550">
        <v>2</v>
      </c>
      <c r="D1550">
        <v>9</v>
      </c>
      <c r="E1550" t="s">
        <v>566</v>
      </c>
      <c r="F1550" t="s">
        <v>527</v>
      </c>
      <c r="I1550" t="s">
        <v>479</v>
      </c>
      <c r="J1550" t="s">
        <v>457</v>
      </c>
      <c r="K1550" t="s">
        <v>672</v>
      </c>
      <c r="N1550" t="s">
        <v>675</v>
      </c>
      <c r="O1550" t="s">
        <v>675</v>
      </c>
    </row>
    <row r="1551" spans="1:15">
      <c r="A1551">
        <v>403</v>
      </c>
      <c r="B1551">
        <v>1</v>
      </c>
      <c r="C1551">
        <v>2</v>
      </c>
      <c r="D1551">
        <v>10</v>
      </c>
      <c r="E1551" t="s">
        <v>563</v>
      </c>
      <c r="F1551" t="s">
        <v>528</v>
      </c>
      <c r="G1551">
        <v>0</v>
      </c>
      <c r="H1551">
        <v>1</v>
      </c>
      <c r="I1551" t="s">
        <v>479</v>
      </c>
      <c r="J1551" t="s">
        <v>457</v>
      </c>
      <c r="K1551" t="s">
        <v>672</v>
      </c>
      <c r="L1551">
        <v>4</v>
      </c>
      <c r="M1551">
        <v>0</v>
      </c>
      <c r="N1551" t="s">
        <v>675</v>
      </c>
      <c r="O1551" t="s">
        <v>675</v>
      </c>
    </row>
    <row r="1552" spans="1:15">
      <c r="A1552">
        <v>403</v>
      </c>
      <c r="B1552">
        <v>1</v>
      </c>
      <c r="C1552">
        <v>2</v>
      </c>
      <c r="D1552">
        <v>11</v>
      </c>
      <c r="E1552" t="s">
        <v>557</v>
      </c>
      <c r="F1552" t="s">
        <v>527</v>
      </c>
      <c r="G1552">
        <v>1</v>
      </c>
      <c r="H1552">
        <v>0</v>
      </c>
      <c r="I1552" t="s">
        <v>455</v>
      </c>
      <c r="J1552" t="s">
        <v>455</v>
      </c>
      <c r="K1552" t="s">
        <v>670</v>
      </c>
      <c r="L1552">
        <v>4</v>
      </c>
      <c r="M1552">
        <v>0</v>
      </c>
      <c r="N1552" t="s">
        <v>675</v>
      </c>
      <c r="O1552" t="s">
        <v>675</v>
      </c>
    </row>
    <row r="1553" spans="1:15">
      <c r="A1553">
        <v>403</v>
      </c>
      <c r="B1553">
        <v>1</v>
      </c>
      <c r="C1553">
        <v>2</v>
      </c>
      <c r="D1553">
        <v>12</v>
      </c>
      <c r="E1553" t="s">
        <v>562</v>
      </c>
      <c r="F1553" t="s">
        <v>527</v>
      </c>
      <c r="G1553">
        <v>1</v>
      </c>
      <c r="H1553">
        <v>1</v>
      </c>
      <c r="I1553" t="s">
        <v>479</v>
      </c>
      <c r="J1553" t="s">
        <v>456</v>
      </c>
      <c r="K1553" t="s">
        <v>670</v>
      </c>
      <c r="L1553">
        <v>5</v>
      </c>
      <c r="M1553">
        <v>1</v>
      </c>
      <c r="N1553" t="s">
        <v>675</v>
      </c>
      <c r="O1553" t="s">
        <v>675</v>
      </c>
    </row>
    <row r="1554" spans="1:15">
      <c r="A1554">
        <v>403</v>
      </c>
      <c r="B1554">
        <v>1</v>
      </c>
      <c r="C1554">
        <v>2</v>
      </c>
      <c r="D1554">
        <v>13</v>
      </c>
      <c r="E1554" t="s">
        <v>548</v>
      </c>
      <c r="F1554" t="s">
        <v>527</v>
      </c>
      <c r="G1554">
        <v>1</v>
      </c>
      <c r="H1554">
        <v>1</v>
      </c>
      <c r="I1554" t="s">
        <v>479</v>
      </c>
      <c r="J1554" t="s">
        <v>454</v>
      </c>
      <c r="K1554" t="s">
        <v>670</v>
      </c>
      <c r="L1554">
        <v>5</v>
      </c>
      <c r="M1554">
        <v>1</v>
      </c>
      <c r="N1554" t="s">
        <v>675</v>
      </c>
      <c r="O1554" t="s">
        <v>675</v>
      </c>
    </row>
    <row r="1555" spans="1:15">
      <c r="A1555">
        <v>403</v>
      </c>
      <c r="B1555">
        <v>1</v>
      </c>
      <c r="C1555">
        <v>2</v>
      </c>
      <c r="D1555">
        <v>14</v>
      </c>
      <c r="E1555" t="s">
        <v>554</v>
      </c>
      <c r="F1555" t="s">
        <v>528</v>
      </c>
      <c r="G1555">
        <v>0</v>
      </c>
      <c r="H1555">
        <v>0</v>
      </c>
      <c r="I1555" t="s">
        <v>455</v>
      </c>
      <c r="J1555" t="s">
        <v>455</v>
      </c>
      <c r="K1555" t="s">
        <v>672</v>
      </c>
      <c r="L1555">
        <v>3</v>
      </c>
      <c r="M1555">
        <v>0</v>
      </c>
      <c r="N1555" t="s">
        <v>675</v>
      </c>
      <c r="O1555" t="s">
        <v>675</v>
      </c>
    </row>
    <row r="1556" spans="1:15">
      <c r="A1556">
        <v>403</v>
      </c>
      <c r="B1556">
        <v>1</v>
      </c>
      <c r="C1556">
        <v>2</v>
      </c>
      <c r="D1556">
        <v>15</v>
      </c>
      <c r="E1556" t="s">
        <v>560</v>
      </c>
      <c r="F1556" t="s">
        <v>527</v>
      </c>
      <c r="G1556">
        <v>1</v>
      </c>
      <c r="H1556">
        <v>1</v>
      </c>
      <c r="I1556" t="s">
        <v>479</v>
      </c>
      <c r="J1556" t="s">
        <v>456</v>
      </c>
      <c r="K1556" t="s">
        <v>670</v>
      </c>
      <c r="L1556">
        <v>5</v>
      </c>
      <c r="M1556">
        <v>1</v>
      </c>
      <c r="N1556" t="s">
        <v>675</v>
      </c>
      <c r="O1556" t="s">
        <v>675</v>
      </c>
    </row>
    <row r="1557" spans="1:15">
      <c r="A1557">
        <v>403</v>
      </c>
      <c r="B1557">
        <v>1</v>
      </c>
      <c r="C1557">
        <v>2</v>
      </c>
      <c r="D1557">
        <v>16</v>
      </c>
      <c r="E1557" t="s">
        <v>550</v>
      </c>
      <c r="F1557" t="s">
        <v>528</v>
      </c>
      <c r="G1557">
        <v>0</v>
      </c>
      <c r="H1557">
        <v>1</v>
      </c>
      <c r="I1557" t="s">
        <v>479</v>
      </c>
      <c r="J1557" t="s">
        <v>454</v>
      </c>
      <c r="K1557" t="s">
        <v>670</v>
      </c>
      <c r="L1557">
        <v>3</v>
      </c>
      <c r="M1557">
        <v>0</v>
      </c>
      <c r="N1557" t="s">
        <v>675</v>
      </c>
      <c r="O1557" t="s">
        <v>675</v>
      </c>
    </row>
    <row r="1558" spans="1:15">
      <c r="A1558">
        <v>403</v>
      </c>
      <c r="B1558">
        <v>1</v>
      </c>
      <c r="C1558">
        <v>2</v>
      </c>
      <c r="D1558">
        <v>17</v>
      </c>
      <c r="E1558" t="s">
        <v>561</v>
      </c>
      <c r="F1558" t="s">
        <v>527</v>
      </c>
      <c r="G1558">
        <v>1</v>
      </c>
      <c r="H1558">
        <v>1</v>
      </c>
      <c r="I1558" t="s">
        <v>479</v>
      </c>
      <c r="J1558" t="s">
        <v>456</v>
      </c>
      <c r="K1558" t="s">
        <v>670</v>
      </c>
      <c r="L1558">
        <v>3</v>
      </c>
      <c r="M1558">
        <v>0</v>
      </c>
      <c r="N1558" t="s">
        <v>675</v>
      </c>
      <c r="O1558" t="s">
        <v>675</v>
      </c>
    </row>
    <row r="1559" spans="1:15">
      <c r="A1559">
        <v>403</v>
      </c>
      <c r="B1559">
        <v>1</v>
      </c>
      <c r="C1559">
        <v>2</v>
      </c>
      <c r="D1559">
        <v>18</v>
      </c>
      <c r="E1559" t="s">
        <v>562</v>
      </c>
      <c r="F1559" t="s">
        <v>528</v>
      </c>
      <c r="G1559">
        <v>0</v>
      </c>
      <c r="H1559">
        <v>1</v>
      </c>
      <c r="I1559" t="s">
        <v>479</v>
      </c>
      <c r="J1559" t="s">
        <v>456</v>
      </c>
      <c r="K1559" t="s">
        <v>670</v>
      </c>
      <c r="L1559">
        <v>1</v>
      </c>
      <c r="M1559">
        <v>1</v>
      </c>
      <c r="N1559" t="s">
        <v>675</v>
      </c>
      <c r="O1559" t="s">
        <v>675</v>
      </c>
    </row>
    <row r="1560" spans="1:15">
      <c r="A1560">
        <v>403</v>
      </c>
      <c r="B1560">
        <v>1</v>
      </c>
      <c r="C1560">
        <v>2</v>
      </c>
      <c r="D1560">
        <v>19</v>
      </c>
      <c r="E1560" t="s">
        <v>552</v>
      </c>
      <c r="F1560" t="s">
        <v>528</v>
      </c>
      <c r="G1560">
        <v>1</v>
      </c>
      <c r="H1560">
        <v>1</v>
      </c>
      <c r="I1560" t="s">
        <v>455</v>
      </c>
      <c r="J1560" t="s">
        <v>455</v>
      </c>
      <c r="K1560" t="s">
        <v>672</v>
      </c>
      <c r="L1560">
        <v>5</v>
      </c>
      <c r="M1560">
        <v>1</v>
      </c>
      <c r="N1560" t="s">
        <v>675</v>
      </c>
      <c r="O1560" t="s">
        <v>675</v>
      </c>
    </row>
    <row r="1561" spans="1:15">
      <c r="A1561">
        <v>403</v>
      </c>
      <c r="B1561">
        <v>1</v>
      </c>
      <c r="C1561">
        <v>2</v>
      </c>
      <c r="D1561">
        <v>20</v>
      </c>
      <c r="E1561" t="s">
        <v>549</v>
      </c>
      <c r="F1561" t="s">
        <v>527</v>
      </c>
      <c r="G1561">
        <v>0</v>
      </c>
      <c r="H1561">
        <v>0</v>
      </c>
      <c r="I1561" t="s">
        <v>479</v>
      </c>
      <c r="J1561" t="s">
        <v>454</v>
      </c>
      <c r="K1561" t="s">
        <v>670</v>
      </c>
      <c r="L1561">
        <v>5</v>
      </c>
      <c r="M1561">
        <v>1</v>
      </c>
      <c r="N1561" t="s">
        <v>675</v>
      </c>
      <c r="O1561" t="s">
        <v>675</v>
      </c>
    </row>
    <row r="1562" spans="1:15">
      <c r="A1562">
        <v>403</v>
      </c>
      <c r="B1562">
        <v>1</v>
      </c>
      <c r="C1562">
        <v>2</v>
      </c>
      <c r="D1562">
        <v>21</v>
      </c>
      <c r="E1562" t="s">
        <v>559</v>
      </c>
      <c r="F1562" t="s">
        <v>528</v>
      </c>
      <c r="G1562">
        <v>0</v>
      </c>
      <c r="H1562">
        <v>0</v>
      </c>
      <c r="I1562" t="s">
        <v>479</v>
      </c>
      <c r="J1562" t="s">
        <v>456</v>
      </c>
      <c r="K1562" t="s">
        <v>670</v>
      </c>
      <c r="L1562">
        <v>3</v>
      </c>
      <c r="M1562">
        <v>0</v>
      </c>
      <c r="N1562" t="s">
        <v>675</v>
      </c>
      <c r="O1562" t="s">
        <v>675</v>
      </c>
    </row>
    <row r="1563" spans="1:15">
      <c r="A1563">
        <v>403</v>
      </c>
      <c r="B1563">
        <v>1</v>
      </c>
      <c r="C1563">
        <v>2</v>
      </c>
      <c r="D1563">
        <v>22</v>
      </c>
      <c r="E1563" t="s">
        <v>545</v>
      </c>
      <c r="F1563" t="s">
        <v>528</v>
      </c>
      <c r="G1563">
        <v>1</v>
      </c>
      <c r="H1563">
        <v>0</v>
      </c>
      <c r="I1563" t="s">
        <v>479</v>
      </c>
      <c r="J1563" t="s">
        <v>454</v>
      </c>
      <c r="K1563" t="s">
        <v>672</v>
      </c>
      <c r="L1563">
        <v>3</v>
      </c>
      <c r="M1563">
        <v>0</v>
      </c>
      <c r="N1563" t="s">
        <v>675</v>
      </c>
      <c r="O1563" t="s">
        <v>675</v>
      </c>
    </row>
    <row r="1564" spans="1:15">
      <c r="A1564">
        <v>403</v>
      </c>
      <c r="B1564">
        <v>1</v>
      </c>
      <c r="C1564">
        <v>2</v>
      </c>
      <c r="D1564">
        <v>23</v>
      </c>
      <c r="E1564" t="s">
        <v>558</v>
      </c>
      <c r="F1564" t="s">
        <v>527</v>
      </c>
      <c r="G1564">
        <v>1</v>
      </c>
      <c r="H1564">
        <v>1</v>
      </c>
      <c r="I1564" t="s">
        <v>455</v>
      </c>
      <c r="J1564" t="s">
        <v>455</v>
      </c>
      <c r="K1564" t="s">
        <v>670</v>
      </c>
      <c r="L1564">
        <v>5</v>
      </c>
      <c r="M1564">
        <v>0</v>
      </c>
      <c r="N1564" t="s">
        <v>675</v>
      </c>
      <c r="O1564" t="s">
        <v>675</v>
      </c>
    </row>
    <row r="1565" spans="1:15">
      <c r="A1565">
        <v>403</v>
      </c>
      <c r="B1565">
        <v>1</v>
      </c>
      <c r="C1565">
        <v>2</v>
      </c>
      <c r="D1565">
        <v>24</v>
      </c>
      <c r="E1565" t="s">
        <v>560</v>
      </c>
      <c r="F1565" t="s">
        <v>528</v>
      </c>
      <c r="G1565">
        <v>0</v>
      </c>
      <c r="H1565">
        <v>1</v>
      </c>
      <c r="I1565" t="s">
        <v>479</v>
      </c>
      <c r="J1565" t="s">
        <v>456</v>
      </c>
      <c r="K1565" t="s">
        <v>670</v>
      </c>
      <c r="L1565">
        <v>4</v>
      </c>
      <c r="M1565">
        <v>0</v>
      </c>
      <c r="N1565" t="s">
        <v>675</v>
      </c>
      <c r="O1565" t="s">
        <v>675</v>
      </c>
    </row>
    <row r="1566" spans="1:15">
      <c r="A1566">
        <v>403</v>
      </c>
      <c r="B1566">
        <v>1</v>
      </c>
      <c r="C1566">
        <v>2</v>
      </c>
      <c r="D1566">
        <v>25</v>
      </c>
      <c r="E1566" t="s">
        <v>551</v>
      </c>
      <c r="F1566" t="s">
        <v>528</v>
      </c>
      <c r="G1566">
        <v>1</v>
      </c>
      <c r="H1566">
        <v>1</v>
      </c>
      <c r="I1566" t="s">
        <v>455</v>
      </c>
      <c r="J1566" t="s">
        <v>455</v>
      </c>
      <c r="K1566" t="s">
        <v>672</v>
      </c>
      <c r="L1566">
        <v>2</v>
      </c>
      <c r="M1566">
        <v>0</v>
      </c>
      <c r="N1566" t="s">
        <v>675</v>
      </c>
      <c r="O1566" t="s">
        <v>675</v>
      </c>
    </row>
    <row r="1567" spans="1:15">
      <c r="A1567">
        <v>403</v>
      </c>
      <c r="B1567">
        <v>1</v>
      </c>
      <c r="C1567">
        <v>2</v>
      </c>
      <c r="D1567">
        <v>26</v>
      </c>
      <c r="E1567" t="s">
        <v>553</v>
      </c>
      <c r="F1567" t="s">
        <v>528</v>
      </c>
      <c r="G1567">
        <v>1</v>
      </c>
      <c r="H1567">
        <v>1</v>
      </c>
      <c r="I1567" t="s">
        <v>455</v>
      </c>
      <c r="J1567" t="s">
        <v>455</v>
      </c>
      <c r="K1567" t="s">
        <v>672</v>
      </c>
      <c r="L1567">
        <v>3</v>
      </c>
      <c r="M1567">
        <v>0</v>
      </c>
      <c r="N1567" t="s">
        <v>675</v>
      </c>
      <c r="O1567" t="s">
        <v>675</v>
      </c>
    </row>
    <row r="1568" spans="1:15">
      <c r="A1568">
        <v>403</v>
      </c>
      <c r="B1568">
        <v>1</v>
      </c>
      <c r="C1568">
        <v>2</v>
      </c>
      <c r="D1568">
        <v>27</v>
      </c>
      <c r="E1568" t="s">
        <v>561</v>
      </c>
      <c r="F1568" t="s">
        <v>528</v>
      </c>
      <c r="G1568">
        <v>0</v>
      </c>
      <c r="H1568">
        <v>1</v>
      </c>
      <c r="I1568" t="s">
        <v>479</v>
      </c>
      <c r="J1568" t="s">
        <v>456</v>
      </c>
      <c r="K1568" t="s">
        <v>670</v>
      </c>
      <c r="L1568">
        <v>3</v>
      </c>
      <c r="M1568">
        <v>0</v>
      </c>
      <c r="N1568" t="s">
        <v>675</v>
      </c>
      <c r="O1568" t="s">
        <v>675</v>
      </c>
    </row>
    <row r="1569" spans="1:15">
      <c r="A1569">
        <v>403</v>
      </c>
      <c r="B1569">
        <v>1</v>
      </c>
      <c r="C1569">
        <v>2</v>
      </c>
      <c r="D1569">
        <v>28</v>
      </c>
      <c r="E1569" t="s">
        <v>544</v>
      </c>
      <c r="F1569" t="s">
        <v>528</v>
      </c>
      <c r="G1569">
        <v>1</v>
      </c>
      <c r="H1569">
        <v>0</v>
      </c>
      <c r="I1569" t="s">
        <v>479</v>
      </c>
      <c r="J1569" t="s">
        <v>454</v>
      </c>
      <c r="K1569" t="s">
        <v>672</v>
      </c>
      <c r="L1569">
        <v>4</v>
      </c>
      <c r="M1569">
        <v>0</v>
      </c>
      <c r="N1569" t="s">
        <v>675</v>
      </c>
      <c r="O1569" t="s">
        <v>675</v>
      </c>
    </row>
    <row r="1570" spans="1:15">
      <c r="A1570">
        <v>403</v>
      </c>
      <c r="B1570">
        <v>1</v>
      </c>
      <c r="C1570">
        <v>2</v>
      </c>
      <c r="D1570">
        <v>29</v>
      </c>
      <c r="E1570" t="s">
        <v>552</v>
      </c>
      <c r="F1570" t="s">
        <v>527</v>
      </c>
      <c r="G1570">
        <v>0</v>
      </c>
      <c r="H1570">
        <v>1</v>
      </c>
      <c r="I1570" t="s">
        <v>455</v>
      </c>
      <c r="J1570" t="s">
        <v>455</v>
      </c>
      <c r="K1570" t="s">
        <v>672</v>
      </c>
      <c r="L1570">
        <v>5</v>
      </c>
      <c r="M1570">
        <v>0</v>
      </c>
      <c r="N1570" t="s">
        <v>675</v>
      </c>
      <c r="O1570" t="s">
        <v>675</v>
      </c>
    </row>
    <row r="1571" spans="1:15">
      <c r="A1571">
        <v>403</v>
      </c>
      <c r="B1571">
        <v>1</v>
      </c>
      <c r="C1571">
        <v>2</v>
      </c>
      <c r="D1571">
        <v>30</v>
      </c>
      <c r="E1571" t="s">
        <v>547</v>
      </c>
      <c r="F1571" t="s">
        <v>528</v>
      </c>
      <c r="G1571">
        <v>1</v>
      </c>
      <c r="H1571">
        <v>1</v>
      </c>
      <c r="I1571" t="s">
        <v>479</v>
      </c>
      <c r="J1571" t="s">
        <v>454</v>
      </c>
      <c r="K1571" t="s">
        <v>672</v>
      </c>
      <c r="L1571">
        <v>1</v>
      </c>
      <c r="M1571">
        <v>1</v>
      </c>
      <c r="N1571" t="s">
        <v>675</v>
      </c>
      <c r="O1571" t="s">
        <v>675</v>
      </c>
    </row>
    <row r="1572" spans="1:15">
      <c r="A1572">
        <v>403</v>
      </c>
      <c r="B1572">
        <v>1</v>
      </c>
      <c r="C1572">
        <v>2</v>
      </c>
      <c r="D1572">
        <v>31</v>
      </c>
      <c r="E1572" t="s">
        <v>557</v>
      </c>
      <c r="F1572" t="s">
        <v>528</v>
      </c>
      <c r="G1572">
        <v>0</v>
      </c>
      <c r="H1572">
        <v>0</v>
      </c>
      <c r="I1572" t="s">
        <v>455</v>
      </c>
      <c r="J1572" t="s">
        <v>455</v>
      </c>
      <c r="K1572" t="s">
        <v>670</v>
      </c>
      <c r="L1572">
        <v>4</v>
      </c>
      <c r="M1572">
        <v>1</v>
      </c>
      <c r="N1572" t="s">
        <v>675</v>
      </c>
      <c r="O1572" t="s">
        <v>675</v>
      </c>
    </row>
    <row r="1573" spans="1:15">
      <c r="A1573">
        <v>403</v>
      </c>
      <c r="B1573">
        <v>1</v>
      </c>
      <c r="C1573">
        <v>2</v>
      </c>
      <c r="D1573">
        <v>32</v>
      </c>
      <c r="E1573" t="s">
        <v>566</v>
      </c>
      <c r="F1573" t="s">
        <v>527</v>
      </c>
      <c r="I1573" t="s">
        <v>479</v>
      </c>
      <c r="J1573" t="s">
        <v>457</v>
      </c>
      <c r="K1573" t="s">
        <v>672</v>
      </c>
      <c r="N1573" t="s">
        <v>675</v>
      </c>
      <c r="O1573" t="s">
        <v>675</v>
      </c>
    </row>
    <row r="1574" spans="1:15">
      <c r="A1574">
        <v>403</v>
      </c>
      <c r="B1574">
        <v>1</v>
      </c>
      <c r="C1574">
        <v>2</v>
      </c>
      <c r="D1574">
        <v>33</v>
      </c>
      <c r="E1574" t="s">
        <v>555</v>
      </c>
      <c r="F1574" t="s">
        <v>528</v>
      </c>
      <c r="G1574">
        <v>0</v>
      </c>
      <c r="H1574">
        <v>0</v>
      </c>
      <c r="I1574" t="s">
        <v>455</v>
      </c>
      <c r="J1574" t="s">
        <v>455</v>
      </c>
      <c r="K1574" t="s">
        <v>672</v>
      </c>
      <c r="L1574">
        <v>3</v>
      </c>
      <c r="M1574">
        <v>0</v>
      </c>
      <c r="N1574" t="s">
        <v>675</v>
      </c>
      <c r="O1574" t="s">
        <v>675</v>
      </c>
    </row>
    <row r="1575" spans="1:15">
      <c r="A1575">
        <v>403</v>
      </c>
      <c r="B1575">
        <v>1</v>
      </c>
      <c r="C1575">
        <v>2</v>
      </c>
      <c r="D1575">
        <v>34</v>
      </c>
      <c r="E1575" t="s">
        <v>545</v>
      </c>
      <c r="F1575" t="s">
        <v>527</v>
      </c>
      <c r="G1575">
        <v>0</v>
      </c>
      <c r="H1575">
        <v>0</v>
      </c>
      <c r="I1575" t="s">
        <v>479</v>
      </c>
      <c r="J1575" t="s">
        <v>454</v>
      </c>
      <c r="K1575" t="s">
        <v>672</v>
      </c>
      <c r="L1575">
        <v>3</v>
      </c>
      <c r="M1575">
        <v>0</v>
      </c>
      <c r="N1575" t="s">
        <v>675</v>
      </c>
      <c r="O1575" t="s">
        <v>675</v>
      </c>
    </row>
    <row r="1576" spans="1:15">
      <c r="A1576">
        <v>403</v>
      </c>
      <c r="B1576">
        <v>1</v>
      </c>
      <c r="C1576">
        <v>2</v>
      </c>
      <c r="D1576">
        <v>35</v>
      </c>
      <c r="E1576" t="s">
        <v>547</v>
      </c>
      <c r="F1576" t="s">
        <v>527</v>
      </c>
      <c r="G1576">
        <v>0</v>
      </c>
      <c r="H1576">
        <v>1</v>
      </c>
      <c r="I1576" t="s">
        <v>479</v>
      </c>
      <c r="J1576" t="s">
        <v>454</v>
      </c>
      <c r="K1576" t="s">
        <v>672</v>
      </c>
      <c r="L1576">
        <v>4</v>
      </c>
      <c r="M1576">
        <v>1</v>
      </c>
      <c r="N1576" t="s">
        <v>675</v>
      </c>
      <c r="O1576" t="s">
        <v>675</v>
      </c>
    </row>
    <row r="1577" spans="1:15">
      <c r="A1577">
        <v>403</v>
      </c>
      <c r="B1577">
        <v>1</v>
      </c>
      <c r="C1577">
        <v>2</v>
      </c>
      <c r="D1577">
        <v>36</v>
      </c>
      <c r="E1577" t="s">
        <v>565</v>
      </c>
      <c r="F1577" t="s">
        <v>528</v>
      </c>
      <c r="G1577">
        <v>1</v>
      </c>
      <c r="H1577">
        <v>1</v>
      </c>
      <c r="I1577" t="s">
        <v>479</v>
      </c>
      <c r="J1577" t="s">
        <v>457</v>
      </c>
      <c r="K1577" t="s">
        <v>672</v>
      </c>
      <c r="L1577">
        <v>1</v>
      </c>
      <c r="M1577">
        <v>1</v>
      </c>
      <c r="N1577" t="s">
        <v>675</v>
      </c>
      <c r="O1577" t="s">
        <v>675</v>
      </c>
    </row>
    <row r="1578" spans="1:15">
      <c r="A1578">
        <v>403</v>
      </c>
      <c r="B1578">
        <v>1</v>
      </c>
      <c r="C1578">
        <v>2</v>
      </c>
      <c r="D1578">
        <v>37</v>
      </c>
      <c r="E1578" t="s">
        <v>565</v>
      </c>
      <c r="F1578" t="s">
        <v>527</v>
      </c>
      <c r="G1578">
        <v>0</v>
      </c>
      <c r="H1578">
        <v>1</v>
      </c>
      <c r="I1578" t="s">
        <v>479</v>
      </c>
      <c r="J1578" t="s">
        <v>457</v>
      </c>
      <c r="K1578" t="s">
        <v>672</v>
      </c>
      <c r="L1578">
        <v>5</v>
      </c>
      <c r="M1578">
        <v>1</v>
      </c>
      <c r="N1578" t="s">
        <v>675</v>
      </c>
      <c r="O1578" t="s">
        <v>675</v>
      </c>
    </row>
    <row r="1579" spans="1:15">
      <c r="A1579">
        <v>403</v>
      </c>
      <c r="B1579">
        <v>1</v>
      </c>
      <c r="C1579">
        <v>2</v>
      </c>
      <c r="D1579">
        <v>38</v>
      </c>
      <c r="E1579" t="s">
        <v>558</v>
      </c>
      <c r="F1579" t="s">
        <v>528</v>
      </c>
      <c r="G1579">
        <v>0</v>
      </c>
      <c r="H1579">
        <v>1</v>
      </c>
      <c r="I1579" t="s">
        <v>455</v>
      </c>
      <c r="J1579" t="s">
        <v>455</v>
      </c>
      <c r="K1579" t="s">
        <v>670</v>
      </c>
      <c r="L1579">
        <v>5</v>
      </c>
      <c r="M1579">
        <v>1</v>
      </c>
      <c r="N1579" t="s">
        <v>675</v>
      </c>
      <c r="O1579" t="s">
        <v>675</v>
      </c>
    </row>
    <row r="1580" spans="1:15">
      <c r="A1580">
        <v>403</v>
      </c>
      <c r="B1580">
        <v>1</v>
      </c>
      <c r="C1580">
        <v>2</v>
      </c>
      <c r="D1580">
        <v>39</v>
      </c>
      <c r="E1580" t="s">
        <v>551</v>
      </c>
      <c r="F1580" t="s">
        <v>527</v>
      </c>
      <c r="G1580">
        <v>0</v>
      </c>
      <c r="H1580">
        <v>1</v>
      </c>
      <c r="I1580" t="s">
        <v>455</v>
      </c>
      <c r="J1580" t="s">
        <v>455</v>
      </c>
      <c r="K1580" t="s">
        <v>672</v>
      </c>
      <c r="L1580">
        <v>5</v>
      </c>
      <c r="M1580">
        <v>0</v>
      </c>
      <c r="N1580" t="s">
        <v>675</v>
      </c>
      <c r="O1580" t="s">
        <v>675</v>
      </c>
    </row>
    <row r="1581" spans="1:15">
      <c r="A1581">
        <v>403</v>
      </c>
      <c r="B1581">
        <v>1</v>
      </c>
      <c r="C1581">
        <v>2</v>
      </c>
      <c r="D1581">
        <v>40</v>
      </c>
      <c r="E1581" t="s">
        <v>564</v>
      </c>
      <c r="F1581" t="s">
        <v>527</v>
      </c>
      <c r="G1581">
        <v>0</v>
      </c>
      <c r="H1581">
        <v>0</v>
      </c>
      <c r="I1581" t="s">
        <v>479</v>
      </c>
      <c r="J1581" t="s">
        <v>457</v>
      </c>
      <c r="K1581" t="s">
        <v>672</v>
      </c>
      <c r="L1581">
        <v>3</v>
      </c>
      <c r="M1581">
        <v>0</v>
      </c>
      <c r="N1581" t="s">
        <v>675</v>
      </c>
      <c r="O1581" t="s">
        <v>675</v>
      </c>
    </row>
    <row r="1582" spans="1:15">
      <c r="A1582">
        <v>403</v>
      </c>
      <c r="B1582">
        <v>1</v>
      </c>
      <c r="C1582">
        <v>2</v>
      </c>
      <c r="D1582">
        <v>41</v>
      </c>
      <c r="E1582" t="s">
        <v>553</v>
      </c>
      <c r="F1582" t="s">
        <v>527</v>
      </c>
      <c r="G1582">
        <v>0</v>
      </c>
      <c r="H1582">
        <v>1</v>
      </c>
      <c r="I1582" t="s">
        <v>455</v>
      </c>
      <c r="J1582" t="s">
        <v>455</v>
      </c>
      <c r="K1582" t="s">
        <v>672</v>
      </c>
      <c r="L1582">
        <v>3</v>
      </c>
      <c r="M1582">
        <v>0</v>
      </c>
      <c r="N1582" t="s">
        <v>675</v>
      </c>
      <c r="O1582" t="s">
        <v>675</v>
      </c>
    </row>
    <row r="1583" spans="1:15">
      <c r="A1583">
        <v>403</v>
      </c>
      <c r="B1583">
        <v>1</v>
      </c>
      <c r="C1583">
        <v>2</v>
      </c>
      <c r="D1583">
        <v>42</v>
      </c>
      <c r="E1583" t="s">
        <v>556</v>
      </c>
      <c r="F1583" t="s">
        <v>527</v>
      </c>
      <c r="G1583">
        <v>0</v>
      </c>
      <c r="H1583">
        <v>1</v>
      </c>
      <c r="I1583" t="s">
        <v>455</v>
      </c>
      <c r="J1583" t="s">
        <v>455</v>
      </c>
      <c r="K1583" t="s">
        <v>670</v>
      </c>
      <c r="L1583">
        <v>5</v>
      </c>
      <c r="M1583">
        <v>0</v>
      </c>
      <c r="N1583" t="s">
        <v>675</v>
      </c>
      <c r="O1583" t="s">
        <v>675</v>
      </c>
    </row>
    <row r="1584" spans="1:15">
      <c r="A1584">
        <v>403</v>
      </c>
      <c r="B1584">
        <v>1</v>
      </c>
      <c r="C1584">
        <v>2</v>
      </c>
      <c r="D1584">
        <v>43</v>
      </c>
      <c r="E1584" t="s">
        <v>548</v>
      </c>
      <c r="F1584" t="s">
        <v>528</v>
      </c>
      <c r="G1584">
        <v>0</v>
      </c>
      <c r="H1584">
        <v>1</v>
      </c>
      <c r="I1584" t="s">
        <v>479</v>
      </c>
      <c r="J1584" t="s">
        <v>454</v>
      </c>
      <c r="K1584" t="s">
        <v>670</v>
      </c>
      <c r="L1584">
        <v>5</v>
      </c>
      <c r="M1584">
        <v>0</v>
      </c>
      <c r="N1584" t="s">
        <v>675</v>
      </c>
      <c r="O1584" t="s">
        <v>675</v>
      </c>
    </row>
    <row r="1585" spans="1:15">
      <c r="A1585">
        <v>403</v>
      </c>
      <c r="B1585">
        <v>1</v>
      </c>
      <c r="C1585">
        <v>2</v>
      </c>
      <c r="D1585">
        <v>44</v>
      </c>
      <c r="E1585" t="s">
        <v>544</v>
      </c>
      <c r="F1585" t="s">
        <v>527</v>
      </c>
      <c r="G1585">
        <v>0</v>
      </c>
      <c r="H1585">
        <v>0</v>
      </c>
      <c r="I1585" t="s">
        <v>479</v>
      </c>
      <c r="J1585" t="s">
        <v>454</v>
      </c>
      <c r="K1585" t="s">
        <v>672</v>
      </c>
      <c r="L1585">
        <v>4</v>
      </c>
      <c r="M1585">
        <v>1</v>
      </c>
      <c r="N1585" t="s">
        <v>675</v>
      </c>
      <c r="O1585" t="s">
        <v>675</v>
      </c>
    </row>
    <row r="1586" spans="1:15">
      <c r="A1586">
        <v>404</v>
      </c>
      <c r="B1586">
        <v>1</v>
      </c>
      <c r="C1586">
        <v>2</v>
      </c>
      <c r="D1586">
        <v>1</v>
      </c>
      <c r="E1586" t="s">
        <v>549</v>
      </c>
      <c r="F1586" t="s">
        <v>528</v>
      </c>
      <c r="G1586">
        <v>1</v>
      </c>
      <c r="H1586">
        <v>0</v>
      </c>
      <c r="I1586" t="s">
        <v>479</v>
      </c>
      <c r="J1586" t="s">
        <v>454</v>
      </c>
      <c r="K1586" t="s">
        <v>670</v>
      </c>
      <c r="L1586">
        <v>3</v>
      </c>
      <c r="M1586">
        <v>0</v>
      </c>
      <c r="N1586" t="s">
        <v>674</v>
      </c>
      <c r="O1586" t="s">
        <v>674</v>
      </c>
    </row>
    <row r="1587" spans="1:15">
      <c r="A1587">
        <v>404</v>
      </c>
      <c r="B1587">
        <v>1</v>
      </c>
      <c r="C1587">
        <v>2</v>
      </c>
      <c r="D1587">
        <v>2</v>
      </c>
      <c r="E1587" t="s">
        <v>566</v>
      </c>
      <c r="F1587" t="s">
        <v>527</v>
      </c>
      <c r="I1587" t="s">
        <v>479</v>
      </c>
      <c r="J1587" t="s">
        <v>457</v>
      </c>
      <c r="K1587" t="s">
        <v>672</v>
      </c>
      <c r="N1587" t="s">
        <v>674</v>
      </c>
      <c r="O1587" t="s">
        <v>674</v>
      </c>
    </row>
    <row r="1588" spans="1:15">
      <c r="A1588">
        <v>404</v>
      </c>
      <c r="B1588">
        <v>1</v>
      </c>
      <c r="C1588">
        <v>2</v>
      </c>
      <c r="D1588">
        <v>3</v>
      </c>
      <c r="E1588" t="s">
        <v>554</v>
      </c>
      <c r="F1588" t="s">
        <v>528</v>
      </c>
      <c r="G1588">
        <v>1</v>
      </c>
      <c r="H1588">
        <v>0</v>
      </c>
      <c r="I1588" t="s">
        <v>455</v>
      </c>
      <c r="J1588" t="s">
        <v>455</v>
      </c>
      <c r="K1588" t="s">
        <v>672</v>
      </c>
      <c r="L1588">
        <v>5</v>
      </c>
      <c r="M1588">
        <v>1</v>
      </c>
      <c r="N1588" t="s">
        <v>674</v>
      </c>
      <c r="O1588" t="s">
        <v>674</v>
      </c>
    </row>
    <row r="1589" spans="1:15">
      <c r="A1589">
        <v>404</v>
      </c>
      <c r="B1589">
        <v>1</v>
      </c>
      <c r="C1589">
        <v>2</v>
      </c>
      <c r="D1589">
        <v>4</v>
      </c>
      <c r="E1589" t="s">
        <v>548</v>
      </c>
      <c r="F1589" t="s">
        <v>528</v>
      </c>
      <c r="G1589">
        <v>1</v>
      </c>
      <c r="H1589">
        <v>1</v>
      </c>
      <c r="I1589" t="s">
        <v>479</v>
      </c>
      <c r="J1589" t="s">
        <v>454</v>
      </c>
      <c r="K1589" t="s">
        <v>670</v>
      </c>
      <c r="L1589">
        <v>1</v>
      </c>
      <c r="M1589">
        <v>1</v>
      </c>
      <c r="N1589" t="s">
        <v>674</v>
      </c>
      <c r="O1589" t="s">
        <v>674</v>
      </c>
    </row>
    <row r="1590" spans="1:15">
      <c r="A1590">
        <v>404</v>
      </c>
      <c r="B1590">
        <v>1</v>
      </c>
      <c r="C1590">
        <v>2</v>
      </c>
      <c r="D1590">
        <v>5</v>
      </c>
      <c r="E1590" t="s">
        <v>556</v>
      </c>
      <c r="F1590" t="s">
        <v>528</v>
      </c>
      <c r="G1590">
        <v>1</v>
      </c>
      <c r="H1590">
        <v>1</v>
      </c>
      <c r="I1590" t="s">
        <v>455</v>
      </c>
      <c r="J1590" t="s">
        <v>455</v>
      </c>
      <c r="K1590" t="s">
        <v>670</v>
      </c>
      <c r="L1590">
        <v>1</v>
      </c>
      <c r="M1590">
        <v>0</v>
      </c>
      <c r="N1590" t="s">
        <v>674</v>
      </c>
      <c r="O1590" t="s">
        <v>674</v>
      </c>
    </row>
    <row r="1591" spans="1:15">
      <c r="A1591">
        <v>404</v>
      </c>
      <c r="B1591">
        <v>1</v>
      </c>
      <c r="C1591">
        <v>2</v>
      </c>
      <c r="D1591">
        <v>6</v>
      </c>
      <c r="E1591" t="s">
        <v>557</v>
      </c>
      <c r="F1591" t="s">
        <v>527</v>
      </c>
      <c r="G1591">
        <v>1</v>
      </c>
      <c r="H1591">
        <v>0</v>
      </c>
      <c r="I1591" t="s">
        <v>455</v>
      </c>
      <c r="J1591" t="s">
        <v>455</v>
      </c>
      <c r="K1591" t="s">
        <v>670</v>
      </c>
      <c r="L1591">
        <v>2</v>
      </c>
      <c r="M1591">
        <v>1</v>
      </c>
      <c r="N1591" t="s">
        <v>674</v>
      </c>
      <c r="O1591" t="s">
        <v>674</v>
      </c>
    </row>
    <row r="1592" spans="1:15">
      <c r="A1592">
        <v>404</v>
      </c>
      <c r="B1592">
        <v>1</v>
      </c>
      <c r="C1592">
        <v>2</v>
      </c>
      <c r="D1592">
        <v>7</v>
      </c>
      <c r="E1592" t="s">
        <v>552</v>
      </c>
      <c r="F1592" t="s">
        <v>528</v>
      </c>
      <c r="G1592">
        <v>1</v>
      </c>
      <c r="H1592">
        <v>1</v>
      </c>
      <c r="I1592" t="s">
        <v>455</v>
      </c>
      <c r="J1592" t="s">
        <v>455</v>
      </c>
      <c r="K1592" t="s">
        <v>672</v>
      </c>
      <c r="L1592">
        <v>5</v>
      </c>
      <c r="M1592">
        <v>1</v>
      </c>
      <c r="N1592" t="s">
        <v>674</v>
      </c>
      <c r="O1592" t="s">
        <v>674</v>
      </c>
    </row>
    <row r="1593" spans="1:15">
      <c r="A1593">
        <v>404</v>
      </c>
      <c r="B1593">
        <v>1</v>
      </c>
      <c r="C1593">
        <v>2</v>
      </c>
      <c r="D1593">
        <v>8</v>
      </c>
      <c r="E1593" t="s">
        <v>548</v>
      </c>
      <c r="F1593" t="s">
        <v>527</v>
      </c>
      <c r="G1593">
        <v>0</v>
      </c>
      <c r="H1593">
        <v>1</v>
      </c>
      <c r="I1593" t="s">
        <v>479</v>
      </c>
      <c r="J1593" t="s">
        <v>454</v>
      </c>
      <c r="K1593" t="s">
        <v>670</v>
      </c>
      <c r="L1593">
        <v>5</v>
      </c>
      <c r="M1593">
        <v>1</v>
      </c>
      <c r="N1593" t="s">
        <v>674</v>
      </c>
      <c r="O1593" t="s">
        <v>674</v>
      </c>
    </row>
    <row r="1594" spans="1:15">
      <c r="A1594">
        <v>404</v>
      </c>
      <c r="B1594">
        <v>1</v>
      </c>
      <c r="C1594">
        <v>2</v>
      </c>
      <c r="D1594">
        <v>9</v>
      </c>
      <c r="E1594" t="s">
        <v>551</v>
      </c>
      <c r="F1594" t="s">
        <v>528</v>
      </c>
      <c r="G1594">
        <v>1</v>
      </c>
      <c r="H1594">
        <v>1</v>
      </c>
      <c r="I1594" t="s">
        <v>455</v>
      </c>
      <c r="J1594" t="s">
        <v>455</v>
      </c>
      <c r="K1594" t="s">
        <v>672</v>
      </c>
      <c r="L1594">
        <v>5</v>
      </c>
      <c r="M1594">
        <v>1</v>
      </c>
      <c r="N1594" t="s">
        <v>674</v>
      </c>
      <c r="O1594" t="s">
        <v>674</v>
      </c>
    </row>
    <row r="1595" spans="1:15">
      <c r="A1595">
        <v>404</v>
      </c>
      <c r="B1595">
        <v>1</v>
      </c>
      <c r="C1595">
        <v>2</v>
      </c>
      <c r="D1595">
        <v>10</v>
      </c>
      <c r="E1595" t="s">
        <v>566</v>
      </c>
      <c r="F1595" t="s">
        <v>527</v>
      </c>
      <c r="I1595" t="s">
        <v>479</v>
      </c>
      <c r="J1595" t="s">
        <v>457</v>
      </c>
      <c r="K1595" t="s">
        <v>672</v>
      </c>
      <c r="N1595" t="s">
        <v>674</v>
      </c>
      <c r="O1595" t="s">
        <v>674</v>
      </c>
    </row>
    <row r="1596" spans="1:15">
      <c r="A1596">
        <v>404</v>
      </c>
      <c r="B1596">
        <v>1</v>
      </c>
      <c r="C1596">
        <v>2</v>
      </c>
      <c r="D1596">
        <v>11</v>
      </c>
      <c r="E1596" t="s">
        <v>553</v>
      </c>
      <c r="F1596" t="s">
        <v>527</v>
      </c>
      <c r="G1596">
        <v>1</v>
      </c>
      <c r="H1596">
        <v>1</v>
      </c>
      <c r="I1596" t="s">
        <v>455</v>
      </c>
      <c r="J1596" t="s">
        <v>455</v>
      </c>
      <c r="K1596" t="s">
        <v>672</v>
      </c>
      <c r="L1596">
        <v>1</v>
      </c>
      <c r="M1596">
        <v>1</v>
      </c>
      <c r="N1596" t="s">
        <v>674</v>
      </c>
      <c r="O1596" t="s">
        <v>674</v>
      </c>
    </row>
    <row r="1597" spans="1:15">
      <c r="A1597">
        <v>404</v>
      </c>
      <c r="B1597">
        <v>1</v>
      </c>
      <c r="C1597">
        <v>2</v>
      </c>
      <c r="D1597">
        <v>12</v>
      </c>
      <c r="E1597" t="s">
        <v>555</v>
      </c>
      <c r="F1597" t="s">
        <v>528</v>
      </c>
      <c r="G1597">
        <v>1</v>
      </c>
      <c r="H1597">
        <v>0</v>
      </c>
      <c r="I1597" t="s">
        <v>455</v>
      </c>
      <c r="J1597" t="s">
        <v>455</v>
      </c>
      <c r="K1597" t="s">
        <v>672</v>
      </c>
      <c r="L1597">
        <v>5</v>
      </c>
      <c r="M1597">
        <v>1</v>
      </c>
      <c r="N1597" t="s">
        <v>674</v>
      </c>
      <c r="O1597" t="s">
        <v>674</v>
      </c>
    </row>
    <row r="1598" spans="1:15">
      <c r="A1598">
        <v>404</v>
      </c>
      <c r="B1598">
        <v>1</v>
      </c>
      <c r="C1598">
        <v>2</v>
      </c>
      <c r="D1598">
        <v>13</v>
      </c>
      <c r="E1598" t="s">
        <v>551</v>
      </c>
      <c r="F1598" t="s">
        <v>527</v>
      </c>
      <c r="G1598">
        <v>0</v>
      </c>
      <c r="H1598">
        <v>1</v>
      </c>
      <c r="I1598" t="s">
        <v>455</v>
      </c>
      <c r="J1598" t="s">
        <v>455</v>
      </c>
      <c r="K1598" t="s">
        <v>672</v>
      </c>
      <c r="L1598">
        <v>1</v>
      </c>
      <c r="M1598">
        <v>1</v>
      </c>
      <c r="N1598" t="s">
        <v>674</v>
      </c>
      <c r="O1598" t="s">
        <v>674</v>
      </c>
    </row>
    <row r="1599" spans="1:15">
      <c r="A1599">
        <v>404</v>
      </c>
      <c r="B1599">
        <v>1</v>
      </c>
      <c r="C1599">
        <v>2</v>
      </c>
      <c r="D1599">
        <v>14</v>
      </c>
      <c r="E1599" t="s">
        <v>545</v>
      </c>
      <c r="F1599" t="s">
        <v>528</v>
      </c>
      <c r="G1599">
        <v>1</v>
      </c>
      <c r="H1599">
        <v>0</v>
      </c>
      <c r="I1599" t="s">
        <v>479</v>
      </c>
      <c r="J1599" t="s">
        <v>454</v>
      </c>
      <c r="K1599" t="s">
        <v>672</v>
      </c>
      <c r="L1599">
        <v>1</v>
      </c>
      <c r="M1599">
        <v>1</v>
      </c>
      <c r="N1599" t="s">
        <v>674</v>
      </c>
      <c r="O1599" t="s">
        <v>674</v>
      </c>
    </row>
    <row r="1600" spans="1:15">
      <c r="A1600">
        <v>404</v>
      </c>
      <c r="B1600">
        <v>1</v>
      </c>
      <c r="C1600">
        <v>2</v>
      </c>
      <c r="D1600">
        <v>15</v>
      </c>
      <c r="E1600" t="s">
        <v>557</v>
      </c>
      <c r="F1600" t="s">
        <v>528</v>
      </c>
      <c r="G1600">
        <v>0</v>
      </c>
      <c r="H1600">
        <v>0</v>
      </c>
      <c r="I1600" t="s">
        <v>455</v>
      </c>
      <c r="J1600" t="s">
        <v>455</v>
      </c>
      <c r="K1600" t="s">
        <v>670</v>
      </c>
      <c r="L1600">
        <v>5</v>
      </c>
      <c r="M1600">
        <v>1</v>
      </c>
      <c r="N1600" t="s">
        <v>674</v>
      </c>
      <c r="O1600" t="s">
        <v>674</v>
      </c>
    </row>
    <row r="1601" spans="1:15">
      <c r="A1601">
        <v>404</v>
      </c>
      <c r="B1601">
        <v>1</v>
      </c>
      <c r="C1601">
        <v>2</v>
      </c>
      <c r="D1601">
        <v>16</v>
      </c>
      <c r="E1601" t="s">
        <v>544</v>
      </c>
      <c r="F1601" t="s">
        <v>528</v>
      </c>
      <c r="G1601">
        <v>1</v>
      </c>
      <c r="H1601">
        <v>0</v>
      </c>
      <c r="I1601" t="s">
        <v>479</v>
      </c>
      <c r="J1601" t="s">
        <v>454</v>
      </c>
      <c r="K1601" t="s">
        <v>672</v>
      </c>
      <c r="L1601">
        <v>2</v>
      </c>
      <c r="M1601">
        <v>1</v>
      </c>
      <c r="N1601" t="s">
        <v>674</v>
      </c>
      <c r="O1601" t="s">
        <v>674</v>
      </c>
    </row>
    <row r="1602" spans="1:15">
      <c r="A1602">
        <v>404</v>
      </c>
      <c r="B1602">
        <v>1</v>
      </c>
      <c r="C1602">
        <v>2</v>
      </c>
      <c r="D1602">
        <v>17</v>
      </c>
      <c r="E1602" t="s">
        <v>560</v>
      </c>
      <c r="F1602" t="s">
        <v>527</v>
      </c>
      <c r="G1602">
        <v>1</v>
      </c>
      <c r="H1602">
        <v>1</v>
      </c>
      <c r="I1602" t="s">
        <v>479</v>
      </c>
      <c r="J1602" t="s">
        <v>456</v>
      </c>
      <c r="K1602" t="s">
        <v>670</v>
      </c>
      <c r="L1602">
        <v>5</v>
      </c>
      <c r="M1602">
        <v>1</v>
      </c>
      <c r="N1602" t="s">
        <v>674</v>
      </c>
      <c r="O1602" t="s">
        <v>674</v>
      </c>
    </row>
    <row r="1603" spans="1:15">
      <c r="A1603">
        <v>404</v>
      </c>
      <c r="B1603">
        <v>1</v>
      </c>
      <c r="C1603">
        <v>2</v>
      </c>
      <c r="D1603">
        <v>18</v>
      </c>
      <c r="E1603" t="s">
        <v>552</v>
      </c>
      <c r="F1603" t="s">
        <v>527</v>
      </c>
      <c r="G1603">
        <v>0</v>
      </c>
      <c r="H1603">
        <v>1</v>
      </c>
      <c r="I1603" t="s">
        <v>455</v>
      </c>
      <c r="J1603" t="s">
        <v>455</v>
      </c>
      <c r="K1603" t="s">
        <v>672</v>
      </c>
      <c r="L1603">
        <v>1</v>
      </c>
      <c r="M1603">
        <v>1</v>
      </c>
      <c r="N1603" t="s">
        <v>674</v>
      </c>
      <c r="O1603" t="s">
        <v>674</v>
      </c>
    </row>
    <row r="1604" spans="1:15">
      <c r="A1604">
        <v>404</v>
      </c>
      <c r="B1604">
        <v>1</v>
      </c>
      <c r="C1604">
        <v>2</v>
      </c>
      <c r="D1604">
        <v>19</v>
      </c>
      <c r="E1604" t="s">
        <v>556</v>
      </c>
      <c r="F1604" t="s">
        <v>527</v>
      </c>
      <c r="G1604">
        <v>0</v>
      </c>
      <c r="H1604">
        <v>1</v>
      </c>
      <c r="I1604" t="s">
        <v>455</v>
      </c>
      <c r="J1604" t="s">
        <v>455</v>
      </c>
      <c r="K1604" t="s">
        <v>670</v>
      </c>
      <c r="L1604">
        <v>5</v>
      </c>
      <c r="M1604">
        <v>0</v>
      </c>
      <c r="N1604" t="s">
        <v>674</v>
      </c>
      <c r="O1604" t="s">
        <v>674</v>
      </c>
    </row>
    <row r="1605" spans="1:15">
      <c r="A1605">
        <v>404</v>
      </c>
      <c r="B1605">
        <v>1</v>
      </c>
      <c r="C1605">
        <v>2</v>
      </c>
      <c r="D1605">
        <v>20</v>
      </c>
      <c r="E1605" t="s">
        <v>562</v>
      </c>
      <c r="F1605" t="s">
        <v>528</v>
      </c>
      <c r="G1605">
        <v>1</v>
      </c>
      <c r="H1605">
        <v>1</v>
      </c>
      <c r="I1605" t="s">
        <v>479</v>
      </c>
      <c r="J1605" t="s">
        <v>456</v>
      </c>
      <c r="K1605" t="s">
        <v>670</v>
      </c>
      <c r="L1605">
        <v>3</v>
      </c>
      <c r="M1605">
        <v>0</v>
      </c>
      <c r="N1605" t="s">
        <v>674</v>
      </c>
      <c r="O1605" t="s">
        <v>674</v>
      </c>
    </row>
    <row r="1606" spans="1:15">
      <c r="A1606">
        <v>404</v>
      </c>
      <c r="B1606">
        <v>1</v>
      </c>
      <c r="C1606">
        <v>2</v>
      </c>
      <c r="D1606">
        <v>21</v>
      </c>
      <c r="E1606" t="s">
        <v>558</v>
      </c>
      <c r="F1606" t="s">
        <v>528</v>
      </c>
      <c r="G1606">
        <v>1</v>
      </c>
      <c r="H1606">
        <v>1</v>
      </c>
      <c r="I1606" t="s">
        <v>455</v>
      </c>
      <c r="J1606" t="s">
        <v>455</v>
      </c>
      <c r="K1606" t="s">
        <v>670</v>
      </c>
      <c r="L1606">
        <v>5</v>
      </c>
      <c r="M1606">
        <v>1</v>
      </c>
      <c r="N1606" t="s">
        <v>674</v>
      </c>
      <c r="O1606" t="s">
        <v>674</v>
      </c>
    </row>
    <row r="1607" spans="1:15">
      <c r="A1607">
        <v>404</v>
      </c>
      <c r="B1607">
        <v>1</v>
      </c>
      <c r="C1607">
        <v>2</v>
      </c>
      <c r="D1607">
        <v>22</v>
      </c>
      <c r="E1607" t="s">
        <v>544</v>
      </c>
      <c r="F1607" t="s">
        <v>527</v>
      </c>
      <c r="G1607">
        <v>0</v>
      </c>
      <c r="H1607">
        <v>0</v>
      </c>
      <c r="I1607" t="s">
        <v>479</v>
      </c>
      <c r="J1607" t="s">
        <v>454</v>
      </c>
      <c r="K1607" t="s">
        <v>672</v>
      </c>
      <c r="L1607">
        <v>4</v>
      </c>
      <c r="M1607">
        <v>1</v>
      </c>
      <c r="N1607" t="s">
        <v>674</v>
      </c>
      <c r="O1607" t="s">
        <v>674</v>
      </c>
    </row>
    <row r="1608" spans="1:15">
      <c r="A1608">
        <v>404</v>
      </c>
      <c r="B1608">
        <v>1</v>
      </c>
      <c r="C1608">
        <v>2</v>
      </c>
      <c r="D1608">
        <v>23</v>
      </c>
      <c r="E1608" t="s">
        <v>562</v>
      </c>
      <c r="F1608" t="s">
        <v>527</v>
      </c>
      <c r="G1608">
        <v>0</v>
      </c>
      <c r="H1608">
        <v>1</v>
      </c>
      <c r="I1608" t="s">
        <v>479</v>
      </c>
      <c r="J1608" t="s">
        <v>456</v>
      </c>
      <c r="K1608" t="s">
        <v>670</v>
      </c>
      <c r="L1608">
        <v>4</v>
      </c>
      <c r="M1608">
        <v>1</v>
      </c>
      <c r="N1608" t="s">
        <v>674</v>
      </c>
      <c r="O1608" t="s">
        <v>674</v>
      </c>
    </row>
    <row r="1609" spans="1:15">
      <c r="A1609">
        <v>404</v>
      </c>
      <c r="B1609">
        <v>1</v>
      </c>
      <c r="C1609">
        <v>2</v>
      </c>
      <c r="D1609">
        <v>24</v>
      </c>
      <c r="E1609" t="s">
        <v>554</v>
      </c>
      <c r="F1609" t="s">
        <v>527</v>
      </c>
      <c r="G1609">
        <v>0</v>
      </c>
      <c r="H1609">
        <v>0</v>
      </c>
      <c r="I1609" t="s">
        <v>455</v>
      </c>
      <c r="J1609" t="s">
        <v>455</v>
      </c>
      <c r="K1609" t="s">
        <v>672</v>
      </c>
      <c r="L1609">
        <v>1</v>
      </c>
      <c r="M1609">
        <v>1</v>
      </c>
      <c r="N1609" t="s">
        <v>674</v>
      </c>
      <c r="O1609" t="s">
        <v>674</v>
      </c>
    </row>
    <row r="1610" spans="1:15">
      <c r="A1610">
        <v>404</v>
      </c>
      <c r="B1610">
        <v>1</v>
      </c>
      <c r="C1610">
        <v>2</v>
      </c>
      <c r="D1610">
        <v>25</v>
      </c>
      <c r="E1610" t="s">
        <v>545</v>
      </c>
      <c r="F1610" t="s">
        <v>527</v>
      </c>
      <c r="G1610">
        <v>0</v>
      </c>
      <c r="H1610">
        <v>0</v>
      </c>
      <c r="I1610" t="s">
        <v>479</v>
      </c>
      <c r="J1610" t="s">
        <v>454</v>
      </c>
      <c r="K1610" t="s">
        <v>672</v>
      </c>
      <c r="L1610">
        <v>5</v>
      </c>
      <c r="M1610">
        <v>1</v>
      </c>
      <c r="N1610" t="s">
        <v>674</v>
      </c>
      <c r="O1610" t="s">
        <v>674</v>
      </c>
    </row>
    <row r="1611" spans="1:15">
      <c r="A1611">
        <v>404</v>
      </c>
      <c r="B1611">
        <v>1</v>
      </c>
      <c r="C1611">
        <v>2</v>
      </c>
      <c r="D1611">
        <v>26</v>
      </c>
      <c r="E1611" t="s">
        <v>561</v>
      </c>
      <c r="F1611" t="s">
        <v>528</v>
      </c>
      <c r="G1611">
        <v>1</v>
      </c>
      <c r="H1611">
        <v>1</v>
      </c>
      <c r="I1611" t="s">
        <v>479</v>
      </c>
      <c r="J1611" t="s">
        <v>456</v>
      </c>
      <c r="K1611" t="s">
        <v>670</v>
      </c>
      <c r="L1611">
        <v>1</v>
      </c>
      <c r="M1611">
        <v>1</v>
      </c>
      <c r="N1611" t="s">
        <v>674</v>
      </c>
      <c r="O1611" t="s">
        <v>674</v>
      </c>
    </row>
    <row r="1612" spans="1:15">
      <c r="A1612">
        <v>404</v>
      </c>
      <c r="B1612">
        <v>1</v>
      </c>
      <c r="C1612">
        <v>2</v>
      </c>
      <c r="D1612">
        <v>27</v>
      </c>
      <c r="E1612" t="s">
        <v>555</v>
      </c>
      <c r="F1612" t="s">
        <v>527</v>
      </c>
      <c r="G1612">
        <v>0</v>
      </c>
      <c r="H1612">
        <v>0</v>
      </c>
      <c r="I1612" t="s">
        <v>455</v>
      </c>
      <c r="J1612" t="s">
        <v>455</v>
      </c>
      <c r="K1612" t="s">
        <v>672</v>
      </c>
      <c r="L1612">
        <v>1</v>
      </c>
      <c r="M1612">
        <v>1</v>
      </c>
      <c r="N1612" t="s">
        <v>674</v>
      </c>
      <c r="O1612" t="s">
        <v>674</v>
      </c>
    </row>
    <row r="1613" spans="1:15">
      <c r="A1613">
        <v>404</v>
      </c>
      <c r="B1613">
        <v>1</v>
      </c>
      <c r="C1613">
        <v>2</v>
      </c>
      <c r="D1613">
        <v>28</v>
      </c>
      <c r="E1613" t="s">
        <v>561</v>
      </c>
      <c r="F1613" t="s">
        <v>527</v>
      </c>
      <c r="G1613">
        <v>0</v>
      </c>
      <c r="H1613">
        <v>1</v>
      </c>
      <c r="I1613" t="s">
        <v>479</v>
      </c>
      <c r="J1613" t="s">
        <v>456</v>
      </c>
      <c r="K1613" t="s">
        <v>670</v>
      </c>
      <c r="L1613">
        <v>5</v>
      </c>
      <c r="M1613">
        <v>1</v>
      </c>
      <c r="N1613" t="s">
        <v>674</v>
      </c>
      <c r="O1613" t="s">
        <v>674</v>
      </c>
    </row>
    <row r="1614" spans="1:15">
      <c r="A1614">
        <v>404</v>
      </c>
      <c r="B1614">
        <v>1</v>
      </c>
      <c r="C1614">
        <v>2</v>
      </c>
      <c r="D1614">
        <v>29</v>
      </c>
      <c r="E1614" t="s">
        <v>563</v>
      </c>
      <c r="F1614" t="s">
        <v>528</v>
      </c>
      <c r="G1614">
        <v>1</v>
      </c>
      <c r="H1614">
        <v>1</v>
      </c>
      <c r="I1614" t="s">
        <v>479</v>
      </c>
      <c r="J1614" t="s">
        <v>457</v>
      </c>
      <c r="K1614" t="s">
        <v>672</v>
      </c>
      <c r="L1614">
        <v>2</v>
      </c>
      <c r="M1614">
        <v>1</v>
      </c>
      <c r="N1614" t="s">
        <v>674</v>
      </c>
      <c r="O1614" t="s">
        <v>674</v>
      </c>
    </row>
    <row r="1615" spans="1:15">
      <c r="A1615">
        <v>404</v>
      </c>
      <c r="B1615">
        <v>1</v>
      </c>
      <c r="C1615">
        <v>2</v>
      </c>
      <c r="D1615">
        <v>30</v>
      </c>
      <c r="E1615" t="s">
        <v>565</v>
      </c>
      <c r="F1615" t="s">
        <v>527</v>
      </c>
      <c r="G1615">
        <v>1</v>
      </c>
      <c r="H1615">
        <v>1</v>
      </c>
      <c r="I1615" t="s">
        <v>479</v>
      </c>
      <c r="J1615" t="s">
        <v>457</v>
      </c>
      <c r="K1615" t="s">
        <v>672</v>
      </c>
      <c r="L1615">
        <v>5</v>
      </c>
      <c r="M1615">
        <v>1</v>
      </c>
      <c r="N1615" t="s">
        <v>674</v>
      </c>
      <c r="O1615" t="s">
        <v>674</v>
      </c>
    </row>
    <row r="1616" spans="1:15">
      <c r="A1616">
        <v>404</v>
      </c>
      <c r="B1616">
        <v>1</v>
      </c>
      <c r="C1616">
        <v>2</v>
      </c>
      <c r="D1616">
        <v>31</v>
      </c>
      <c r="E1616" t="s">
        <v>565</v>
      </c>
      <c r="F1616" t="s">
        <v>528</v>
      </c>
      <c r="G1616">
        <v>0</v>
      </c>
      <c r="H1616">
        <v>1</v>
      </c>
      <c r="I1616" t="s">
        <v>479</v>
      </c>
      <c r="J1616" t="s">
        <v>457</v>
      </c>
      <c r="K1616" t="s">
        <v>672</v>
      </c>
      <c r="L1616">
        <v>1</v>
      </c>
      <c r="M1616">
        <v>1</v>
      </c>
      <c r="N1616" t="s">
        <v>674</v>
      </c>
      <c r="O1616" t="s">
        <v>674</v>
      </c>
    </row>
    <row r="1617" spans="1:15">
      <c r="A1617">
        <v>404</v>
      </c>
      <c r="B1617">
        <v>1</v>
      </c>
      <c r="C1617">
        <v>2</v>
      </c>
      <c r="D1617">
        <v>32</v>
      </c>
      <c r="E1617" t="s">
        <v>550</v>
      </c>
      <c r="F1617" t="s">
        <v>527</v>
      </c>
      <c r="G1617">
        <v>1</v>
      </c>
      <c r="H1617">
        <v>1</v>
      </c>
      <c r="I1617" t="s">
        <v>479</v>
      </c>
      <c r="J1617" t="s">
        <v>454</v>
      </c>
      <c r="K1617" t="s">
        <v>670</v>
      </c>
      <c r="L1617">
        <v>5</v>
      </c>
      <c r="M1617">
        <v>1</v>
      </c>
      <c r="N1617" t="s">
        <v>674</v>
      </c>
      <c r="O1617" t="s">
        <v>674</v>
      </c>
    </row>
    <row r="1618" spans="1:15">
      <c r="A1618">
        <v>404</v>
      </c>
      <c r="B1618">
        <v>1</v>
      </c>
      <c r="C1618">
        <v>2</v>
      </c>
      <c r="D1618">
        <v>33</v>
      </c>
      <c r="E1618" t="s">
        <v>560</v>
      </c>
      <c r="F1618" t="s">
        <v>528</v>
      </c>
      <c r="G1618">
        <v>0</v>
      </c>
      <c r="H1618">
        <v>1</v>
      </c>
      <c r="I1618" t="s">
        <v>479</v>
      </c>
      <c r="J1618" t="s">
        <v>456</v>
      </c>
      <c r="K1618" t="s">
        <v>670</v>
      </c>
      <c r="L1618">
        <v>1</v>
      </c>
      <c r="M1618">
        <v>1</v>
      </c>
      <c r="N1618" t="s">
        <v>674</v>
      </c>
      <c r="O1618" t="s">
        <v>674</v>
      </c>
    </row>
    <row r="1619" spans="1:15">
      <c r="A1619">
        <v>404</v>
      </c>
      <c r="B1619">
        <v>1</v>
      </c>
      <c r="C1619">
        <v>2</v>
      </c>
      <c r="D1619">
        <v>34</v>
      </c>
      <c r="E1619" t="s">
        <v>550</v>
      </c>
      <c r="F1619" t="s">
        <v>528</v>
      </c>
      <c r="G1619">
        <v>0</v>
      </c>
      <c r="H1619">
        <v>1</v>
      </c>
      <c r="I1619" t="s">
        <v>479</v>
      </c>
      <c r="J1619" t="s">
        <v>454</v>
      </c>
      <c r="K1619" t="s">
        <v>670</v>
      </c>
      <c r="L1619">
        <v>1</v>
      </c>
      <c r="M1619">
        <v>1</v>
      </c>
      <c r="N1619" t="s">
        <v>674</v>
      </c>
      <c r="O1619" t="s">
        <v>674</v>
      </c>
    </row>
    <row r="1620" spans="1:15">
      <c r="A1620">
        <v>404</v>
      </c>
      <c r="B1620">
        <v>1</v>
      </c>
      <c r="C1620">
        <v>2</v>
      </c>
      <c r="D1620">
        <v>35</v>
      </c>
      <c r="E1620" t="s">
        <v>558</v>
      </c>
      <c r="F1620" t="s">
        <v>527</v>
      </c>
      <c r="G1620">
        <v>0</v>
      </c>
      <c r="H1620">
        <v>1</v>
      </c>
      <c r="I1620" t="s">
        <v>455</v>
      </c>
      <c r="J1620" t="s">
        <v>455</v>
      </c>
      <c r="K1620" t="s">
        <v>670</v>
      </c>
      <c r="L1620">
        <v>3</v>
      </c>
      <c r="M1620">
        <v>0</v>
      </c>
      <c r="N1620" t="s">
        <v>674</v>
      </c>
      <c r="O1620" t="s">
        <v>674</v>
      </c>
    </row>
    <row r="1621" spans="1:15">
      <c r="A1621">
        <v>404</v>
      </c>
      <c r="B1621">
        <v>1</v>
      </c>
      <c r="C1621">
        <v>2</v>
      </c>
      <c r="D1621">
        <v>36</v>
      </c>
      <c r="E1621" t="s">
        <v>549</v>
      </c>
      <c r="F1621" t="s">
        <v>527</v>
      </c>
      <c r="G1621">
        <v>0</v>
      </c>
      <c r="H1621">
        <v>0</v>
      </c>
      <c r="I1621" t="s">
        <v>479</v>
      </c>
      <c r="J1621" t="s">
        <v>454</v>
      </c>
      <c r="K1621" t="s">
        <v>670</v>
      </c>
      <c r="L1621">
        <v>5</v>
      </c>
      <c r="M1621">
        <v>1</v>
      </c>
      <c r="N1621" t="s">
        <v>674</v>
      </c>
      <c r="O1621" t="s">
        <v>674</v>
      </c>
    </row>
    <row r="1622" spans="1:15">
      <c r="A1622">
        <v>404</v>
      </c>
      <c r="B1622">
        <v>1</v>
      </c>
      <c r="C1622">
        <v>2</v>
      </c>
      <c r="D1622">
        <v>37</v>
      </c>
      <c r="E1622" t="s">
        <v>547</v>
      </c>
      <c r="F1622" t="s">
        <v>527</v>
      </c>
      <c r="G1622">
        <v>1</v>
      </c>
      <c r="H1622">
        <v>1</v>
      </c>
      <c r="I1622" t="s">
        <v>479</v>
      </c>
      <c r="J1622" t="s">
        <v>454</v>
      </c>
      <c r="K1622" t="s">
        <v>672</v>
      </c>
      <c r="L1622">
        <v>5</v>
      </c>
      <c r="M1622">
        <v>1</v>
      </c>
      <c r="N1622" t="s">
        <v>674</v>
      </c>
      <c r="O1622" t="s">
        <v>674</v>
      </c>
    </row>
    <row r="1623" spans="1:15">
      <c r="A1623">
        <v>404</v>
      </c>
      <c r="B1623">
        <v>1</v>
      </c>
      <c r="C1623">
        <v>2</v>
      </c>
      <c r="D1623">
        <v>38</v>
      </c>
      <c r="E1623" t="s">
        <v>547</v>
      </c>
      <c r="F1623" t="s">
        <v>528</v>
      </c>
      <c r="G1623">
        <v>0</v>
      </c>
      <c r="H1623">
        <v>1</v>
      </c>
      <c r="I1623" t="s">
        <v>479</v>
      </c>
      <c r="J1623" t="s">
        <v>454</v>
      </c>
      <c r="K1623" t="s">
        <v>672</v>
      </c>
      <c r="L1623">
        <v>1</v>
      </c>
      <c r="M1623">
        <v>1</v>
      </c>
      <c r="N1623" t="s">
        <v>674</v>
      </c>
      <c r="O1623" t="s">
        <v>674</v>
      </c>
    </row>
    <row r="1624" spans="1:15">
      <c r="A1624">
        <v>404</v>
      </c>
      <c r="B1624">
        <v>1</v>
      </c>
      <c r="C1624">
        <v>2</v>
      </c>
      <c r="D1624">
        <v>39</v>
      </c>
      <c r="E1624" t="s">
        <v>559</v>
      </c>
      <c r="F1624" t="s">
        <v>528</v>
      </c>
      <c r="G1624">
        <v>1</v>
      </c>
      <c r="H1624">
        <v>0</v>
      </c>
      <c r="I1624" t="s">
        <v>479</v>
      </c>
      <c r="J1624" t="s">
        <v>456</v>
      </c>
      <c r="K1624" t="s">
        <v>670</v>
      </c>
      <c r="L1624">
        <v>4</v>
      </c>
      <c r="M1624">
        <v>0</v>
      </c>
      <c r="N1624" t="s">
        <v>674</v>
      </c>
      <c r="O1624" t="s">
        <v>674</v>
      </c>
    </row>
    <row r="1625" spans="1:15">
      <c r="A1625">
        <v>404</v>
      </c>
      <c r="B1625">
        <v>1</v>
      </c>
      <c r="C1625">
        <v>2</v>
      </c>
      <c r="D1625">
        <v>40</v>
      </c>
      <c r="E1625" t="s">
        <v>564</v>
      </c>
      <c r="F1625" t="s">
        <v>528</v>
      </c>
      <c r="G1625">
        <v>1</v>
      </c>
      <c r="H1625">
        <v>0</v>
      </c>
      <c r="I1625" t="s">
        <v>479</v>
      </c>
      <c r="J1625" t="s">
        <v>457</v>
      </c>
      <c r="K1625" t="s">
        <v>672</v>
      </c>
      <c r="L1625">
        <v>1</v>
      </c>
      <c r="M1625">
        <v>1</v>
      </c>
      <c r="N1625" t="s">
        <v>674</v>
      </c>
      <c r="O1625" t="s">
        <v>674</v>
      </c>
    </row>
    <row r="1626" spans="1:15">
      <c r="A1626">
        <v>404</v>
      </c>
      <c r="B1626">
        <v>1</v>
      </c>
      <c r="C1626">
        <v>2</v>
      </c>
      <c r="D1626">
        <v>41</v>
      </c>
      <c r="E1626" t="s">
        <v>553</v>
      </c>
      <c r="F1626" t="s">
        <v>528</v>
      </c>
      <c r="G1626">
        <v>0</v>
      </c>
      <c r="H1626">
        <v>1</v>
      </c>
      <c r="I1626" t="s">
        <v>455</v>
      </c>
      <c r="J1626" t="s">
        <v>455</v>
      </c>
      <c r="K1626" t="s">
        <v>672</v>
      </c>
      <c r="L1626">
        <v>5</v>
      </c>
      <c r="M1626">
        <v>1</v>
      </c>
      <c r="N1626" t="s">
        <v>674</v>
      </c>
      <c r="O1626" t="s">
        <v>674</v>
      </c>
    </row>
    <row r="1627" spans="1:15">
      <c r="A1627">
        <v>404</v>
      </c>
      <c r="B1627">
        <v>1</v>
      </c>
      <c r="C1627">
        <v>2</v>
      </c>
      <c r="D1627">
        <v>42</v>
      </c>
      <c r="E1627" t="s">
        <v>564</v>
      </c>
      <c r="F1627" t="s">
        <v>527</v>
      </c>
      <c r="G1627">
        <v>0</v>
      </c>
      <c r="H1627">
        <v>0</v>
      </c>
      <c r="I1627" t="s">
        <v>479</v>
      </c>
      <c r="J1627" t="s">
        <v>457</v>
      </c>
      <c r="K1627" t="s">
        <v>672</v>
      </c>
      <c r="L1627">
        <v>5</v>
      </c>
      <c r="M1627">
        <v>1</v>
      </c>
      <c r="N1627" t="s">
        <v>674</v>
      </c>
      <c r="O1627" t="s">
        <v>674</v>
      </c>
    </row>
    <row r="1628" spans="1:15">
      <c r="A1628">
        <v>404</v>
      </c>
      <c r="B1628">
        <v>1</v>
      </c>
      <c r="C1628">
        <v>2</v>
      </c>
      <c r="D1628">
        <v>43</v>
      </c>
      <c r="E1628" t="s">
        <v>559</v>
      </c>
      <c r="F1628" t="s">
        <v>527</v>
      </c>
      <c r="G1628">
        <v>0</v>
      </c>
      <c r="H1628">
        <v>0</v>
      </c>
      <c r="I1628" t="s">
        <v>479</v>
      </c>
      <c r="J1628" t="s">
        <v>456</v>
      </c>
      <c r="K1628" t="s">
        <v>670</v>
      </c>
      <c r="L1628">
        <v>3</v>
      </c>
      <c r="M1628">
        <v>0</v>
      </c>
      <c r="N1628" t="s">
        <v>674</v>
      </c>
      <c r="O1628" t="s">
        <v>674</v>
      </c>
    </row>
    <row r="1629" spans="1:15">
      <c r="A1629">
        <v>404</v>
      </c>
      <c r="B1629">
        <v>1</v>
      </c>
      <c r="C1629">
        <v>2</v>
      </c>
      <c r="D1629">
        <v>44</v>
      </c>
      <c r="E1629" t="s">
        <v>563</v>
      </c>
      <c r="F1629" t="s">
        <v>527</v>
      </c>
      <c r="G1629">
        <v>0</v>
      </c>
      <c r="H1629">
        <v>1</v>
      </c>
      <c r="I1629" t="s">
        <v>479</v>
      </c>
      <c r="J1629" t="s">
        <v>457</v>
      </c>
      <c r="K1629" t="s">
        <v>672</v>
      </c>
      <c r="L1629">
        <v>5</v>
      </c>
      <c r="M1629">
        <v>1</v>
      </c>
      <c r="N1629" t="s">
        <v>674</v>
      </c>
      <c r="O1629" t="s">
        <v>674</v>
      </c>
    </row>
    <row r="1630" spans="1:15">
      <c r="A1630">
        <v>405</v>
      </c>
      <c r="B1630">
        <v>1</v>
      </c>
      <c r="C1630">
        <v>2</v>
      </c>
      <c r="D1630">
        <v>1</v>
      </c>
      <c r="E1630" t="s">
        <v>557</v>
      </c>
      <c r="F1630" t="s">
        <v>527</v>
      </c>
      <c r="G1630">
        <v>1</v>
      </c>
      <c r="H1630">
        <v>0</v>
      </c>
      <c r="I1630" t="s">
        <v>455</v>
      </c>
      <c r="J1630" t="s">
        <v>455</v>
      </c>
      <c r="K1630" t="s">
        <v>670</v>
      </c>
      <c r="L1630">
        <v>1</v>
      </c>
      <c r="M1630">
        <v>1</v>
      </c>
      <c r="N1630" t="s">
        <v>674</v>
      </c>
      <c r="O1630" t="s">
        <v>674</v>
      </c>
    </row>
    <row r="1631" spans="1:15">
      <c r="A1631">
        <v>405</v>
      </c>
      <c r="B1631">
        <v>1</v>
      </c>
      <c r="C1631">
        <v>2</v>
      </c>
      <c r="D1631">
        <v>2</v>
      </c>
      <c r="E1631" t="s">
        <v>558</v>
      </c>
      <c r="F1631" t="s">
        <v>527</v>
      </c>
      <c r="G1631">
        <v>1</v>
      </c>
      <c r="H1631">
        <v>1</v>
      </c>
      <c r="I1631" t="s">
        <v>455</v>
      </c>
      <c r="J1631" t="s">
        <v>455</v>
      </c>
      <c r="K1631" t="s">
        <v>670</v>
      </c>
      <c r="L1631">
        <v>2</v>
      </c>
      <c r="M1631">
        <v>1</v>
      </c>
      <c r="N1631" t="s">
        <v>674</v>
      </c>
      <c r="O1631" t="s">
        <v>674</v>
      </c>
    </row>
    <row r="1632" spans="1:15">
      <c r="A1632">
        <v>405</v>
      </c>
      <c r="B1632">
        <v>1</v>
      </c>
      <c r="C1632">
        <v>2</v>
      </c>
      <c r="D1632">
        <v>3</v>
      </c>
      <c r="E1632" t="s">
        <v>545</v>
      </c>
      <c r="F1632" t="s">
        <v>527</v>
      </c>
      <c r="G1632">
        <v>1</v>
      </c>
      <c r="H1632">
        <v>0</v>
      </c>
      <c r="I1632" t="s">
        <v>479</v>
      </c>
      <c r="J1632" t="s">
        <v>454</v>
      </c>
      <c r="K1632" t="s">
        <v>672</v>
      </c>
      <c r="L1632">
        <v>2</v>
      </c>
      <c r="M1632">
        <v>0</v>
      </c>
      <c r="N1632" t="s">
        <v>674</v>
      </c>
      <c r="O1632" t="s">
        <v>674</v>
      </c>
    </row>
    <row r="1633" spans="1:15">
      <c r="A1633">
        <v>405</v>
      </c>
      <c r="B1633">
        <v>1</v>
      </c>
      <c r="C1633">
        <v>2</v>
      </c>
      <c r="D1633">
        <v>4</v>
      </c>
      <c r="E1633" t="s">
        <v>547</v>
      </c>
      <c r="F1633" t="s">
        <v>528</v>
      </c>
      <c r="G1633">
        <v>1</v>
      </c>
      <c r="H1633">
        <v>1</v>
      </c>
      <c r="I1633" t="s">
        <v>479</v>
      </c>
      <c r="J1633" t="s">
        <v>454</v>
      </c>
      <c r="K1633" t="s">
        <v>672</v>
      </c>
      <c r="L1633">
        <v>2</v>
      </c>
      <c r="M1633">
        <v>1</v>
      </c>
      <c r="N1633" t="s">
        <v>674</v>
      </c>
      <c r="O1633" t="s">
        <v>674</v>
      </c>
    </row>
    <row r="1634" spans="1:15">
      <c r="A1634">
        <v>405</v>
      </c>
      <c r="B1634">
        <v>1</v>
      </c>
      <c r="C1634">
        <v>2</v>
      </c>
      <c r="D1634">
        <v>5</v>
      </c>
      <c r="E1634" t="s">
        <v>561</v>
      </c>
      <c r="F1634" t="s">
        <v>528</v>
      </c>
      <c r="G1634">
        <v>1</v>
      </c>
      <c r="H1634">
        <v>1</v>
      </c>
      <c r="I1634" t="s">
        <v>479</v>
      </c>
      <c r="J1634" t="s">
        <v>456</v>
      </c>
      <c r="K1634" t="s">
        <v>670</v>
      </c>
      <c r="L1634">
        <v>1</v>
      </c>
      <c r="M1634">
        <v>1</v>
      </c>
      <c r="N1634" t="s">
        <v>674</v>
      </c>
      <c r="O1634" t="s">
        <v>674</v>
      </c>
    </row>
    <row r="1635" spans="1:15">
      <c r="A1635">
        <v>405</v>
      </c>
      <c r="B1635">
        <v>1</v>
      </c>
      <c r="C1635">
        <v>2</v>
      </c>
      <c r="D1635">
        <v>6</v>
      </c>
      <c r="E1635" t="s">
        <v>555</v>
      </c>
      <c r="F1635" t="s">
        <v>527</v>
      </c>
      <c r="G1635">
        <v>1</v>
      </c>
      <c r="H1635">
        <v>0</v>
      </c>
      <c r="I1635" t="s">
        <v>455</v>
      </c>
      <c r="J1635" t="s">
        <v>455</v>
      </c>
      <c r="K1635" t="s">
        <v>672</v>
      </c>
      <c r="L1635">
        <v>2</v>
      </c>
      <c r="M1635">
        <v>1</v>
      </c>
      <c r="N1635" t="s">
        <v>674</v>
      </c>
      <c r="O1635" t="s">
        <v>674</v>
      </c>
    </row>
    <row r="1636" spans="1:15">
      <c r="A1636">
        <v>405</v>
      </c>
      <c r="B1636">
        <v>1</v>
      </c>
      <c r="C1636">
        <v>2</v>
      </c>
      <c r="D1636">
        <v>7</v>
      </c>
      <c r="E1636" t="s">
        <v>560</v>
      </c>
      <c r="F1636" t="s">
        <v>527</v>
      </c>
      <c r="G1636">
        <v>1</v>
      </c>
      <c r="H1636">
        <v>1</v>
      </c>
      <c r="I1636" t="s">
        <v>479</v>
      </c>
      <c r="J1636" t="s">
        <v>456</v>
      </c>
      <c r="K1636" t="s">
        <v>670</v>
      </c>
      <c r="L1636">
        <v>5</v>
      </c>
      <c r="M1636">
        <v>0</v>
      </c>
      <c r="N1636" t="s">
        <v>674</v>
      </c>
      <c r="O1636" t="s">
        <v>674</v>
      </c>
    </row>
    <row r="1637" spans="1:15">
      <c r="A1637">
        <v>405</v>
      </c>
      <c r="B1637">
        <v>1</v>
      </c>
      <c r="C1637">
        <v>2</v>
      </c>
      <c r="D1637">
        <v>8</v>
      </c>
      <c r="E1637" t="s">
        <v>564</v>
      </c>
      <c r="F1637" t="s">
        <v>527</v>
      </c>
      <c r="G1637">
        <v>1</v>
      </c>
      <c r="H1637">
        <v>0</v>
      </c>
      <c r="I1637" t="s">
        <v>479</v>
      </c>
      <c r="J1637" t="s">
        <v>457</v>
      </c>
      <c r="K1637" t="s">
        <v>672</v>
      </c>
      <c r="L1637">
        <v>4</v>
      </c>
      <c r="M1637">
        <v>1</v>
      </c>
      <c r="N1637" t="s">
        <v>674</v>
      </c>
      <c r="O1637" t="s">
        <v>674</v>
      </c>
    </row>
    <row r="1638" spans="1:15">
      <c r="A1638">
        <v>405</v>
      </c>
      <c r="B1638">
        <v>1</v>
      </c>
      <c r="C1638">
        <v>2</v>
      </c>
      <c r="D1638">
        <v>9</v>
      </c>
      <c r="E1638" t="s">
        <v>552</v>
      </c>
      <c r="F1638" t="s">
        <v>527</v>
      </c>
      <c r="G1638">
        <v>1</v>
      </c>
      <c r="H1638">
        <v>1</v>
      </c>
      <c r="I1638" t="s">
        <v>455</v>
      </c>
      <c r="J1638" t="s">
        <v>455</v>
      </c>
      <c r="K1638" t="s">
        <v>672</v>
      </c>
      <c r="L1638">
        <v>4</v>
      </c>
      <c r="M1638">
        <v>0</v>
      </c>
      <c r="N1638" t="s">
        <v>674</v>
      </c>
      <c r="O1638" t="s">
        <v>674</v>
      </c>
    </row>
    <row r="1639" spans="1:15">
      <c r="A1639">
        <v>405</v>
      </c>
      <c r="B1639">
        <v>1</v>
      </c>
      <c r="C1639">
        <v>2</v>
      </c>
      <c r="D1639">
        <v>10</v>
      </c>
      <c r="E1639" t="s">
        <v>563</v>
      </c>
      <c r="F1639" t="s">
        <v>528</v>
      </c>
      <c r="G1639">
        <v>1</v>
      </c>
      <c r="H1639">
        <v>1</v>
      </c>
      <c r="I1639" t="s">
        <v>479</v>
      </c>
      <c r="J1639" t="s">
        <v>457</v>
      </c>
      <c r="K1639" t="s">
        <v>672</v>
      </c>
      <c r="L1639">
        <v>2</v>
      </c>
      <c r="M1639">
        <v>1</v>
      </c>
      <c r="N1639" t="s">
        <v>674</v>
      </c>
      <c r="O1639" t="s">
        <v>674</v>
      </c>
    </row>
    <row r="1640" spans="1:15">
      <c r="A1640">
        <v>405</v>
      </c>
      <c r="B1640">
        <v>1</v>
      </c>
      <c r="C1640">
        <v>2</v>
      </c>
      <c r="D1640">
        <v>11</v>
      </c>
      <c r="E1640" t="s">
        <v>559</v>
      </c>
      <c r="F1640" t="s">
        <v>528</v>
      </c>
      <c r="G1640">
        <v>1</v>
      </c>
      <c r="H1640">
        <v>0</v>
      </c>
      <c r="I1640" t="s">
        <v>479</v>
      </c>
      <c r="J1640" t="s">
        <v>456</v>
      </c>
      <c r="K1640" t="s">
        <v>670</v>
      </c>
      <c r="L1640">
        <v>2</v>
      </c>
      <c r="M1640">
        <v>1</v>
      </c>
      <c r="N1640" t="s">
        <v>674</v>
      </c>
      <c r="O1640" t="s">
        <v>674</v>
      </c>
    </row>
    <row r="1641" spans="1:15">
      <c r="A1641">
        <v>405</v>
      </c>
      <c r="B1641">
        <v>1</v>
      </c>
      <c r="C1641">
        <v>2</v>
      </c>
      <c r="D1641">
        <v>12</v>
      </c>
      <c r="E1641" t="s">
        <v>558</v>
      </c>
      <c r="F1641" t="s">
        <v>528</v>
      </c>
      <c r="G1641">
        <v>0</v>
      </c>
      <c r="H1641">
        <v>1</v>
      </c>
      <c r="I1641" t="s">
        <v>455</v>
      </c>
      <c r="J1641" t="s">
        <v>455</v>
      </c>
      <c r="K1641" t="s">
        <v>670</v>
      </c>
      <c r="L1641">
        <v>5</v>
      </c>
      <c r="M1641">
        <v>1</v>
      </c>
      <c r="N1641" t="s">
        <v>674</v>
      </c>
      <c r="O1641" t="s">
        <v>674</v>
      </c>
    </row>
    <row r="1642" spans="1:15">
      <c r="A1642">
        <v>405</v>
      </c>
      <c r="B1642">
        <v>1</v>
      </c>
      <c r="C1642">
        <v>2</v>
      </c>
      <c r="D1642">
        <v>13</v>
      </c>
      <c r="E1642" t="s">
        <v>548</v>
      </c>
      <c r="F1642" t="s">
        <v>527</v>
      </c>
      <c r="G1642">
        <v>1</v>
      </c>
      <c r="H1642">
        <v>1</v>
      </c>
      <c r="I1642" t="s">
        <v>479</v>
      </c>
      <c r="J1642" t="s">
        <v>454</v>
      </c>
      <c r="K1642" t="s">
        <v>670</v>
      </c>
      <c r="L1642">
        <v>5</v>
      </c>
      <c r="M1642">
        <v>1</v>
      </c>
      <c r="N1642" t="s">
        <v>674</v>
      </c>
      <c r="O1642" t="s">
        <v>674</v>
      </c>
    </row>
    <row r="1643" spans="1:15">
      <c r="A1643">
        <v>405</v>
      </c>
      <c r="B1643">
        <v>1</v>
      </c>
      <c r="C1643">
        <v>2</v>
      </c>
      <c r="D1643">
        <v>14</v>
      </c>
      <c r="E1643" t="s">
        <v>545</v>
      </c>
      <c r="F1643" t="s">
        <v>528</v>
      </c>
      <c r="G1643">
        <v>0</v>
      </c>
      <c r="H1643">
        <v>0</v>
      </c>
      <c r="I1643" t="s">
        <v>479</v>
      </c>
      <c r="J1643" t="s">
        <v>454</v>
      </c>
      <c r="K1643" t="s">
        <v>672</v>
      </c>
      <c r="L1643">
        <v>1</v>
      </c>
      <c r="M1643">
        <v>1</v>
      </c>
      <c r="N1643" t="s">
        <v>674</v>
      </c>
      <c r="O1643" t="s">
        <v>674</v>
      </c>
    </row>
    <row r="1644" spans="1:15">
      <c r="A1644">
        <v>405</v>
      </c>
      <c r="B1644">
        <v>1</v>
      </c>
      <c r="C1644">
        <v>2</v>
      </c>
      <c r="D1644">
        <v>15</v>
      </c>
      <c r="E1644" t="s">
        <v>565</v>
      </c>
      <c r="F1644" t="s">
        <v>527</v>
      </c>
      <c r="G1644">
        <v>1</v>
      </c>
      <c r="H1644">
        <v>1</v>
      </c>
      <c r="I1644" t="s">
        <v>479</v>
      </c>
      <c r="J1644" t="s">
        <v>457</v>
      </c>
      <c r="K1644" t="s">
        <v>672</v>
      </c>
      <c r="L1644">
        <v>5</v>
      </c>
      <c r="M1644">
        <v>1</v>
      </c>
      <c r="N1644" t="s">
        <v>674</v>
      </c>
      <c r="O1644" t="s">
        <v>674</v>
      </c>
    </row>
    <row r="1645" spans="1:15">
      <c r="A1645">
        <v>405</v>
      </c>
      <c r="B1645">
        <v>1</v>
      </c>
      <c r="C1645">
        <v>2</v>
      </c>
      <c r="D1645">
        <v>16</v>
      </c>
      <c r="E1645" t="s">
        <v>565</v>
      </c>
      <c r="F1645" t="s">
        <v>528</v>
      </c>
      <c r="G1645">
        <v>0</v>
      </c>
      <c r="H1645">
        <v>1</v>
      </c>
      <c r="I1645" t="s">
        <v>479</v>
      </c>
      <c r="J1645" t="s">
        <v>457</v>
      </c>
      <c r="K1645" t="s">
        <v>672</v>
      </c>
      <c r="L1645">
        <v>1</v>
      </c>
      <c r="M1645">
        <v>1</v>
      </c>
      <c r="N1645" t="s">
        <v>674</v>
      </c>
      <c r="O1645" t="s">
        <v>674</v>
      </c>
    </row>
    <row r="1646" spans="1:15">
      <c r="A1646">
        <v>405</v>
      </c>
      <c r="B1646">
        <v>1</v>
      </c>
      <c r="C1646">
        <v>2</v>
      </c>
      <c r="D1646">
        <v>17</v>
      </c>
      <c r="E1646" t="s">
        <v>552</v>
      </c>
      <c r="F1646" t="s">
        <v>528</v>
      </c>
      <c r="G1646">
        <v>0</v>
      </c>
      <c r="H1646">
        <v>1</v>
      </c>
      <c r="I1646" t="s">
        <v>455</v>
      </c>
      <c r="J1646" t="s">
        <v>455</v>
      </c>
      <c r="K1646" t="s">
        <v>672</v>
      </c>
      <c r="L1646">
        <v>5</v>
      </c>
      <c r="M1646">
        <v>1</v>
      </c>
      <c r="N1646" t="s">
        <v>674</v>
      </c>
      <c r="O1646" t="s">
        <v>674</v>
      </c>
    </row>
    <row r="1647" spans="1:15">
      <c r="A1647">
        <v>405</v>
      </c>
      <c r="B1647">
        <v>1</v>
      </c>
      <c r="C1647">
        <v>2</v>
      </c>
      <c r="D1647">
        <v>18</v>
      </c>
      <c r="E1647" t="s">
        <v>556</v>
      </c>
      <c r="F1647" t="s">
        <v>528</v>
      </c>
      <c r="G1647">
        <v>1</v>
      </c>
      <c r="H1647">
        <v>1</v>
      </c>
      <c r="I1647" t="s">
        <v>455</v>
      </c>
      <c r="J1647" t="s">
        <v>455</v>
      </c>
      <c r="K1647" t="s">
        <v>670</v>
      </c>
      <c r="L1647">
        <v>4</v>
      </c>
      <c r="M1647">
        <v>1</v>
      </c>
      <c r="N1647" t="s">
        <v>674</v>
      </c>
      <c r="O1647" t="s">
        <v>674</v>
      </c>
    </row>
    <row r="1648" spans="1:15">
      <c r="A1648">
        <v>405</v>
      </c>
      <c r="B1648">
        <v>1</v>
      </c>
      <c r="C1648">
        <v>2</v>
      </c>
      <c r="D1648">
        <v>19</v>
      </c>
      <c r="E1648" t="s">
        <v>566</v>
      </c>
      <c r="F1648" t="s">
        <v>527</v>
      </c>
      <c r="I1648" t="s">
        <v>479</v>
      </c>
      <c r="J1648" t="s">
        <v>457</v>
      </c>
      <c r="K1648" t="s">
        <v>672</v>
      </c>
      <c r="N1648" t="s">
        <v>674</v>
      </c>
      <c r="O1648" t="s">
        <v>674</v>
      </c>
    </row>
    <row r="1649" spans="1:15">
      <c r="A1649">
        <v>405</v>
      </c>
      <c r="B1649">
        <v>1</v>
      </c>
      <c r="C1649">
        <v>2</v>
      </c>
      <c r="D1649">
        <v>20</v>
      </c>
      <c r="E1649" t="s">
        <v>556</v>
      </c>
      <c r="F1649" t="s">
        <v>527</v>
      </c>
      <c r="G1649">
        <v>0</v>
      </c>
      <c r="H1649">
        <v>1</v>
      </c>
      <c r="I1649" t="s">
        <v>455</v>
      </c>
      <c r="J1649" t="s">
        <v>455</v>
      </c>
      <c r="K1649" t="s">
        <v>670</v>
      </c>
      <c r="L1649">
        <v>5</v>
      </c>
      <c r="M1649">
        <v>0</v>
      </c>
      <c r="N1649" t="s">
        <v>674</v>
      </c>
      <c r="O1649" t="s">
        <v>674</v>
      </c>
    </row>
    <row r="1650" spans="1:15">
      <c r="A1650">
        <v>405</v>
      </c>
      <c r="B1650">
        <v>1</v>
      </c>
      <c r="C1650">
        <v>2</v>
      </c>
      <c r="D1650">
        <v>21</v>
      </c>
      <c r="E1650" t="s">
        <v>548</v>
      </c>
      <c r="F1650" t="s">
        <v>528</v>
      </c>
      <c r="G1650">
        <v>0</v>
      </c>
      <c r="H1650">
        <v>1</v>
      </c>
      <c r="I1650" t="s">
        <v>479</v>
      </c>
      <c r="J1650" t="s">
        <v>454</v>
      </c>
      <c r="K1650" t="s">
        <v>670</v>
      </c>
      <c r="L1650">
        <v>1</v>
      </c>
      <c r="M1650">
        <v>1</v>
      </c>
      <c r="N1650" t="s">
        <v>674</v>
      </c>
      <c r="O1650" t="s">
        <v>674</v>
      </c>
    </row>
    <row r="1651" spans="1:15">
      <c r="A1651">
        <v>405</v>
      </c>
      <c r="B1651">
        <v>1</v>
      </c>
      <c r="C1651">
        <v>2</v>
      </c>
      <c r="D1651">
        <v>22</v>
      </c>
      <c r="E1651" t="s">
        <v>564</v>
      </c>
      <c r="F1651" t="s">
        <v>528</v>
      </c>
      <c r="G1651">
        <v>0</v>
      </c>
      <c r="H1651">
        <v>0</v>
      </c>
      <c r="I1651" t="s">
        <v>479</v>
      </c>
      <c r="J1651" t="s">
        <v>457</v>
      </c>
      <c r="K1651" t="s">
        <v>672</v>
      </c>
      <c r="L1651">
        <v>1</v>
      </c>
      <c r="M1651">
        <v>1</v>
      </c>
      <c r="N1651" t="s">
        <v>674</v>
      </c>
      <c r="O1651" t="s">
        <v>674</v>
      </c>
    </row>
    <row r="1652" spans="1:15">
      <c r="A1652">
        <v>405</v>
      </c>
      <c r="B1652">
        <v>1</v>
      </c>
      <c r="C1652">
        <v>2</v>
      </c>
      <c r="D1652">
        <v>23</v>
      </c>
      <c r="E1652" t="s">
        <v>559</v>
      </c>
      <c r="F1652" t="s">
        <v>527</v>
      </c>
      <c r="G1652">
        <v>0</v>
      </c>
      <c r="H1652">
        <v>0</v>
      </c>
      <c r="I1652" t="s">
        <v>479</v>
      </c>
      <c r="J1652" t="s">
        <v>456</v>
      </c>
      <c r="K1652" t="s">
        <v>670</v>
      </c>
      <c r="L1652">
        <v>2</v>
      </c>
      <c r="M1652">
        <v>0</v>
      </c>
      <c r="N1652" t="s">
        <v>674</v>
      </c>
      <c r="O1652" t="s">
        <v>674</v>
      </c>
    </row>
    <row r="1653" spans="1:15">
      <c r="A1653">
        <v>405</v>
      </c>
      <c r="B1653">
        <v>1</v>
      </c>
      <c r="C1653">
        <v>2</v>
      </c>
      <c r="D1653">
        <v>24</v>
      </c>
      <c r="E1653" t="s">
        <v>562</v>
      </c>
      <c r="F1653" t="s">
        <v>527</v>
      </c>
      <c r="G1653">
        <v>1</v>
      </c>
      <c r="H1653">
        <v>1</v>
      </c>
      <c r="I1653" t="s">
        <v>479</v>
      </c>
      <c r="J1653" t="s">
        <v>456</v>
      </c>
      <c r="K1653" t="s">
        <v>670</v>
      </c>
      <c r="L1653">
        <v>4</v>
      </c>
      <c r="M1653">
        <v>1</v>
      </c>
      <c r="N1653" t="s">
        <v>674</v>
      </c>
      <c r="O1653" t="s">
        <v>674</v>
      </c>
    </row>
    <row r="1654" spans="1:15">
      <c r="A1654">
        <v>405</v>
      </c>
      <c r="B1654">
        <v>1</v>
      </c>
      <c r="C1654">
        <v>2</v>
      </c>
      <c r="D1654">
        <v>25</v>
      </c>
      <c r="E1654" t="s">
        <v>549</v>
      </c>
      <c r="F1654" t="s">
        <v>528</v>
      </c>
      <c r="G1654">
        <v>1</v>
      </c>
      <c r="H1654">
        <v>0</v>
      </c>
      <c r="I1654" t="s">
        <v>479</v>
      </c>
      <c r="J1654" t="s">
        <v>454</v>
      </c>
      <c r="K1654" t="s">
        <v>670</v>
      </c>
      <c r="L1654">
        <v>2</v>
      </c>
      <c r="M1654">
        <v>1</v>
      </c>
      <c r="N1654" t="s">
        <v>674</v>
      </c>
      <c r="O1654" t="s">
        <v>674</v>
      </c>
    </row>
    <row r="1655" spans="1:15">
      <c r="A1655">
        <v>405</v>
      </c>
      <c r="B1655">
        <v>1</v>
      </c>
      <c r="C1655">
        <v>2</v>
      </c>
      <c r="D1655">
        <v>26</v>
      </c>
      <c r="E1655" t="s">
        <v>547</v>
      </c>
      <c r="F1655" t="s">
        <v>527</v>
      </c>
      <c r="G1655">
        <v>0</v>
      </c>
      <c r="H1655">
        <v>1</v>
      </c>
      <c r="I1655" t="s">
        <v>479</v>
      </c>
      <c r="J1655" t="s">
        <v>454</v>
      </c>
      <c r="K1655" t="s">
        <v>672</v>
      </c>
      <c r="L1655">
        <v>5</v>
      </c>
      <c r="M1655">
        <v>1</v>
      </c>
      <c r="N1655" t="s">
        <v>674</v>
      </c>
      <c r="O1655" t="s">
        <v>674</v>
      </c>
    </row>
    <row r="1656" spans="1:15">
      <c r="A1656">
        <v>405</v>
      </c>
      <c r="B1656">
        <v>1</v>
      </c>
      <c r="C1656">
        <v>2</v>
      </c>
      <c r="D1656">
        <v>27</v>
      </c>
      <c r="E1656" t="s">
        <v>553</v>
      </c>
      <c r="F1656" t="s">
        <v>528</v>
      </c>
      <c r="G1656">
        <v>1</v>
      </c>
      <c r="H1656">
        <v>1</v>
      </c>
      <c r="I1656" t="s">
        <v>455</v>
      </c>
      <c r="J1656" t="s">
        <v>455</v>
      </c>
      <c r="K1656" t="s">
        <v>672</v>
      </c>
      <c r="L1656">
        <v>5</v>
      </c>
      <c r="M1656">
        <v>1</v>
      </c>
      <c r="N1656" t="s">
        <v>674</v>
      </c>
      <c r="O1656" t="s">
        <v>674</v>
      </c>
    </row>
    <row r="1657" spans="1:15">
      <c r="A1657">
        <v>405</v>
      </c>
      <c r="B1657">
        <v>1</v>
      </c>
      <c r="C1657">
        <v>2</v>
      </c>
      <c r="D1657">
        <v>28</v>
      </c>
      <c r="E1657" t="s">
        <v>551</v>
      </c>
      <c r="F1657" t="s">
        <v>528</v>
      </c>
      <c r="G1657">
        <v>1</v>
      </c>
      <c r="H1657">
        <v>1</v>
      </c>
      <c r="I1657" t="s">
        <v>455</v>
      </c>
      <c r="J1657" t="s">
        <v>455</v>
      </c>
      <c r="K1657" t="s">
        <v>672</v>
      </c>
      <c r="L1657">
        <v>5</v>
      </c>
      <c r="M1657">
        <v>1</v>
      </c>
      <c r="N1657" t="s">
        <v>674</v>
      </c>
      <c r="O1657" t="s">
        <v>674</v>
      </c>
    </row>
    <row r="1658" spans="1:15">
      <c r="A1658">
        <v>405</v>
      </c>
      <c r="B1658">
        <v>1</v>
      </c>
      <c r="C1658">
        <v>2</v>
      </c>
      <c r="D1658">
        <v>29</v>
      </c>
      <c r="E1658" t="s">
        <v>557</v>
      </c>
      <c r="F1658" t="s">
        <v>528</v>
      </c>
      <c r="G1658">
        <v>0</v>
      </c>
      <c r="H1658">
        <v>0</v>
      </c>
      <c r="I1658" t="s">
        <v>455</v>
      </c>
      <c r="J1658" t="s">
        <v>455</v>
      </c>
      <c r="K1658" t="s">
        <v>670</v>
      </c>
      <c r="L1658">
        <v>1</v>
      </c>
      <c r="M1658">
        <v>0</v>
      </c>
      <c r="N1658" t="s">
        <v>674</v>
      </c>
      <c r="O1658" t="s">
        <v>674</v>
      </c>
    </row>
    <row r="1659" spans="1:15">
      <c r="A1659">
        <v>405</v>
      </c>
      <c r="B1659">
        <v>1</v>
      </c>
      <c r="C1659">
        <v>2</v>
      </c>
      <c r="D1659">
        <v>30</v>
      </c>
      <c r="E1659" t="s">
        <v>555</v>
      </c>
      <c r="F1659" t="s">
        <v>528</v>
      </c>
      <c r="G1659">
        <v>0</v>
      </c>
      <c r="H1659">
        <v>0</v>
      </c>
      <c r="I1659" t="s">
        <v>455</v>
      </c>
      <c r="J1659" t="s">
        <v>455</v>
      </c>
      <c r="K1659" t="s">
        <v>672</v>
      </c>
      <c r="L1659">
        <v>5</v>
      </c>
      <c r="M1659">
        <v>1</v>
      </c>
      <c r="N1659" t="s">
        <v>674</v>
      </c>
      <c r="O1659" t="s">
        <v>674</v>
      </c>
    </row>
    <row r="1660" spans="1:15">
      <c r="A1660">
        <v>405</v>
      </c>
      <c r="B1660">
        <v>1</v>
      </c>
      <c r="C1660">
        <v>2</v>
      </c>
      <c r="D1660">
        <v>31</v>
      </c>
      <c r="E1660" t="s">
        <v>566</v>
      </c>
      <c r="F1660" t="s">
        <v>527</v>
      </c>
      <c r="I1660" t="s">
        <v>479</v>
      </c>
      <c r="J1660" t="s">
        <v>457</v>
      </c>
      <c r="K1660" t="s">
        <v>672</v>
      </c>
      <c r="N1660" t="s">
        <v>674</v>
      </c>
      <c r="O1660" t="s">
        <v>674</v>
      </c>
    </row>
    <row r="1661" spans="1:15">
      <c r="A1661">
        <v>405</v>
      </c>
      <c r="B1661">
        <v>1</v>
      </c>
      <c r="C1661">
        <v>2</v>
      </c>
      <c r="D1661">
        <v>32</v>
      </c>
      <c r="E1661" t="s">
        <v>550</v>
      </c>
      <c r="F1661" t="s">
        <v>527</v>
      </c>
      <c r="G1661">
        <v>1</v>
      </c>
      <c r="H1661">
        <v>1</v>
      </c>
      <c r="I1661" t="s">
        <v>479</v>
      </c>
      <c r="J1661" t="s">
        <v>454</v>
      </c>
      <c r="K1661" t="s">
        <v>670</v>
      </c>
      <c r="L1661">
        <v>1</v>
      </c>
      <c r="M1661">
        <v>0</v>
      </c>
      <c r="N1661" t="s">
        <v>674</v>
      </c>
      <c r="O1661" t="s">
        <v>674</v>
      </c>
    </row>
    <row r="1662" spans="1:15">
      <c r="A1662">
        <v>405</v>
      </c>
      <c r="B1662">
        <v>1</v>
      </c>
      <c r="C1662">
        <v>2</v>
      </c>
      <c r="D1662">
        <v>33</v>
      </c>
      <c r="E1662" t="s">
        <v>549</v>
      </c>
      <c r="F1662" t="s">
        <v>527</v>
      </c>
      <c r="G1662">
        <v>0</v>
      </c>
      <c r="H1662">
        <v>0</v>
      </c>
      <c r="I1662" t="s">
        <v>479</v>
      </c>
      <c r="J1662" t="s">
        <v>454</v>
      </c>
      <c r="K1662" t="s">
        <v>670</v>
      </c>
      <c r="L1662">
        <v>5</v>
      </c>
      <c r="M1662">
        <v>1</v>
      </c>
      <c r="N1662" t="s">
        <v>674</v>
      </c>
      <c r="O1662" t="s">
        <v>674</v>
      </c>
    </row>
    <row r="1663" spans="1:15">
      <c r="A1663">
        <v>405</v>
      </c>
      <c r="B1663">
        <v>1</v>
      </c>
      <c r="C1663">
        <v>2</v>
      </c>
      <c r="D1663">
        <v>34</v>
      </c>
      <c r="E1663" t="s">
        <v>554</v>
      </c>
      <c r="F1663" t="s">
        <v>528</v>
      </c>
      <c r="G1663">
        <v>1</v>
      </c>
      <c r="H1663">
        <v>0</v>
      </c>
      <c r="I1663" t="s">
        <v>455</v>
      </c>
      <c r="J1663" t="s">
        <v>455</v>
      </c>
      <c r="K1663" t="s">
        <v>672</v>
      </c>
      <c r="L1663">
        <v>4</v>
      </c>
      <c r="M1663">
        <v>1</v>
      </c>
      <c r="N1663" t="s">
        <v>674</v>
      </c>
      <c r="O1663" t="s">
        <v>674</v>
      </c>
    </row>
    <row r="1664" spans="1:15">
      <c r="A1664">
        <v>405</v>
      </c>
      <c r="B1664">
        <v>1</v>
      </c>
      <c r="C1664">
        <v>2</v>
      </c>
      <c r="D1664">
        <v>35</v>
      </c>
      <c r="E1664" t="s">
        <v>561</v>
      </c>
      <c r="F1664" t="s">
        <v>527</v>
      </c>
      <c r="G1664">
        <v>0</v>
      </c>
      <c r="H1664">
        <v>1</v>
      </c>
      <c r="I1664" t="s">
        <v>479</v>
      </c>
      <c r="J1664" t="s">
        <v>456</v>
      </c>
      <c r="K1664" t="s">
        <v>670</v>
      </c>
      <c r="L1664">
        <v>1</v>
      </c>
      <c r="M1664">
        <v>0</v>
      </c>
      <c r="N1664" t="s">
        <v>674</v>
      </c>
      <c r="O1664" t="s">
        <v>674</v>
      </c>
    </row>
    <row r="1665" spans="1:15">
      <c r="A1665">
        <v>405</v>
      </c>
      <c r="B1665">
        <v>1</v>
      </c>
      <c r="C1665">
        <v>2</v>
      </c>
      <c r="D1665">
        <v>36</v>
      </c>
      <c r="E1665" t="s">
        <v>563</v>
      </c>
      <c r="F1665" t="s">
        <v>527</v>
      </c>
      <c r="G1665">
        <v>0</v>
      </c>
      <c r="H1665">
        <v>1</v>
      </c>
      <c r="I1665" t="s">
        <v>479</v>
      </c>
      <c r="J1665" t="s">
        <v>457</v>
      </c>
      <c r="K1665" t="s">
        <v>672</v>
      </c>
      <c r="L1665">
        <v>5</v>
      </c>
      <c r="M1665">
        <v>1</v>
      </c>
      <c r="N1665" t="s">
        <v>674</v>
      </c>
      <c r="O1665" t="s">
        <v>674</v>
      </c>
    </row>
    <row r="1666" spans="1:15">
      <c r="A1666">
        <v>405</v>
      </c>
      <c r="B1666">
        <v>1</v>
      </c>
      <c r="C1666">
        <v>2</v>
      </c>
      <c r="D1666">
        <v>37</v>
      </c>
      <c r="E1666" t="s">
        <v>554</v>
      </c>
      <c r="F1666" t="s">
        <v>527</v>
      </c>
      <c r="G1666">
        <v>0</v>
      </c>
      <c r="H1666">
        <v>0</v>
      </c>
      <c r="I1666" t="s">
        <v>455</v>
      </c>
      <c r="J1666" t="s">
        <v>455</v>
      </c>
      <c r="K1666" t="s">
        <v>672</v>
      </c>
      <c r="L1666">
        <v>1</v>
      </c>
      <c r="M1666">
        <v>1</v>
      </c>
      <c r="N1666" t="s">
        <v>674</v>
      </c>
      <c r="O1666" t="s">
        <v>674</v>
      </c>
    </row>
    <row r="1667" spans="1:15">
      <c r="A1667">
        <v>405</v>
      </c>
      <c r="B1667">
        <v>1</v>
      </c>
      <c r="C1667">
        <v>2</v>
      </c>
      <c r="D1667">
        <v>38</v>
      </c>
      <c r="E1667" t="s">
        <v>562</v>
      </c>
      <c r="F1667" t="s">
        <v>528</v>
      </c>
      <c r="G1667">
        <v>0</v>
      </c>
      <c r="H1667">
        <v>1</v>
      </c>
      <c r="I1667" t="s">
        <v>479</v>
      </c>
      <c r="J1667" t="s">
        <v>456</v>
      </c>
      <c r="K1667" t="s">
        <v>670</v>
      </c>
      <c r="L1667">
        <v>2</v>
      </c>
      <c r="M1667">
        <v>1</v>
      </c>
      <c r="N1667" t="s">
        <v>674</v>
      </c>
      <c r="O1667" t="s">
        <v>674</v>
      </c>
    </row>
    <row r="1668" spans="1:15">
      <c r="A1668">
        <v>405</v>
      </c>
      <c r="B1668">
        <v>1</v>
      </c>
      <c r="C1668">
        <v>2</v>
      </c>
      <c r="D1668">
        <v>39</v>
      </c>
      <c r="E1668" t="s">
        <v>544</v>
      </c>
      <c r="F1668" t="s">
        <v>527</v>
      </c>
      <c r="G1668">
        <v>1</v>
      </c>
      <c r="H1668">
        <v>0</v>
      </c>
      <c r="I1668" t="s">
        <v>479</v>
      </c>
      <c r="J1668" t="s">
        <v>454</v>
      </c>
      <c r="K1668" t="s">
        <v>672</v>
      </c>
      <c r="L1668">
        <v>5</v>
      </c>
      <c r="M1668">
        <v>1</v>
      </c>
      <c r="N1668" t="s">
        <v>674</v>
      </c>
      <c r="O1668" t="s">
        <v>674</v>
      </c>
    </row>
    <row r="1669" spans="1:15">
      <c r="A1669">
        <v>405</v>
      </c>
      <c r="B1669">
        <v>1</v>
      </c>
      <c r="C1669">
        <v>2</v>
      </c>
      <c r="D1669">
        <v>40</v>
      </c>
      <c r="E1669" t="s">
        <v>553</v>
      </c>
      <c r="F1669" t="s">
        <v>527</v>
      </c>
      <c r="G1669">
        <v>0</v>
      </c>
      <c r="H1669">
        <v>1</v>
      </c>
      <c r="I1669" t="s">
        <v>455</v>
      </c>
      <c r="J1669" t="s">
        <v>455</v>
      </c>
      <c r="K1669" t="s">
        <v>672</v>
      </c>
      <c r="L1669">
        <v>2</v>
      </c>
      <c r="M1669">
        <v>1</v>
      </c>
      <c r="N1669" t="s">
        <v>674</v>
      </c>
      <c r="O1669" t="s">
        <v>674</v>
      </c>
    </row>
    <row r="1670" spans="1:15">
      <c r="A1670">
        <v>405</v>
      </c>
      <c r="B1670">
        <v>1</v>
      </c>
      <c r="C1670">
        <v>2</v>
      </c>
      <c r="D1670">
        <v>41</v>
      </c>
      <c r="E1670" t="s">
        <v>560</v>
      </c>
      <c r="F1670" t="s">
        <v>528</v>
      </c>
      <c r="G1670">
        <v>0</v>
      </c>
      <c r="H1670">
        <v>1</v>
      </c>
      <c r="I1670" t="s">
        <v>479</v>
      </c>
      <c r="J1670" t="s">
        <v>456</v>
      </c>
      <c r="K1670" t="s">
        <v>670</v>
      </c>
      <c r="L1670">
        <v>5</v>
      </c>
      <c r="M1670">
        <v>0</v>
      </c>
      <c r="N1670" t="s">
        <v>674</v>
      </c>
      <c r="O1670" t="s">
        <v>674</v>
      </c>
    </row>
    <row r="1671" spans="1:15">
      <c r="A1671">
        <v>405</v>
      </c>
      <c r="B1671">
        <v>1</v>
      </c>
      <c r="C1671">
        <v>2</v>
      </c>
      <c r="D1671">
        <v>42</v>
      </c>
      <c r="E1671" t="s">
        <v>550</v>
      </c>
      <c r="F1671" t="s">
        <v>528</v>
      </c>
      <c r="G1671">
        <v>0</v>
      </c>
      <c r="H1671">
        <v>1</v>
      </c>
      <c r="I1671" t="s">
        <v>479</v>
      </c>
      <c r="J1671" t="s">
        <v>454</v>
      </c>
      <c r="K1671" t="s">
        <v>670</v>
      </c>
      <c r="L1671">
        <v>5</v>
      </c>
      <c r="M1671">
        <v>0</v>
      </c>
      <c r="N1671" t="s">
        <v>674</v>
      </c>
      <c r="O1671" t="s">
        <v>674</v>
      </c>
    </row>
    <row r="1672" spans="1:15">
      <c r="A1672">
        <v>405</v>
      </c>
      <c r="B1672">
        <v>1</v>
      </c>
      <c r="C1672">
        <v>2</v>
      </c>
      <c r="D1672">
        <v>43</v>
      </c>
      <c r="E1672" t="s">
        <v>544</v>
      </c>
      <c r="F1672" t="s">
        <v>528</v>
      </c>
      <c r="G1672">
        <v>0</v>
      </c>
      <c r="H1672">
        <v>0</v>
      </c>
      <c r="I1672" t="s">
        <v>479</v>
      </c>
      <c r="J1672" t="s">
        <v>454</v>
      </c>
      <c r="K1672" t="s">
        <v>672</v>
      </c>
      <c r="L1672">
        <v>5</v>
      </c>
      <c r="M1672">
        <v>0</v>
      </c>
      <c r="N1672" t="s">
        <v>674</v>
      </c>
      <c r="O1672" t="s">
        <v>674</v>
      </c>
    </row>
    <row r="1673" spans="1:15">
      <c r="A1673">
        <v>405</v>
      </c>
      <c r="B1673">
        <v>1</v>
      </c>
      <c r="C1673">
        <v>2</v>
      </c>
      <c r="D1673">
        <v>44</v>
      </c>
      <c r="E1673" t="s">
        <v>551</v>
      </c>
      <c r="F1673" t="s">
        <v>527</v>
      </c>
      <c r="G1673">
        <v>0</v>
      </c>
      <c r="H1673">
        <v>1</v>
      </c>
      <c r="I1673" t="s">
        <v>455</v>
      </c>
      <c r="J1673" t="s">
        <v>455</v>
      </c>
      <c r="K1673" t="s">
        <v>672</v>
      </c>
      <c r="L1673">
        <v>2</v>
      </c>
      <c r="M1673">
        <v>1</v>
      </c>
      <c r="N1673" t="s">
        <v>674</v>
      </c>
      <c r="O1673" t="s">
        <v>674</v>
      </c>
    </row>
    <row r="1674" spans="1:15">
      <c r="A1674">
        <v>406</v>
      </c>
      <c r="B1674">
        <v>1</v>
      </c>
      <c r="C1674">
        <v>2</v>
      </c>
      <c r="D1674">
        <v>1</v>
      </c>
      <c r="E1674" t="s">
        <v>549</v>
      </c>
      <c r="F1674" t="s">
        <v>528</v>
      </c>
      <c r="G1674">
        <v>1</v>
      </c>
      <c r="H1674">
        <v>0</v>
      </c>
      <c r="I1674" t="s">
        <v>479</v>
      </c>
      <c r="J1674" t="s">
        <v>454</v>
      </c>
      <c r="K1674" t="s">
        <v>670</v>
      </c>
      <c r="L1674">
        <v>2</v>
      </c>
      <c r="M1674">
        <v>1</v>
      </c>
      <c r="N1674" t="s">
        <v>673</v>
      </c>
      <c r="O1674" t="s">
        <v>675</v>
      </c>
    </row>
    <row r="1675" spans="1:15">
      <c r="A1675">
        <v>406</v>
      </c>
      <c r="B1675">
        <v>1</v>
      </c>
      <c r="C1675">
        <v>2</v>
      </c>
      <c r="D1675">
        <v>2</v>
      </c>
      <c r="E1675" t="s">
        <v>555</v>
      </c>
      <c r="F1675" t="s">
        <v>527</v>
      </c>
      <c r="G1675">
        <v>1</v>
      </c>
      <c r="H1675">
        <v>0</v>
      </c>
      <c r="I1675" t="s">
        <v>455</v>
      </c>
      <c r="J1675" t="s">
        <v>455</v>
      </c>
      <c r="K1675" t="s">
        <v>672</v>
      </c>
      <c r="L1675">
        <v>1</v>
      </c>
      <c r="M1675">
        <v>1</v>
      </c>
      <c r="N1675" t="s">
        <v>673</v>
      </c>
      <c r="O1675" t="s">
        <v>675</v>
      </c>
    </row>
    <row r="1676" spans="1:15">
      <c r="A1676">
        <v>406</v>
      </c>
      <c r="B1676">
        <v>1</v>
      </c>
      <c r="C1676">
        <v>2</v>
      </c>
      <c r="D1676">
        <v>3</v>
      </c>
      <c r="E1676" t="s">
        <v>550</v>
      </c>
      <c r="F1676" t="s">
        <v>527</v>
      </c>
      <c r="G1676">
        <v>1</v>
      </c>
      <c r="H1676">
        <v>1</v>
      </c>
      <c r="I1676" t="s">
        <v>479</v>
      </c>
      <c r="J1676" t="s">
        <v>454</v>
      </c>
      <c r="K1676" t="s">
        <v>670</v>
      </c>
      <c r="L1676">
        <v>4</v>
      </c>
      <c r="M1676">
        <v>1</v>
      </c>
      <c r="N1676" t="s">
        <v>673</v>
      </c>
      <c r="O1676" t="s">
        <v>675</v>
      </c>
    </row>
    <row r="1677" spans="1:15">
      <c r="A1677">
        <v>406</v>
      </c>
      <c r="B1677">
        <v>1</v>
      </c>
      <c r="C1677">
        <v>2</v>
      </c>
      <c r="D1677">
        <v>4</v>
      </c>
      <c r="E1677" t="s">
        <v>549</v>
      </c>
      <c r="F1677" t="s">
        <v>527</v>
      </c>
      <c r="G1677">
        <v>0</v>
      </c>
      <c r="H1677">
        <v>0</v>
      </c>
      <c r="I1677" t="s">
        <v>479</v>
      </c>
      <c r="J1677" t="s">
        <v>454</v>
      </c>
      <c r="K1677" t="s">
        <v>670</v>
      </c>
      <c r="L1677">
        <v>4</v>
      </c>
      <c r="M1677">
        <v>1</v>
      </c>
      <c r="N1677" t="s">
        <v>673</v>
      </c>
      <c r="O1677" t="s">
        <v>675</v>
      </c>
    </row>
    <row r="1678" spans="1:15">
      <c r="A1678">
        <v>406</v>
      </c>
      <c r="B1678">
        <v>1</v>
      </c>
      <c r="C1678">
        <v>2</v>
      </c>
      <c r="D1678">
        <v>5</v>
      </c>
      <c r="E1678" t="s">
        <v>563</v>
      </c>
      <c r="F1678" t="s">
        <v>528</v>
      </c>
      <c r="G1678">
        <v>1</v>
      </c>
      <c r="H1678">
        <v>1</v>
      </c>
      <c r="I1678" t="s">
        <v>479</v>
      </c>
      <c r="J1678" t="s">
        <v>457</v>
      </c>
      <c r="K1678" t="s">
        <v>672</v>
      </c>
      <c r="L1678">
        <v>4</v>
      </c>
      <c r="M1678">
        <v>0</v>
      </c>
      <c r="N1678" t="s">
        <v>673</v>
      </c>
      <c r="O1678" t="s">
        <v>675</v>
      </c>
    </row>
    <row r="1679" spans="1:15">
      <c r="A1679">
        <v>406</v>
      </c>
      <c r="B1679">
        <v>1</v>
      </c>
      <c r="C1679">
        <v>2</v>
      </c>
      <c r="D1679">
        <v>6</v>
      </c>
      <c r="E1679" t="s">
        <v>547</v>
      </c>
      <c r="F1679" t="s">
        <v>528</v>
      </c>
      <c r="G1679">
        <v>1</v>
      </c>
      <c r="H1679">
        <v>1</v>
      </c>
      <c r="I1679" t="s">
        <v>479</v>
      </c>
      <c r="J1679" t="s">
        <v>454</v>
      </c>
      <c r="K1679" t="s">
        <v>672</v>
      </c>
      <c r="L1679">
        <v>1</v>
      </c>
      <c r="M1679">
        <v>1</v>
      </c>
      <c r="N1679" t="s">
        <v>673</v>
      </c>
      <c r="O1679" t="s">
        <v>675</v>
      </c>
    </row>
    <row r="1680" spans="1:15">
      <c r="A1680">
        <v>406</v>
      </c>
      <c r="B1680">
        <v>1</v>
      </c>
      <c r="C1680">
        <v>2</v>
      </c>
      <c r="D1680">
        <v>7</v>
      </c>
      <c r="E1680" t="s">
        <v>559</v>
      </c>
      <c r="F1680" t="s">
        <v>527</v>
      </c>
      <c r="G1680">
        <v>1</v>
      </c>
      <c r="H1680">
        <v>0</v>
      </c>
      <c r="I1680" t="s">
        <v>479</v>
      </c>
      <c r="J1680" t="s">
        <v>456</v>
      </c>
      <c r="K1680" t="s">
        <v>670</v>
      </c>
      <c r="L1680">
        <v>4</v>
      </c>
      <c r="M1680">
        <v>1</v>
      </c>
      <c r="N1680" t="s">
        <v>673</v>
      </c>
      <c r="O1680" t="s">
        <v>675</v>
      </c>
    </row>
    <row r="1681" spans="1:15">
      <c r="A1681">
        <v>406</v>
      </c>
      <c r="B1681">
        <v>1</v>
      </c>
      <c r="C1681">
        <v>2</v>
      </c>
      <c r="D1681">
        <v>8</v>
      </c>
      <c r="E1681" t="s">
        <v>545</v>
      </c>
      <c r="F1681" t="s">
        <v>528</v>
      </c>
      <c r="G1681">
        <v>1</v>
      </c>
      <c r="H1681">
        <v>0</v>
      </c>
      <c r="I1681" t="s">
        <v>479</v>
      </c>
      <c r="J1681" t="s">
        <v>454</v>
      </c>
      <c r="K1681" t="s">
        <v>672</v>
      </c>
      <c r="L1681">
        <v>1</v>
      </c>
      <c r="M1681">
        <v>1</v>
      </c>
      <c r="N1681" t="s">
        <v>673</v>
      </c>
      <c r="O1681" t="s">
        <v>675</v>
      </c>
    </row>
    <row r="1682" spans="1:15">
      <c r="A1682">
        <v>406</v>
      </c>
      <c r="B1682">
        <v>1</v>
      </c>
      <c r="C1682">
        <v>2</v>
      </c>
      <c r="D1682">
        <v>9</v>
      </c>
      <c r="E1682" t="s">
        <v>548</v>
      </c>
      <c r="F1682" t="s">
        <v>528</v>
      </c>
      <c r="G1682">
        <v>1</v>
      </c>
      <c r="H1682">
        <v>1</v>
      </c>
      <c r="I1682" t="s">
        <v>479</v>
      </c>
      <c r="J1682" t="s">
        <v>454</v>
      </c>
      <c r="K1682" t="s">
        <v>670</v>
      </c>
      <c r="L1682">
        <v>2</v>
      </c>
      <c r="M1682">
        <v>1</v>
      </c>
      <c r="N1682" t="s">
        <v>673</v>
      </c>
      <c r="O1682" t="s">
        <v>675</v>
      </c>
    </row>
    <row r="1683" spans="1:15">
      <c r="A1683">
        <v>406</v>
      </c>
      <c r="B1683">
        <v>1</v>
      </c>
      <c r="C1683">
        <v>2</v>
      </c>
      <c r="D1683">
        <v>10</v>
      </c>
      <c r="E1683" t="s">
        <v>547</v>
      </c>
      <c r="F1683" t="s">
        <v>527</v>
      </c>
      <c r="G1683">
        <v>0</v>
      </c>
      <c r="H1683">
        <v>1</v>
      </c>
      <c r="I1683" t="s">
        <v>479</v>
      </c>
      <c r="J1683" t="s">
        <v>454</v>
      </c>
      <c r="K1683" t="s">
        <v>672</v>
      </c>
      <c r="L1683">
        <v>5</v>
      </c>
      <c r="M1683">
        <v>1</v>
      </c>
      <c r="N1683" t="s">
        <v>673</v>
      </c>
      <c r="O1683" t="s">
        <v>675</v>
      </c>
    </row>
    <row r="1684" spans="1:15">
      <c r="A1684">
        <v>406</v>
      </c>
      <c r="B1684">
        <v>1</v>
      </c>
      <c r="C1684">
        <v>2</v>
      </c>
      <c r="D1684">
        <v>11</v>
      </c>
      <c r="E1684" t="s">
        <v>548</v>
      </c>
      <c r="F1684" t="s">
        <v>527</v>
      </c>
      <c r="G1684">
        <v>0</v>
      </c>
      <c r="H1684">
        <v>1</v>
      </c>
      <c r="I1684" t="s">
        <v>479</v>
      </c>
      <c r="J1684" t="s">
        <v>454</v>
      </c>
      <c r="K1684" t="s">
        <v>670</v>
      </c>
      <c r="L1684">
        <v>5</v>
      </c>
      <c r="M1684">
        <v>1</v>
      </c>
      <c r="N1684" t="s">
        <v>673</v>
      </c>
      <c r="O1684" t="s">
        <v>675</v>
      </c>
    </row>
    <row r="1685" spans="1:15">
      <c r="A1685">
        <v>406</v>
      </c>
      <c r="B1685">
        <v>1</v>
      </c>
      <c r="C1685">
        <v>2</v>
      </c>
      <c r="D1685">
        <v>12</v>
      </c>
      <c r="E1685" t="s">
        <v>562</v>
      </c>
      <c r="F1685" t="s">
        <v>528</v>
      </c>
      <c r="G1685">
        <v>1</v>
      </c>
      <c r="H1685">
        <v>1</v>
      </c>
      <c r="I1685" t="s">
        <v>479</v>
      </c>
      <c r="J1685" t="s">
        <v>456</v>
      </c>
      <c r="K1685" t="s">
        <v>670</v>
      </c>
      <c r="L1685">
        <v>2</v>
      </c>
      <c r="M1685">
        <v>1</v>
      </c>
      <c r="N1685" t="s">
        <v>673</v>
      </c>
      <c r="O1685" t="s">
        <v>675</v>
      </c>
    </row>
    <row r="1686" spans="1:15">
      <c r="A1686">
        <v>406</v>
      </c>
      <c r="B1686">
        <v>1</v>
      </c>
      <c r="C1686">
        <v>2</v>
      </c>
      <c r="D1686">
        <v>13</v>
      </c>
      <c r="E1686" t="s">
        <v>553</v>
      </c>
      <c r="F1686" t="s">
        <v>528</v>
      </c>
      <c r="G1686">
        <v>1</v>
      </c>
      <c r="H1686">
        <v>1</v>
      </c>
      <c r="I1686" t="s">
        <v>455</v>
      </c>
      <c r="J1686" t="s">
        <v>455</v>
      </c>
      <c r="K1686" t="s">
        <v>672</v>
      </c>
      <c r="L1686">
        <v>5</v>
      </c>
      <c r="M1686">
        <v>1</v>
      </c>
      <c r="N1686" t="s">
        <v>673</v>
      </c>
      <c r="O1686" t="s">
        <v>675</v>
      </c>
    </row>
    <row r="1687" spans="1:15">
      <c r="A1687">
        <v>406</v>
      </c>
      <c r="B1687">
        <v>1</v>
      </c>
      <c r="C1687">
        <v>2</v>
      </c>
      <c r="D1687">
        <v>14</v>
      </c>
      <c r="E1687" t="s">
        <v>566</v>
      </c>
      <c r="F1687" t="s">
        <v>527</v>
      </c>
      <c r="I1687" t="s">
        <v>479</v>
      </c>
      <c r="J1687" t="s">
        <v>457</v>
      </c>
      <c r="K1687" t="s">
        <v>672</v>
      </c>
      <c r="N1687" t="s">
        <v>673</v>
      </c>
      <c r="O1687" t="s">
        <v>675</v>
      </c>
    </row>
    <row r="1688" spans="1:15">
      <c r="A1688">
        <v>406</v>
      </c>
      <c r="B1688">
        <v>1</v>
      </c>
      <c r="C1688">
        <v>2</v>
      </c>
      <c r="D1688">
        <v>15</v>
      </c>
      <c r="E1688" t="s">
        <v>544</v>
      </c>
      <c r="F1688" t="s">
        <v>528</v>
      </c>
      <c r="G1688">
        <v>1</v>
      </c>
      <c r="H1688">
        <v>0</v>
      </c>
      <c r="I1688" t="s">
        <v>479</v>
      </c>
      <c r="J1688" t="s">
        <v>454</v>
      </c>
      <c r="K1688" t="s">
        <v>672</v>
      </c>
      <c r="L1688">
        <v>3</v>
      </c>
      <c r="M1688">
        <v>0</v>
      </c>
      <c r="N1688" t="s">
        <v>673</v>
      </c>
      <c r="O1688" t="s">
        <v>675</v>
      </c>
    </row>
    <row r="1689" spans="1:15">
      <c r="A1689">
        <v>406</v>
      </c>
      <c r="B1689">
        <v>1</v>
      </c>
      <c r="C1689">
        <v>2</v>
      </c>
      <c r="D1689">
        <v>16</v>
      </c>
      <c r="E1689" t="s">
        <v>553</v>
      </c>
      <c r="F1689" t="s">
        <v>527</v>
      </c>
      <c r="G1689">
        <v>0</v>
      </c>
      <c r="H1689">
        <v>1</v>
      </c>
      <c r="I1689" t="s">
        <v>455</v>
      </c>
      <c r="J1689" t="s">
        <v>455</v>
      </c>
      <c r="K1689" t="s">
        <v>672</v>
      </c>
      <c r="L1689">
        <v>1</v>
      </c>
      <c r="M1689">
        <v>1</v>
      </c>
      <c r="N1689" t="s">
        <v>673</v>
      </c>
      <c r="O1689" t="s">
        <v>675</v>
      </c>
    </row>
    <row r="1690" spans="1:15">
      <c r="A1690">
        <v>406</v>
      </c>
      <c r="B1690">
        <v>1</v>
      </c>
      <c r="C1690">
        <v>2</v>
      </c>
      <c r="D1690">
        <v>17</v>
      </c>
      <c r="E1690" t="s">
        <v>564</v>
      </c>
      <c r="F1690" t="s">
        <v>527</v>
      </c>
      <c r="G1690">
        <v>1</v>
      </c>
      <c r="H1690">
        <v>0</v>
      </c>
      <c r="I1690" t="s">
        <v>479</v>
      </c>
      <c r="J1690" t="s">
        <v>457</v>
      </c>
      <c r="K1690" t="s">
        <v>672</v>
      </c>
      <c r="L1690">
        <v>4</v>
      </c>
      <c r="M1690">
        <v>1</v>
      </c>
      <c r="N1690" t="s">
        <v>673</v>
      </c>
      <c r="O1690" t="s">
        <v>675</v>
      </c>
    </row>
    <row r="1691" spans="1:15">
      <c r="A1691">
        <v>406</v>
      </c>
      <c r="B1691">
        <v>1</v>
      </c>
      <c r="C1691">
        <v>2</v>
      </c>
      <c r="D1691">
        <v>18</v>
      </c>
      <c r="E1691" t="s">
        <v>558</v>
      </c>
      <c r="F1691" t="s">
        <v>528</v>
      </c>
      <c r="G1691">
        <v>1</v>
      </c>
      <c r="H1691">
        <v>1</v>
      </c>
      <c r="I1691" t="s">
        <v>455</v>
      </c>
      <c r="J1691" t="s">
        <v>455</v>
      </c>
      <c r="K1691" t="s">
        <v>670</v>
      </c>
      <c r="L1691">
        <v>5</v>
      </c>
      <c r="M1691">
        <v>1</v>
      </c>
      <c r="N1691" t="s">
        <v>673</v>
      </c>
      <c r="O1691" t="s">
        <v>675</v>
      </c>
    </row>
    <row r="1692" spans="1:15">
      <c r="A1692">
        <v>406</v>
      </c>
      <c r="B1692">
        <v>1</v>
      </c>
      <c r="C1692">
        <v>2</v>
      </c>
      <c r="D1692">
        <v>19</v>
      </c>
      <c r="E1692" t="s">
        <v>560</v>
      </c>
      <c r="F1692" t="s">
        <v>528</v>
      </c>
      <c r="G1692">
        <v>1</v>
      </c>
      <c r="H1692">
        <v>1</v>
      </c>
      <c r="I1692" t="s">
        <v>479</v>
      </c>
      <c r="J1692" t="s">
        <v>456</v>
      </c>
      <c r="K1692" t="s">
        <v>670</v>
      </c>
      <c r="L1692">
        <v>2</v>
      </c>
      <c r="M1692">
        <v>1</v>
      </c>
      <c r="N1692" t="s">
        <v>673</v>
      </c>
      <c r="O1692" t="s">
        <v>675</v>
      </c>
    </row>
    <row r="1693" spans="1:15">
      <c r="A1693">
        <v>406</v>
      </c>
      <c r="B1693">
        <v>1</v>
      </c>
      <c r="C1693">
        <v>2</v>
      </c>
      <c r="D1693">
        <v>20</v>
      </c>
      <c r="E1693" t="s">
        <v>558</v>
      </c>
      <c r="F1693" t="s">
        <v>527</v>
      </c>
      <c r="G1693">
        <v>0</v>
      </c>
      <c r="H1693">
        <v>1</v>
      </c>
      <c r="I1693" t="s">
        <v>455</v>
      </c>
      <c r="J1693" t="s">
        <v>455</v>
      </c>
      <c r="K1693" t="s">
        <v>670</v>
      </c>
      <c r="L1693">
        <v>2</v>
      </c>
      <c r="M1693">
        <v>1</v>
      </c>
      <c r="N1693" t="s">
        <v>673</v>
      </c>
      <c r="O1693" t="s">
        <v>675</v>
      </c>
    </row>
    <row r="1694" spans="1:15">
      <c r="A1694">
        <v>406</v>
      </c>
      <c r="B1694">
        <v>1</v>
      </c>
      <c r="C1694">
        <v>2</v>
      </c>
      <c r="D1694">
        <v>21</v>
      </c>
      <c r="E1694" t="s">
        <v>552</v>
      </c>
      <c r="F1694" t="s">
        <v>527</v>
      </c>
      <c r="G1694">
        <v>1</v>
      </c>
      <c r="H1694">
        <v>1</v>
      </c>
      <c r="I1694" t="s">
        <v>455</v>
      </c>
      <c r="J1694" t="s">
        <v>455</v>
      </c>
      <c r="K1694" t="s">
        <v>672</v>
      </c>
      <c r="L1694">
        <v>1</v>
      </c>
      <c r="M1694">
        <v>1</v>
      </c>
      <c r="N1694" t="s">
        <v>673</v>
      </c>
      <c r="O1694" t="s">
        <v>675</v>
      </c>
    </row>
    <row r="1695" spans="1:15">
      <c r="A1695">
        <v>406</v>
      </c>
      <c r="B1695">
        <v>1</v>
      </c>
      <c r="C1695">
        <v>2</v>
      </c>
      <c r="D1695">
        <v>22</v>
      </c>
      <c r="E1695" t="s">
        <v>544</v>
      </c>
      <c r="F1695" t="s">
        <v>527</v>
      </c>
      <c r="G1695">
        <v>0</v>
      </c>
      <c r="H1695">
        <v>0</v>
      </c>
      <c r="I1695" t="s">
        <v>479</v>
      </c>
      <c r="J1695" t="s">
        <v>454</v>
      </c>
      <c r="K1695" t="s">
        <v>672</v>
      </c>
      <c r="L1695">
        <v>3</v>
      </c>
      <c r="M1695">
        <v>0</v>
      </c>
      <c r="N1695" t="s">
        <v>673</v>
      </c>
      <c r="O1695" t="s">
        <v>675</v>
      </c>
    </row>
    <row r="1696" spans="1:15">
      <c r="A1696">
        <v>406</v>
      </c>
      <c r="B1696">
        <v>1</v>
      </c>
      <c r="C1696">
        <v>2</v>
      </c>
      <c r="D1696">
        <v>23</v>
      </c>
      <c r="E1696" t="s">
        <v>561</v>
      </c>
      <c r="F1696" t="s">
        <v>527</v>
      </c>
      <c r="G1696">
        <v>1</v>
      </c>
      <c r="H1696">
        <v>1</v>
      </c>
      <c r="I1696" t="s">
        <v>479</v>
      </c>
      <c r="J1696" t="s">
        <v>456</v>
      </c>
      <c r="K1696" t="s">
        <v>670</v>
      </c>
      <c r="L1696">
        <v>4</v>
      </c>
      <c r="M1696">
        <v>1</v>
      </c>
      <c r="N1696" t="s">
        <v>673</v>
      </c>
      <c r="O1696" t="s">
        <v>675</v>
      </c>
    </row>
    <row r="1697" spans="1:15">
      <c r="A1697">
        <v>406</v>
      </c>
      <c r="B1697">
        <v>1</v>
      </c>
      <c r="C1697">
        <v>2</v>
      </c>
      <c r="D1697">
        <v>24</v>
      </c>
      <c r="E1697" t="s">
        <v>554</v>
      </c>
      <c r="F1697" t="s">
        <v>527</v>
      </c>
      <c r="G1697">
        <v>1</v>
      </c>
      <c r="H1697">
        <v>0</v>
      </c>
      <c r="I1697" t="s">
        <v>455</v>
      </c>
      <c r="J1697" t="s">
        <v>455</v>
      </c>
      <c r="K1697" t="s">
        <v>672</v>
      </c>
      <c r="L1697">
        <v>2</v>
      </c>
      <c r="M1697">
        <v>1</v>
      </c>
      <c r="N1697" t="s">
        <v>673</v>
      </c>
      <c r="O1697" t="s">
        <v>675</v>
      </c>
    </row>
    <row r="1698" spans="1:15">
      <c r="A1698">
        <v>406</v>
      </c>
      <c r="B1698">
        <v>1</v>
      </c>
      <c r="C1698">
        <v>2</v>
      </c>
      <c r="D1698">
        <v>25</v>
      </c>
      <c r="E1698" t="s">
        <v>554</v>
      </c>
      <c r="F1698" t="s">
        <v>528</v>
      </c>
      <c r="G1698">
        <v>0</v>
      </c>
      <c r="H1698">
        <v>0</v>
      </c>
      <c r="I1698" t="s">
        <v>455</v>
      </c>
      <c r="J1698" t="s">
        <v>455</v>
      </c>
      <c r="K1698" t="s">
        <v>672</v>
      </c>
      <c r="L1698">
        <v>4</v>
      </c>
      <c r="M1698">
        <v>1</v>
      </c>
      <c r="N1698" t="s">
        <v>673</v>
      </c>
      <c r="O1698" t="s">
        <v>675</v>
      </c>
    </row>
    <row r="1699" spans="1:15">
      <c r="A1699">
        <v>406</v>
      </c>
      <c r="B1699">
        <v>1</v>
      </c>
      <c r="C1699">
        <v>2</v>
      </c>
      <c r="D1699">
        <v>26</v>
      </c>
      <c r="E1699" t="s">
        <v>565</v>
      </c>
      <c r="F1699" t="s">
        <v>528</v>
      </c>
      <c r="G1699">
        <v>1</v>
      </c>
      <c r="H1699">
        <v>1</v>
      </c>
      <c r="I1699" t="s">
        <v>479</v>
      </c>
      <c r="J1699" t="s">
        <v>457</v>
      </c>
      <c r="K1699" t="s">
        <v>672</v>
      </c>
      <c r="L1699">
        <v>1</v>
      </c>
      <c r="M1699">
        <v>1</v>
      </c>
      <c r="N1699" t="s">
        <v>673</v>
      </c>
      <c r="O1699" t="s">
        <v>675</v>
      </c>
    </row>
    <row r="1700" spans="1:15">
      <c r="A1700">
        <v>406</v>
      </c>
      <c r="B1700">
        <v>1</v>
      </c>
      <c r="C1700">
        <v>2</v>
      </c>
      <c r="D1700">
        <v>27</v>
      </c>
      <c r="E1700" t="s">
        <v>551</v>
      </c>
      <c r="F1700" t="s">
        <v>528</v>
      </c>
      <c r="G1700">
        <v>1</v>
      </c>
      <c r="H1700">
        <v>1</v>
      </c>
      <c r="I1700" t="s">
        <v>455</v>
      </c>
      <c r="J1700" t="s">
        <v>455</v>
      </c>
      <c r="K1700" t="s">
        <v>672</v>
      </c>
      <c r="L1700">
        <v>4</v>
      </c>
      <c r="M1700">
        <v>1</v>
      </c>
      <c r="N1700" t="s">
        <v>673</v>
      </c>
      <c r="O1700" t="s">
        <v>675</v>
      </c>
    </row>
    <row r="1701" spans="1:15">
      <c r="A1701">
        <v>406</v>
      </c>
      <c r="B1701">
        <v>1</v>
      </c>
      <c r="C1701">
        <v>2</v>
      </c>
      <c r="D1701">
        <v>28</v>
      </c>
      <c r="E1701" t="s">
        <v>564</v>
      </c>
      <c r="F1701" t="s">
        <v>528</v>
      </c>
      <c r="G1701">
        <v>0</v>
      </c>
      <c r="H1701">
        <v>0</v>
      </c>
      <c r="I1701" t="s">
        <v>479</v>
      </c>
      <c r="J1701" t="s">
        <v>457</v>
      </c>
      <c r="K1701" t="s">
        <v>672</v>
      </c>
      <c r="L1701">
        <v>3</v>
      </c>
      <c r="M1701">
        <v>0</v>
      </c>
      <c r="N1701" t="s">
        <v>673</v>
      </c>
      <c r="O1701" t="s">
        <v>675</v>
      </c>
    </row>
    <row r="1702" spans="1:15">
      <c r="A1702">
        <v>406</v>
      </c>
      <c r="B1702">
        <v>1</v>
      </c>
      <c r="C1702">
        <v>2</v>
      </c>
      <c r="D1702">
        <v>29</v>
      </c>
      <c r="E1702" t="s">
        <v>557</v>
      </c>
      <c r="F1702" t="s">
        <v>527</v>
      </c>
      <c r="G1702">
        <v>1</v>
      </c>
      <c r="H1702">
        <v>0</v>
      </c>
      <c r="I1702" t="s">
        <v>455</v>
      </c>
      <c r="J1702" t="s">
        <v>455</v>
      </c>
      <c r="K1702" t="s">
        <v>670</v>
      </c>
      <c r="L1702">
        <v>4</v>
      </c>
      <c r="M1702">
        <v>0</v>
      </c>
      <c r="N1702" t="s">
        <v>673</v>
      </c>
      <c r="O1702" t="s">
        <v>675</v>
      </c>
    </row>
    <row r="1703" spans="1:15">
      <c r="A1703">
        <v>406</v>
      </c>
      <c r="B1703">
        <v>1</v>
      </c>
      <c r="C1703">
        <v>2</v>
      </c>
      <c r="D1703">
        <v>30</v>
      </c>
      <c r="E1703" t="s">
        <v>561</v>
      </c>
      <c r="F1703" t="s">
        <v>528</v>
      </c>
      <c r="G1703">
        <v>0</v>
      </c>
      <c r="H1703">
        <v>1</v>
      </c>
      <c r="I1703" t="s">
        <v>479</v>
      </c>
      <c r="J1703" t="s">
        <v>456</v>
      </c>
      <c r="K1703" t="s">
        <v>670</v>
      </c>
      <c r="L1703">
        <v>4</v>
      </c>
      <c r="M1703">
        <v>0</v>
      </c>
      <c r="N1703" t="s">
        <v>673</v>
      </c>
      <c r="O1703" t="s">
        <v>675</v>
      </c>
    </row>
    <row r="1704" spans="1:15">
      <c r="A1704">
        <v>406</v>
      </c>
      <c r="B1704">
        <v>1</v>
      </c>
      <c r="C1704">
        <v>2</v>
      </c>
      <c r="D1704">
        <v>31</v>
      </c>
      <c r="E1704" t="s">
        <v>545</v>
      </c>
      <c r="F1704" t="s">
        <v>527</v>
      </c>
      <c r="G1704">
        <v>0</v>
      </c>
      <c r="H1704">
        <v>0</v>
      </c>
      <c r="I1704" t="s">
        <v>479</v>
      </c>
      <c r="J1704" t="s">
        <v>454</v>
      </c>
      <c r="K1704" t="s">
        <v>672</v>
      </c>
      <c r="L1704">
        <v>5</v>
      </c>
      <c r="M1704">
        <v>1</v>
      </c>
      <c r="N1704" t="s">
        <v>673</v>
      </c>
      <c r="O1704" t="s">
        <v>675</v>
      </c>
    </row>
    <row r="1705" spans="1:15">
      <c r="A1705">
        <v>406</v>
      </c>
      <c r="B1705">
        <v>1</v>
      </c>
      <c r="C1705">
        <v>2</v>
      </c>
      <c r="D1705">
        <v>32</v>
      </c>
      <c r="E1705" t="s">
        <v>556</v>
      </c>
      <c r="F1705" t="s">
        <v>527</v>
      </c>
      <c r="G1705">
        <v>1</v>
      </c>
      <c r="H1705">
        <v>1</v>
      </c>
      <c r="I1705" t="s">
        <v>455</v>
      </c>
      <c r="J1705" t="s">
        <v>455</v>
      </c>
      <c r="K1705" t="s">
        <v>670</v>
      </c>
      <c r="L1705">
        <v>5</v>
      </c>
      <c r="M1705">
        <v>0</v>
      </c>
      <c r="N1705" t="s">
        <v>673</v>
      </c>
      <c r="O1705" t="s">
        <v>675</v>
      </c>
    </row>
    <row r="1706" spans="1:15">
      <c r="A1706">
        <v>406</v>
      </c>
      <c r="B1706">
        <v>1</v>
      </c>
      <c r="C1706">
        <v>2</v>
      </c>
      <c r="D1706">
        <v>33</v>
      </c>
      <c r="E1706" t="s">
        <v>552</v>
      </c>
      <c r="F1706" t="s">
        <v>528</v>
      </c>
      <c r="G1706">
        <v>0</v>
      </c>
      <c r="H1706">
        <v>1</v>
      </c>
      <c r="I1706" t="s">
        <v>455</v>
      </c>
      <c r="J1706" t="s">
        <v>455</v>
      </c>
      <c r="K1706" t="s">
        <v>672</v>
      </c>
      <c r="L1706">
        <v>3</v>
      </c>
      <c r="M1706">
        <v>0</v>
      </c>
      <c r="N1706" t="s">
        <v>673</v>
      </c>
      <c r="O1706" t="s">
        <v>675</v>
      </c>
    </row>
    <row r="1707" spans="1:15">
      <c r="A1707">
        <v>406</v>
      </c>
      <c r="B1707">
        <v>1</v>
      </c>
      <c r="C1707">
        <v>2</v>
      </c>
      <c r="D1707">
        <v>34</v>
      </c>
      <c r="E1707" t="s">
        <v>559</v>
      </c>
      <c r="F1707" t="s">
        <v>528</v>
      </c>
      <c r="G1707">
        <v>0</v>
      </c>
      <c r="H1707">
        <v>0</v>
      </c>
      <c r="I1707" t="s">
        <v>479</v>
      </c>
      <c r="J1707" t="s">
        <v>456</v>
      </c>
      <c r="K1707" t="s">
        <v>670</v>
      </c>
      <c r="L1707">
        <v>3</v>
      </c>
      <c r="M1707">
        <v>0</v>
      </c>
      <c r="N1707" t="s">
        <v>673</v>
      </c>
      <c r="O1707" t="s">
        <v>675</v>
      </c>
    </row>
    <row r="1708" spans="1:15">
      <c r="A1708">
        <v>406</v>
      </c>
      <c r="B1708">
        <v>1</v>
      </c>
      <c r="C1708">
        <v>2</v>
      </c>
      <c r="D1708">
        <v>35</v>
      </c>
      <c r="E1708" t="s">
        <v>556</v>
      </c>
      <c r="F1708" t="s">
        <v>528</v>
      </c>
      <c r="G1708">
        <v>0</v>
      </c>
      <c r="H1708">
        <v>1</v>
      </c>
      <c r="I1708" t="s">
        <v>455</v>
      </c>
      <c r="J1708" t="s">
        <v>455</v>
      </c>
      <c r="K1708" t="s">
        <v>670</v>
      </c>
      <c r="L1708">
        <v>3</v>
      </c>
      <c r="M1708">
        <v>0</v>
      </c>
      <c r="N1708" t="s">
        <v>673</v>
      </c>
      <c r="O1708" t="s">
        <v>675</v>
      </c>
    </row>
    <row r="1709" spans="1:15">
      <c r="A1709">
        <v>406</v>
      </c>
      <c r="B1709">
        <v>1</v>
      </c>
      <c r="C1709">
        <v>2</v>
      </c>
      <c r="D1709">
        <v>36</v>
      </c>
      <c r="E1709" t="s">
        <v>557</v>
      </c>
      <c r="F1709" t="s">
        <v>528</v>
      </c>
      <c r="G1709">
        <v>0</v>
      </c>
      <c r="H1709">
        <v>0</v>
      </c>
      <c r="I1709" t="s">
        <v>455</v>
      </c>
      <c r="J1709" t="s">
        <v>455</v>
      </c>
      <c r="K1709" t="s">
        <v>670</v>
      </c>
      <c r="L1709">
        <v>4</v>
      </c>
      <c r="M1709">
        <v>1</v>
      </c>
      <c r="N1709" t="s">
        <v>673</v>
      </c>
      <c r="O1709" t="s">
        <v>675</v>
      </c>
    </row>
    <row r="1710" spans="1:15">
      <c r="A1710">
        <v>406</v>
      </c>
      <c r="B1710">
        <v>1</v>
      </c>
      <c r="C1710">
        <v>2</v>
      </c>
      <c r="D1710">
        <v>37</v>
      </c>
      <c r="E1710" t="s">
        <v>562</v>
      </c>
      <c r="F1710" t="s">
        <v>527</v>
      </c>
      <c r="G1710">
        <v>0</v>
      </c>
      <c r="H1710">
        <v>1</v>
      </c>
      <c r="I1710" t="s">
        <v>479</v>
      </c>
      <c r="J1710" t="s">
        <v>456</v>
      </c>
      <c r="K1710" t="s">
        <v>670</v>
      </c>
      <c r="L1710">
        <v>4</v>
      </c>
      <c r="M1710">
        <v>1</v>
      </c>
      <c r="N1710" t="s">
        <v>673</v>
      </c>
      <c r="O1710" t="s">
        <v>675</v>
      </c>
    </row>
    <row r="1711" spans="1:15">
      <c r="A1711">
        <v>406</v>
      </c>
      <c r="B1711">
        <v>1</v>
      </c>
      <c r="C1711">
        <v>2</v>
      </c>
      <c r="D1711">
        <v>38</v>
      </c>
      <c r="E1711" t="s">
        <v>563</v>
      </c>
      <c r="F1711" t="s">
        <v>527</v>
      </c>
      <c r="G1711">
        <v>0</v>
      </c>
      <c r="H1711">
        <v>1</v>
      </c>
      <c r="I1711" t="s">
        <v>479</v>
      </c>
      <c r="J1711" t="s">
        <v>457</v>
      </c>
      <c r="K1711" t="s">
        <v>672</v>
      </c>
      <c r="L1711">
        <v>5</v>
      </c>
      <c r="M1711">
        <v>1</v>
      </c>
      <c r="N1711" t="s">
        <v>673</v>
      </c>
      <c r="O1711" t="s">
        <v>675</v>
      </c>
    </row>
    <row r="1712" spans="1:15">
      <c r="A1712">
        <v>406</v>
      </c>
      <c r="B1712">
        <v>1</v>
      </c>
      <c r="C1712">
        <v>2</v>
      </c>
      <c r="D1712">
        <v>39</v>
      </c>
      <c r="E1712" t="s">
        <v>560</v>
      </c>
      <c r="F1712" t="s">
        <v>527</v>
      </c>
      <c r="G1712">
        <v>0</v>
      </c>
      <c r="H1712">
        <v>1</v>
      </c>
      <c r="I1712" t="s">
        <v>479</v>
      </c>
      <c r="J1712" t="s">
        <v>456</v>
      </c>
      <c r="K1712" t="s">
        <v>670</v>
      </c>
      <c r="L1712">
        <v>5</v>
      </c>
      <c r="M1712">
        <v>1</v>
      </c>
      <c r="N1712" t="s">
        <v>673</v>
      </c>
      <c r="O1712" t="s">
        <v>675</v>
      </c>
    </row>
    <row r="1713" spans="1:15">
      <c r="A1713">
        <v>406</v>
      </c>
      <c r="B1713">
        <v>1</v>
      </c>
      <c r="C1713">
        <v>2</v>
      </c>
      <c r="D1713">
        <v>40</v>
      </c>
      <c r="E1713" t="s">
        <v>566</v>
      </c>
      <c r="F1713" t="s">
        <v>527</v>
      </c>
      <c r="I1713" t="s">
        <v>479</v>
      </c>
      <c r="J1713" t="s">
        <v>457</v>
      </c>
      <c r="K1713" t="s">
        <v>672</v>
      </c>
      <c r="N1713" t="s">
        <v>673</v>
      </c>
      <c r="O1713" t="s">
        <v>675</v>
      </c>
    </row>
    <row r="1714" spans="1:15">
      <c r="A1714">
        <v>406</v>
      </c>
      <c r="B1714">
        <v>1</v>
      </c>
      <c r="C1714">
        <v>2</v>
      </c>
      <c r="D1714">
        <v>41</v>
      </c>
      <c r="E1714" t="s">
        <v>565</v>
      </c>
      <c r="F1714" t="s">
        <v>527</v>
      </c>
      <c r="G1714">
        <v>0</v>
      </c>
      <c r="H1714">
        <v>1</v>
      </c>
      <c r="I1714" t="s">
        <v>479</v>
      </c>
      <c r="J1714" t="s">
        <v>457</v>
      </c>
      <c r="K1714" t="s">
        <v>672</v>
      </c>
      <c r="L1714">
        <v>5</v>
      </c>
      <c r="M1714">
        <v>1</v>
      </c>
      <c r="N1714" t="s">
        <v>673</v>
      </c>
      <c r="O1714" t="s">
        <v>675</v>
      </c>
    </row>
    <row r="1715" spans="1:15">
      <c r="A1715">
        <v>406</v>
      </c>
      <c r="B1715">
        <v>1</v>
      </c>
      <c r="C1715">
        <v>2</v>
      </c>
      <c r="D1715">
        <v>42</v>
      </c>
      <c r="E1715" t="s">
        <v>550</v>
      </c>
      <c r="F1715" t="s">
        <v>528</v>
      </c>
      <c r="G1715">
        <v>0</v>
      </c>
      <c r="H1715">
        <v>1</v>
      </c>
      <c r="I1715" t="s">
        <v>479</v>
      </c>
      <c r="J1715" t="s">
        <v>454</v>
      </c>
      <c r="K1715" t="s">
        <v>670</v>
      </c>
      <c r="L1715">
        <v>2</v>
      </c>
      <c r="M1715">
        <v>1</v>
      </c>
      <c r="N1715" t="s">
        <v>673</v>
      </c>
      <c r="O1715" t="s">
        <v>675</v>
      </c>
    </row>
    <row r="1716" spans="1:15">
      <c r="A1716">
        <v>406</v>
      </c>
      <c r="B1716">
        <v>1</v>
      </c>
      <c r="C1716">
        <v>2</v>
      </c>
      <c r="D1716">
        <v>43</v>
      </c>
      <c r="E1716" t="s">
        <v>555</v>
      </c>
      <c r="F1716" t="s">
        <v>528</v>
      </c>
      <c r="G1716">
        <v>0</v>
      </c>
      <c r="H1716">
        <v>0</v>
      </c>
      <c r="I1716" t="s">
        <v>455</v>
      </c>
      <c r="J1716" t="s">
        <v>455</v>
      </c>
      <c r="K1716" t="s">
        <v>672</v>
      </c>
      <c r="L1716">
        <v>5</v>
      </c>
      <c r="M1716">
        <v>1</v>
      </c>
      <c r="N1716" t="s">
        <v>673</v>
      </c>
      <c r="O1716" t="s">
        <v>675</v>
      </c>
    </row>
    <row r="1717" spans="1:15">
      <c r="A1717">
        <v>406</v>
      </c>
      <c r="B1717">
        <v>1</v>
      </c>
      <c r="C1717">
        <v>2</v>
      </c>
      <c r="D1717">
        <v>44</v>
      </c>
      <c r="E1717" t="s">
        <v>551</v>
      </c>
      <c r="F1717" t="s">
        <v>527</v>
      </c>
      <c r="G1717">
        <v>0</v>
      </c>
      <c r="H1717">
        <v>1</v>
      </c>
      <c r="I1717" t="s">
        <v>455</v>
      </c>
      <c r="J1717" t="s">
        <v>455</v>
      </c>
      <c r="K1717" t="s">
        <v>672</v>
      </c>
      <c r="L1717">
        <v>2</v>
      </c>
      <c r="M1717">
        <v>1</v>
      </c>
      <c r="N1717" t="s">
        <v>673</v>
      </c>
      <c r="O1717" t="s">
        <v>675</v>
      </c>
    </row>
    <row r="1718" spans="1:15">
      <c r="A1718">
        <v>407</v>
      </c>
      <c r="B1718">
        <v>1</v>
      </c>
      <c r="C1718">
        <v>2</v>
      </c>
      <c r="D1718">
        <v>1</v>
      </c>
      <c r="E1718" t="s">
        <v>560</v>
      </c>
      <c r="F1718" t="s">
        <v>527</v>
      </c>
      <c r="G1718">
        <v>1</v>
      </c>
      <c r="H1718">
        <v>1</v>
      </c>
      <c r="I1718" t="s">
        <v>479</v>
      </c>
      <c r="J1718" t="s">
        <v>456</v>
      </c>
      <c r="K1718" t="s">
        <v>670</v>
      </c>
      <c r="L1718">
        <v>5</v>
      </c>
      <c r="M1718">
        <v>1</v>
      </c>
      <c r="N1718" t="s">
        <v>673</v>
      </c>
      <c r="O1718" t="s">
        <v>675</v>
      </c>
    </row>
    <row r="1719" spans="1:15">
      <c r="A1719">
        <v>407</v>
      </c>
      <c r="B1719">
        <v>1</v>
      </c>
      <c r="C1719">
        <v>2</v>
      </c>
      <c r="D1719">
        <v>2</v>
      </c>
      <c r="E1719" t="s">
        <v>558</v>
      </c>
      <c r="F1719" t="s">
        <v>527</v>
      </c>
      <c r="G1719">
        <v>1</v>
      </c>
      <c r="H1719">
        <v>1</v>
      </c>
      <c r="I1719" t="s">
        <v>455</v>
      </c>
      <c r="J1719" t="s">
        <v>455</v>
      </c>
      <c r="K1719" t="s">
        <v>670</v>
      </c>
      <c r="L1719">
        <v>2</v>
      </c>
      <c r="M1719">
        <v>1</v>
      </c>
      <c r="N1719" t="s">
        <v>673</v>
      </c>
      <c r="O1719" t="s">
        <v>675</v>
      </c>
    </row>
    <row r="1720" spans="1:15">
      <c r="A1720">
        <v>407</v>
      </c>
      <c r="B1720">
        <v>1</v>
      </c>
      <c r="C1720">
        <v>2</v>
      </c>
      <c r="D1720">
        <v>3</v>
      </c>
      <c r="E1720" t="s">
        <v>551</v>
      </c>
      <c r="F1720" t="s">
        <v>527</v>
      </c>
      <c r="G1720">
        <v>1</v>
      </c>
      <c r="H1720">
        <v>1</v>
      </c>
      <c r="I1720" t="s">
        <v>455</v>
      </c>
      <c r="J1720" t="s">
        <v>455</v>
      </c>
      <c r="K1720" t="s">
        <v>672</v>
      </c>
      <c r="L1720">
        <v>2</v>
      </c>
      <c r="M1720">
        <v>1</v>
      </c>
      <c r="N1720" t="s">
        <v>673</v>
      </c>
      <c r="O1720" t="s">
        <v>675</v>
      </c>
    </row>
    <row r="1721" spans="1:15">
      <c r="A1721">
        <v>407</v>
      </c>
      <c r="B1721">
        <v>1</v>
      </c>
      <c r="C1721">
        <v>2</v>
      </c>
      <c r="D1721">
        <v>4</v>
      </c>
      <c r="E1721" t="s">
        <v>549</v>
      </c>
      <c r="F1721" t="s">
        <v>528</v>
      </c>
      <c r="G1721">
        <v>1</v>
      </c>
      <c r="H1721">
        <v>0</v>
      </c>
      <c r="I1721" t="s">
        <v>479</v>
      </c>
      <c r="J1721" t="s">
        <v>454</v>
      </c>
      <c r="K1721" t="s">
        <v>670</v>
      </c>
      <c r="L1721">
        <v>3</v>
      </c>
      <c r="M1721">
        <v>0</v>
      </c>
      <c r="N1721" t="s">
        <v>673</v>
      </c>
      <c r="O1721" t="s">
        <v>675</v>
      </c>
    </row>
    <row r="1722" spans="1:15">
      <c r="A1722">
        <v>407</v>
      </c>
      <c r="B1722">
        <v>1</v>
      </c>
      <c r="C1722">
        <v>2</v>
      </c>
      <c r="D1722">
        <v>5</v>
      </c>
      <c r="E1722" t="s">
        <v>548</v>
      </c>
      <c r="F1722" t="s">
        <v>527</v>
      </c>
      <c r="G1722">
        <v>1</v>
      </c>
      <c r="H1722">
        <v>1</v>
      </c>
      <c r="I1722" t="s">
        <v>479</v>
      </c>
      <c r="J1722" t="s">
        <v>454</v>
      </c>
      <c r="K1722" t="s">
        <v>670</v>
      </c>
      <c r="L1722">
        <v>5</v>
      </c>
      <c r="M1722">
        <v>1</v>
      </c>
      <c r="N1722" t="s">
        <v>673</v>
      </c>
      <c r="O1722" t="s">
        <v>675</v>
      </c>
    </row>
    <row r="1723" spans="1:15">
      <c r="A1723">
        <v>407</v>
      </c>
      <c r="B1723">
        <v>1</v>
      </c>
      <c r="C1723">
        <v>2</v>
      </c>
      <c r="D1723">
        <v>6</v>
      </c>
      <c r="E1723" t="s">
        <v>550</v>
      </c>
      <c r="F1723" t="s">
        <v>528</v>
      </c>
      <c r="G1723">
        <v>1</v>
      </c>
      <c r="H1723">
        <v>1</v>
      </c>
      <c r="I1723" t="s">
        <v>479</v>
      </c>
      <c r="J1723" t="s">
        <v>454</v>
      </c>
      <c r="K1723" t="s">
        <v>670</v>
      </c>
      <c r="L1723">
        <v>1</v>
      </c>
      <c r="M1723">
        <v>1</v>
      </c>
      <c r="N1723" t="s">
        <v>673</v>
      </c>
      <c r="O1723" t="s">
        <v>675</v>
      </c>
    </row>
    <row r="1724" spans="1:15">
      <c r="A1724">
        <v>407</v>
      </c>
      <c r="B1724">
        <v>1</v>
      </c>
      <c r="C1724">
        <v>2</v>
      </c>
      <c r="D1724">
        <v>7</v>
      </c>
      <c r="E1724" t="s">
        <v>549</v>
      </c>
      <c r="F1724" t="s">
        <v>527</v>
      </c>
      <c r="G1724">
        <v>0</v>
      </c>
      <c r="H1724">
        <v>0</v>
      </c>
      <c r="I1724" t="s">
        <v>479</v>
      </c>
      <c r="J1724" t="s">
        <v>454</v>
      </c>
      <c r="K1724" t="s">
        <v>670</v>
      </c>
      <c r="L1724">
        <v>4</v>
      </c>
      <c r="M1724">
        <v>1</v>
      </c>
      <c r="N1724" t="s">
        <v>673</v>
      </c>
      <c r="O1724" t="s">
        <v>675</v>
      </c>
    </row>
    <row r="1725" spans="1:15">
      <c r="A1725">
        <v>407</v>
      </c>
      <c r="B1725">
        <v>1</v>
      </c>
      <c r="C1725">
        <v>2</v>
      </c>
      <c r="D1725">
        <v>8</v>
      </c>
      <c r="E1725" t="s">
        <v>559</v>
      </c>
      <c r="F1725" t="s">
        <v>527</v>
      </c>
      <c r="G1725">
        <v>1</v>
      </c>
      <c r="H1725">
        <v>0</v>
      </c>
      <c r="I1725" t="s">
        <v>479</v>
      </c>
      <c r="J1725" t="s">
        <v>456</v>
      </c>
      <c r="K1725" t="s">
        <v>670</v>
      </c>
      <c r="L1725">
        <v>2</v>
      </c>
      <c r="M1725">
        <v>0</v>
      </c>
      <c r="N1725" t="s">
        <v>673</v>
      </c>
      <c r="O1725" t="s">
        <v>675</v>
      </c>
    </row>
    <row r="1726" spans="1:15">
      <c r="A1726">
        <v>407</v>
      </c>
      <c r="B1726">
        <v>1</v>
      </c>
      <c r="C1726">
        <v>2</v>
      </c>
      <c r="D1726">
        <v>9</v>
      </c>
      <c r="E1726" t="s">
        <v>563</v>
      </c>
      <c r="F1726" t="s">
        <v>527</v>
      </c>
      <c r="G1726">
        <v>1</v>
      </c>
      <c r="H1726">
        <v>1</v>
      </c>
      <c r="I1726" t="s">
        <v>479</v>
      </c>
      <c r="J1726" t="s">
        <v>457</v>
      </c>
      <c r="K1726" t="s">
        <v>672</v>
      </c>
      <c r="L1726">
        <v>2</v>
      </c>
      <c r="M1726">
        <v>0</v>
      </c>
      <c r="N1726" t="s">
        <v>673</v>
      </c>
      <c r="O1726" t="s">
        <v>675</v>
      </c>
    </row>
    <row r="1727" spans="1:15">
      <c r="A1727">
        <v>407</v>
      </c>
      <c r="B1727">
        <v>1</v>
      </c>
      <c r="C1727">
        <v>2</v>
      </c>
      <c r="D1727">
        <v>10</v>
      </c>
      <c r="E1727" t="s">
        <v>545</v>
      </c>
      <c r="F1727" t="s">
        <v>528</v>
      </c>
      <c r="G1727">
        <v>1</v>
      </c>
      <c r="H1727">
        <v>0</v>
      </c>
      <c r="I1727" t="s">
        <v>479</v>
      </c>
      <c r="J1727" t="s">
        <v>454</v>
      </c>
      <c r="K1727" t="s">
        <v>672</v>
      </c>
      <c r="L1727">
        <v>1</v>
      </c>
      <c r="M1727">
        <v>1</v>
      </c>
      <c r="N1727" t="s">
        <v>673</v>
      </c>
      <c r="O1727" t="s">
        <v>675</v>
      </c>
    </row>
    <row r="1728" spans="1:15">
      <c r="A1728">
        <v>407</v>
      </c>
      <c r="B1728">
        <v>1</v>
      </c>
      <c r="C1728">
        <v>2</v>
      </c>
      <c r="D1728">
        <v>11</v>
      </c>
      <c r="E1728" t="s">
        <v>553</v>
      </c>
      <c r="F1728" t="s">
        <v>527</v>
      </c>
      <c r="G1728">
        <v>1</v>
      </c>
      <c r="H1728">
        <v>1</v>
      </c>
      <c r="I1728" t="s">
        <v>455</v>
      </c>
      <c r="J1728" t="s">
        <v>455</v>
      </c>
      <c r="K1728" t="s">
        <v>672</v>
      </c>
      <c r="L1728">
        <v>3</v>
      </c>
      <c r="M1728">
        <v>0</v>
      </c>
      <c r="N1728" t="s">
        <v>673</v>
      </c>
      <c r="O1728" t="s">
        <v>675</v>
      </c>
    </row>
    <row r="1729" spans="1:15">
      <c r="A1729">
        <v>407</v>
      </c>
      <c r="B1729">
        <v>1</v>
      </c>
      <c r="C1729">
        <v>2</v>
      </c>
      <c r="D1729">
        <v>12</v>
      </c>
      <c r="E1729" t="s">
        <v>566</v>
      </c>
      <c r="F1729" t="s">
        <v>527</v>
      </c>
      <c r="I1729" t="s">
        <v>479</v>
      </c>
      <c r="J1729" t="s">
        <v>457</v>
      </c>
      <c r="K1729" t="s">
        <v>672</v>
      </c>
      <c r="N1729" t="s">
        <v>673</v>
      </c>
      <c r="O1729" t="s">
        <v>675</v>
      </c>
    </row>
    <row r="1730" spans="1:15">
      <c r="A1730">
        <v>407</v>
      </c>
      <c r="B1730">
        <v>1</v>
      </c>
      <c r="C1730">
        <v>2</v>
      </c>
      <c r="D1730">
        <v>13</v>
      </c>
      <c r="E1730" t="s">
        <v>550</v>
      </c>
      <c r="F1730" t="s">
        <v>527</v>
      </c>
      <c r="G1730">
        <v>0</v>
      </c>
      <c r="H1730">
        <v>1</v>
      </c>
      <c r="I1730" t="s">
        <v>479</v>
      </c>
      <c r="J1730" t="s">
        <v>454</v>
      </c>
      <c r="K1730" t="s">
        <v>670</v>
      </c>
      <c r="L1730">
        <v>5</v>
      </c>
      <c r="M1730">
        <v>1</v>
      </c>
      <c r="N1730" t="s">
        <v>673</v>
      </c>
      <c r="O1730" t="s">
        <v>675</v>
      </c>
    </row>
    <row r="1731" spans="1:15">
      <c r="A1731">
        <v>407</v>
      </c>
      <c r="B1731">
        <v>1</v>
      </c>
      <c r="C1731">
        <v>2</v>
      </c>
      <c r="D1731">
        <v>14</v>
      </c>
      <c r="E1731" t="s">
        <v>565</v>
      </c>
      <c r="F1731" t="s">
        <v>527</v>
      </c>
      <c r="G1731">
        <v>1</v>
      </c>
      <c r="H1731">
        <v>1</v>
      </c>
      <c r="I1731" t="s">
        <v>479</v>
      </c>
      <c r="J1731" t="s">
        <v>457</v>
      </c>
      <c r="K1731" t="s">
        <v>672</v>
      </c>
      <c r="L1731">
        <v>5</v>
      </c>
      <c r="M1731">
        <v>1</v>
      </c>
      <c r="N1731" t="s">
        <v>673</v>
      </c>
      <c r="O1731" t="s">
        <v>675</v>
      </c>
    </row>
    <row r="1732" spans="1:15">
      <c r="A1732">
        <v>407</v>
      </c>
      <c r="B1732">
        <v>1</v>
      </c>
      <c r="C1732">
        <v>2</v>
      </c>
      <c r="D1732">
        <v>15</v>
      </c>
      <c r="E1732" t="s">
        <v>552</v>
      </c>
      <c r="F1732" t="s">
        <v>528</v>
      </c>
      <c r="G1732">
        <v>1</v>
      </c>
      <c r="H1732">
        <v>1</v>
      </c>
      <c r="I1732" t="s">
        <v>455</v>
      </c>
      <c r="J1732" t="s">
        <v>455</v>
      </c>
      <c r="K1732" t="s">
        <v>672</v>
      </c>
      <c r="L1732">
        <v>5</v>
      </c>
      <c r="M1732">
        <v>1</v>
      </c>
      <c r="N1732" t="s">
        <v>673</v>
      </c>
      <c r="O1732" t="s">
        <v>675</v>
      </c>
    </row>
    <row r="1733" spans="1:15">
      <c r="A1733">
        <v>407</v>
      </c>
      <c r="B1733">
        <v>1</v>
      </c>
      <c r="C1733">
        <v>2</v>
      </c>
      <c r="D1733">
        <v>16</v>
      </c>
      <c r="E1733" t="s">
        <v>561</v>
      </c>
      <c r="F1733" t="s">
        <v>527</v>
      </c>
      <c r="G1733">
        <v>1</v>
      </c>
      <c r="H1733">
        <v>1</v>
      </c>
      <c r="I1733" t="s">
        <v>479</v>
      </c>
      <c r="J1733" t="s">
        <v>456</v>
      </c>
      <c r="K1733" t="s">
        <v>670</v>
      </c>
      <c r="L1733">
        <v>5</v>
      </c>
      <c r="M1733">
        <v>1</v>
      </c>
      <c r="N1733" t="s">
        <v>673</v>
      </c>
      <c r="O1733" t="s">
        <v>675</v>
      </c>
    </row>
    <row r="1734" spans="1:15">
      <c r="A1734">
        <v>407</v>
      </c>
      <c r="B1734">
        <v>1</v>
      </c>
      <c r="C1734">
        <v>2</v>
      </c>
      <c r="D1734">
        <v>17</v>
      </c>
      <c r="E1734" t="s">
        <v>552</v>
      </c>
      <c r="F1734" t="s">
        <v>527</v>
      </c>
      <c r="G1734">
        <v>0</v>
      </c>
      <c r="H1734">
        <v>1</v>
      </c>
      <c r="I1734" t="s">
        <v>455</v>
      </c>
      <c r="J1734" t="s">
        <v>455</v>
      </c>
      <c r="K1734" t="s">
        <v>672</v>
      </c>
      <c r="L1734">
        <v>1</v>
      </c>
      <c r="M1734">
        <v>1</v>
      </c>
      <c r="N1734" t="s">
        <v>673</v>
      </c>
      <c r="O1734" t="s">
        <v>675</v>
      </c>
    </row>
    <row r="1735" spans="1:15">
      <c r="A1735">
        <v>407</v>
      </c>
      <c r="B1735">
        <v>1</v>
      </c>
      <c r="C1735">
        <v>2</v>
      </c>
      <c r="D1735">
        <v>18</v>
      </c>
      <c r="E1735" t="s">
        <v>547</v>
      </c>
      <c r="F1735" t="s">
        <v>527</v>
      </c>
      <c r="G1735">
        <v>1</v>
      </c>
      <c r="H1735">
        <v>1</v>
      </c>
      <c r="I1735" t="s">
        <v>479</v>
      </c>
      <c r="J1735" t="s">
        <v>454</v>
      </c>
      <c r="K1735" t="s">
        <v>672</v>
      </c>
      <c r="L1735">
        <v>5</v>
      </c>
      <c r="M1735">
        <v>1</v>
      </c>
      <c r="N1735" t="s">
        <v>673</v>
      </c>
      <c r="O1735" t="s">
        <v>675</v>
      </c>
    </row>
    <row r="1736" spans="1:15">
      <c r="A1736">
        <v>407</v>
      </c>
      <c r="B1736">
        <v>1</v>
      </c>
      <c r="C1736">
        <v>2</v>
      </c>
      <c r="D1736">
        <v>19</v>
      </c>
      <c r="E1736" t="s">
        <v>551</v>
      </c>
      <c r="F1736" t="s">
        <v>528</v>
      </c>
      <c r="G1736">
        <v>0</v>
      </c>
      <c r="H1736">
        <v>1</v>
      </c>
      <c r="I1736" t="s">
        <v>455</v>
      </c>
      <c r="J1736" t="s">
        <v>455</v>
      </c>
      <c r="K1736" t="s">
        <v>672</v>
      </c>
      <c r="L1736">
        <v>1</v>
      </c>
      <c r="M1736">
        <v>0</v>
      </c>
      <c r="N1736" t="s">
        <v>673</v>
      </c>
      <c r="O1736" t="s">
        <v>675</v>
      </c>
    </row>
    <row r="1737" spans="1:15">
      <c r="A1737">
        <v>407</v>
      </c>
      <c r="B1737">
        <v>1</v>
      </c>
      <c r="C1737">
        <v>2</v>
      </c>
      <c r="D1737">
        <v>20</v>
      </c>
      <c r="E1737" t="s">
        <v>560</v>
      </c>
      <c r="F1737" t="s">
        <v>528</v>
      </c>
      <c r="G1737">
        <v>0</v>
      </c>
      <c r="H1737">
        <v>1</v>
      </c>
      <c r="I1737" t="s">
        <v>479</v>
      </c>
      <c r="J1737" t="s">
        <v>456</v>
      </c>
      <c r="K1737" t="s">
        <v>670</v>
      </c>
      <c r="L1737">
        <v>1</v>
      </c>
      <c r="M1737">
        <v>1</v>
      </c>
      <c r="N1737" t="s">
        <v>673</v>
      </c>
      <c r="O1737" t="s">
        <v>675</v>
      </c>
    </row>
    <row r="1738" spans="1:15">
      <c r="A1738">
        <v>407</v>
      </c>
      <c r="B1738">
        <v>1</v>
      </c>
      <c r="C1738">
        <v>2</v>
      </c>
      <c r="D1738">
        <v>21</v>
      </c>
      <c r="E1738" t="s">
        <v>557</v>
      </c>
      <c r="F1738" t="s">
        <v>528</v>
      </c>
      <c r="G1738">
        <v>1</v>
      </c>
      <c r="H1738">
        <v>0</v>
      </c>
      <c r="I1738" t="s">
        <v>455</v>
      </c>
      <c r="J1738" t="s">
        <v>455</v>
      </c>
      <c r="K1738" t="s">
        <v>670</v>
      </c>
      <c r="L1738">
        <v>3</v>
      </c>
      <c r="M1738">
        <v>0</v>
      </c>
      <c r="N1738" t="s">
        <v>673</v>
      </c>
      <c r="O1738" t="s">
        <v>675</v>
      </c>
    </row>
    <row r="1739" spans="1:15">
      <c r="A1739">
        <v>407</v>
      </c>
      <c r="B1739">
        <v>1</v>
      </c>
      <c r="C1739">
        <v>2</v>
      </c>
      <c r="D1739">
        <v>22</v>
      </c>
      <c r="E1739" t="s">
        <v>559</v>
      </c>
      <c r="F1739" t="s">
        <v>528</v>
      </c>
      <c r="G1739">
        <v>0</v>
      </c>
      <c r="H1739">
        <v>0</v>
      </c>
      <c r="I1739" t="s">
        <v>479</v>
      </c>
      <c r="J1739" t="s">
        <v>456</v>
      </c>
      <c r="K1739" t="s">
        <v>670</v>
      </c>
      <c r="L1739">
        <v>5</v>
      </c>
      <c r="M1739">
        <v>0</v>
      </c>
      <c r="N1739" t="s">
        <v>673</v>
      </c>
      <c r="O1739" t="s">
        <v>675</v>
      </c>
    </row>
    <row r="1740" spans="1:15">
      <c r="A1740">
        <v>407</v>
      </c>
      <c r="B1740">
        <v>1</v>
      </c>
      <c r="C1740">
        <v>2</v>
      </c>
      <c r="D1740">
        <v>23</v>
      </c>
      <c r="E1740" t="s">
        <v>554</v>
      </c>
      <c r="F1740" t="s">
        <v>527</v>
      </c>
      <c r="G1740">
        <v>1</v>
      </c>
      <c r="H1740">
        <v>0</v>
      </c>
      <c r="I1740" t="s">
        <v>455</v>
      </c>
      <c r="J1740" t="s">
        <v>455</v>
      </c>
      <c r="K1740" t="s">
        <v>672</v>
      </c>
      <c r="L1740">
        <v>3</v>
      </c>
      <c r="M1740">
        <v>0</v>
      </c>
      <c r="N1740" t="s">
        <v>673</v>
      </c>
      <c r="O1740" t="s">
        <v>675</v>
      </c>
    </row>
    <row r="1741" spans="1:15">
      <c r="A1741">
        <v>407</v>
      </c>
      <c r="B1741">
        <v>1</v>
      </c>
      <c r="C1741">
        <v>2</v>
      </c>
      <c r="D1741">
        <v>24</v>
      </c>
      <c r="E1741" t="s">
        <v>548</v>
      </c>
      <c r="F1741" t="s">
        <v>528</v>
      </c>
      <c r="G1741">
        <v>0</v>
      </c>
      <c r="H1741">
        <v>1</v>
      </c>
      <c r="I1741" t="s">
        <v>479</v>
      </c>
      <c r="J1741" t="s">
        <v>454</v>
      </c>
      <c r="K1741" t="s">
        <v>670</v>
      </c>
      <c r="L1741">
        <v>3</v>
      </c>
      <c r="M1741">
        <v>0</v>
      </c>
      <c r="N1741" t="s">
        <v>673</v>
      </c>
      <c r="O1741" t="s">
        <v>675</v>
      </c>
    </row>
    <row r="1742" spans="1:15">
      <c r="A1742">
        <v>407</v>
      </c>
      <c r="B1742">
        <v>1</v>
      </c>
      <c r="C1742">
        <v>2</v>
      </c>
      <c r="D1742">
        <v>25</v>
      </c>
      <c r="E1742" t="s">
        <v>564</v>
      </c>
      <c r="F1742" t="s">
        <v>527</v>
      </c>
      <c r="G1742">
        <v>1</v>
      </c>
      <c r="H1742">
        <v>0</v>
      </c>
      <c r="I1742" t="s">
        <v>479</v>
      </c>
      <c r="J1742" t="s">
        <v>457</v>
      </c>
      <c r="K1742" t="s">
        <v>672</v>
      </c>
      <c r="L1742">
        <v>5</v>
      </c>
      <c r="M1742">
        <v>1</v>
      </c>
      <c r="N1742" t="s">
        <v>673</v>
      </c>
      <c r="O1742" t="s">
        <v>675</v>
      </c>
    </row>
    <row r="1743" spans="1:15">
      <c r="A1743">
        <v>407</v>
      </c>
      <c r="B1743">
        <v>1</v>
      </c>
      <c r="C1743">
        <v>2</v>
      </c>
      <c r="D1743">
        <v>26</v>
      </c>
      <c r="E1743" t="s">
        <v>553</v>
      </c>
      <c r="F1743" t="s">
        <v>528</v>
      </c>
      <c r="G1743">
        <v>0</v>
      </c>
      <c r="H1743">
        <v>1</v>
      </c>
      <c r="I1743" t="s">
        <v>455</v>
      </c>
      <c r="J1743" t="s">
        <v>455</v>
      </c>
      <c r="K1743" t="s">
        <v>672</v>
      </c>
      <c r="L1743">
        <v>5</v>
      </c>
      <c r="M1743">
        <v>1</v>
      </c>
      <c r="N1743" t="s">
        <v>673</v>
      </c>
      <c r="O1743" t="s">
        <v>675</v>
      </c>
    </row>
    <row r="1744" spans="1:15">
      <c r="A1744">
        <v>407</v>
      </c>
      <c r="B1744">
        <v>1</v>
      </c>
      <c r="C1744">
        <v>2</v>
      </c>
      <c r="D1744">
        <v>27</v>
      </c>
      <c r="E1744" t="s">
        <v>556</v>
      </c>
      <c r="F1744" t="s">
        <v>528</v>
      </c>
      <c r="G1744">
        <v>1</v>
      </c>
      <c r="H1744">
        <v>1</v>
      </c>
      <c r="I1744" t="s">
        <v>455</v>
      </c>
      <c r="J1744" t="s">
        <v>455</v>
      </c>
      <c r="K1744" t="s">
        <v>670</v>
      </c>
      <c r="L1744">
        <v>4</v>
      </c>
      <c r="M1744">
        <v>1</v>
      </c>
      <c r="N1744" t="s">
        <v>673</v>
      </c>
      <c r="O1744" t="s">
        <v>675</v>
      </c>
    </row>
    <row r="1745" spans="1:15">
      <c r="A1745">
        <v>407</v>
      </c>
      <c r="B1745">
        <v>1</v>
      </c>
      <c r="C1745">
        <v>2</v>
      </c>
      <c r="D1745">
        <v>28</v>
      </c>
      <c r="E1745" t="s">
        <v>554</v>
      </c>
      <c r="F1745" t="s">
        <v>528</v>
      </c>
      <c r="G1745">
        <v>0</v>
      </c>
      <c r="H1745">
        <v>0</v>
      </c>
      <c r="I1745" t="s">
        <v>455</v>
      </c>
      <c r="J1745" t="s">
        <v>455</v>
      </c>
      <c r="K1745" t="s">
        <v>672</v>
      </c>
      <c r="L1745">
        <v>5</v>
      </c>
      <c r="M1745">
        <v>1</v>
      </c>
      <c r="N1745" t="s">
        <v>673</v>
      </c>
      <c r="O1745" t="s">
        <v>675</v>
      </c>
    </row>
    <row r="1746" spans="1:15">
      <c r="A1746">
        <v>407</v>
      </c>
      <c r="B1746">
        <v>1</v>
      </c>
      <c r="C1746">
        <v>2</v>
      </c>
      <c r="D1746">
        <v>29</v>
      </c>
      <c r="E1746" t="s">
        <v>557</v>
      </c>
      <c r="F1746" t="s">
        <v>527</v>
      </c>
      <c r="G1746">
        <v>0</v>
      </c>
      <c r="H1746">
        <v>0</v>
      </c>
      <c r="I1746" t="s">
        <v>455</v>
      </c>
      <c r="J1746" t="s">
        <v>455</v>
      </c>
      <c r="K1746" t="s">
        <v>670</v>
      </c>
      <c r="L1746">
        <v>4</v>
      </c>
      <c r="M1746">
        <v>0</v>
      </c>
      <c r="N1746" t="s">
        <v>673</v>
      </c>
      <c r="O1746" t="s">
        <v>675</v>
      </c>
    </row>
    <row r="1747" spans="1:15">
      <c r="A1747">
        <v>407</v>
      </c>
      <c r="B1747">
        <v>1</v>
      </c>
      <c r="C1747">
        <v>2</v>
      </c>
      <c r="D1747">
        <v>30</v>
      </c>
      <c r="E1747" t="s">
        <v>555</v>
      </c>
      <c r="F1747" t="s">
        <v>527</v>
      </c>
      <c r="G1747">
        <v>1</v>
      </c>
      <c r="H1747">
        <v>0</v>
      </c>
      <c r="I1747" t="s">
        <v>455</v>
      </c>
      <c r="J1747" t="s">
        <v>455</v>
      </c>
      <c r="K1747" t="s">
        <v>672</v>
      </c>
      <c r="L1747">
        <v>1</v>
      </c>
      <c r="M1747">
        <v>1</v>
      </c>
      <c r="N1747" t="s">
        <v>673</v>
      </c>
      <c r="O1747" t="s">
        <v>675</v>
      </c>
    </row>
    <row r="1748" spans="1:15">
      <c r="A1748">
        <v>407</v>
      </c>
      <c r="B1748">
        <v>1</v>
      </c>
      <c r="C1748">
        <v>2</v>
      </c>
      <c r="D1748">
        <v>31</v>
      </c>
      <c r="E1748" t="s">
        <v>563</v>
      </c>
      <c r="F1748" t="s">
        <v>528</v>
      </c>
      <c r="G1748">
        <v>0</v>
      </c>
      <c r="H1748">
        <v>1</v>
      </c>
      <c r="I1748" t="s">
        <v>479</v>
      </c>
      <c r="J1748" t="s">
        <v>457</v>
      </c>
      <c r="K1748" t="s">
        <v>672</v>
      </c>
      <c r="L1748">
        <v>1</v>
      </c>
      <c r="M1748">
        <v>1</v>
      </c>
      <c r="N1748" t="s">
        <v>673</v>
      </c>
      <c r="O1748" t="s">
        <v>675</v>
      </c>
    </row>
    <row r="1749" spans="1:15">
      <c r="A1749">
        <v>407</v>
      </c>
      <c r="B1749">
        <v>1</v>
      </c>
      <c r="C1749">
        <v>2</v>
      </c>
      <c r="D1749">
        <v>32</v>
      </c>
      <c r="E1749" t="s">
        <v>564</v>
      </c>
      <c r="F1749" t="s">
        <v>528</v>
      </c>
      <c r="G1749">
        <v>0</v>
      </c>
      <c r="H1749">
        <v>0</v>
      </c>
      <c r="I1749" t="s">
        <v>479</v>
      </c>
      <c r="J1749" t="s">
        <v>457</v>
      </c>
      <c r="K1749" t="s">
        <v>672</v>
      </c>
      <c r="L1749">
        <v>3</v>
      </c>
      <c r="M1749">
        <v>0</v>
      </c>
      <c r="N1749" t="s">
        <v>673</v>
      </c>
      <c r="O1749" t="s">
        <v>675</v>
      </c>
    </row>
    <row r="1750" spans="1:15">
      <c r="A1750">
        <v>407</v>
      </c>
      <c r="B1750">
        <v>1</v>
      </c>
      <c r="C1750">
        <v>2</v>
      </c>
      <c r="D1750">
        <v>33</v>
      </c>
      <c r="E1750" t="s">
        <v>561</v>
      </c>
      <c r="F1750" t="s">
        <v>528</v>
      </c>
      <c r="G1750">
        <v>0</v>
      </c>
      <c r="H1750">
        <v>1</v>
      </c>
      <c r="I1750" t="s">
        <v>479</v>
      </c>
      <c r="J1750" t="s">
        <v>456</v>
      </c>
      <c r="K1750" t="s">
        <v>670</v>
      </c>
      <c r="L1750">
        <v>2</v>
      </c>
      <c r="M1750">
        <v>1</v>
      </c>
      <c r="N1750" t="s">
        <v>673</v>
      </c>
      <c r="O1750" t="s">
        <v>675</v>
      </c>
    </row>
    <row r="1751" spans="1:15">
      <c r="A1751">
        <v>407</v>
      </c>
      <c r="B1751">
        <v>1</v>
      </c>
      <c r="C1751">
        <v>2</v>
      </c>
      <c r="D1751">
        <v>34</v>
      </c>
      <c r="E1751" t="s">
        <v>566</v>
      </c>
      <c r="F1751" t="s">
        <v>527</v>
      </c>
      <c r="I1751" t="s">
        <v>479</v>
      </c>
      <c r="J1751" t="s">
        <v>457</v>
      </c>
      <c r="K1751" t="s">
        <v>672</v>
      </c>
      <c r="N1751" t="s">
        <v>673</v>
      </c>
      <c r="O1751" t="s">
        <v>675</v>
      </c>
    </row>
    <row r="1752" spans="1:15">
      <c r="A1752">
        <v>407</v>
      </c>
      <c r="B1752">
        <v>1</v>
      </c>
      <c r="C1752">
        <v>2</v>
      </c>
      <c r="D1752">
        <v>35</v>
      </c>
      <c r="E1752" t="s">
        <v>562</v>
      </c>
      <c r="F1752" t="s">
        <v>527</v>
      </c>
      <c r="G1752">
        <v>1</v>
      </c>
      <c r="H1752">
        <v>1</v>
      </c>
      <c r="I1752" t="s">
        <v>479</v>
      </c>
      <c r="J1752" t="s">
        <v>456</v>
      </c>
      <c r="K1752" t="s">
        <v>670</v>
      </c>
      <c r="L1752">
        <v>5</v>
      </c>
      <c r="M1752">
        <v>1</v>
      </c>
      <c r="N1752" t="s">
        <v>673</v>
      </c>
      <c r="O1752" t="s">
        <v>675</v>
      </c>
    </row>
    <row r="1753" spans="1:15">
      <c r="A1753">
        <v>407</v>
      </c>
      <c r="B1753">
        <v>1</v>
      </c>
      <c r="C1753">
        <v>2</v>
      </c>
      <c r="D1753">
        <v>36</v>
      </c>
      <c r="E1753" t="s">
        <v>562</v>
      </c>
      <c r="F1753" t="s">
        <v>528</v>
      </c>
      <c r="G1753">
        <v>0</v>
      </c>
      <c r="H1753">
        <v>1</v>
      </c>
      <c r="I1753" t="s">
        <v>479</v>
      </c>
      <c r="J1753" t="s">
        <v>456</v>
      </c>
      <c r="K1753" t="s">
        <v>670</v>
      </c>
      <c r="L1753">
        <v>5</v>
      </c>
      <c r="M1753">
        <v>0</v>
      </c>
      <c r="N1753" t="s">
        <v>673</v>
      </c>
      <c r="O1753" t="s">
        <v>675</v>
      </c>
    </row>
    <row r="1754" spans="1:15">
      <c r="A1754">
        <v>407</v>
      </c>
      <c r="B1754">
        <v>1</v>
      </c>
      <c r="C1754">
        <v>2</v>
      </c>
      <c r="D1754">
        <v>37</v>
      </c>
      <c r="E1754" t="s">
        <v>547</v>
      </c>
      <c r="F1754" t="s">
        <v>528</v>
      </c>
      <c r="G1754">
        <v>0</v>
      </c>
      <c r="H1754">
        <v>1</v>
      </c>
      <c r="I1754" t="s">
        <v>479</v>
      </c>
      <c r="J1754" t="s">
        <v>454</v>
      </c>
      <c r="K1754" t="s">
        <v>672</v>
      </c>
      <c r="L1754">
        <v>1</v>
      </c>
      <c r="M1754">
        <v>1</v>
      </c>
      <c r="N1754" t="s">
        <v>673</v>
      </c>
      <c r="O1754" t="s">
        <v>675</v>
      </c>
    </row>
    <row r="1755" spans="1:15">
      <c r="A1755">
        <v>407</v>
      </c>
      <c r="B1755">
        <v>1</v>
      </c>
      <c r="C1755">
        <v>2</v>
      </c>
      <c r="D1755">
        <v>38</v>
      </c>
      <c r="E1755" t="s">
        <v>555</v>
      </c>
      <c r="F1755" t="s">
        <v>528</v>
      </c>
      <c r="G1755">
        <v>0</v>
      </c>
      <c r="H1755">
        <v>0</v>
      </c>
      <c r="I1755" t="s">
        <v>455</v>
      </c>
      <c r="J1755" t="s">
        <v>455</v>
      </c>
      <c r="K1755" t="s">
        <v>672</v>
      </c>
      <c r="L1755">
        <v>5</v>
      </c>
      <c r="M1755">
        <v>1</v>
      </c>
      <c r="N1755" t="s">
        <v>673</v>
      </c>
      <c r="O1755" t="s">
        <v>675</v>
      </c>
    </row>
    <row r="1756" spans="1:15">
      <c r="A1756">
        <v>407</v>
      </c>
      <c r="B1756">
        <v>1</v>
      </c>
      <c r="C1756">
        <v>2</v>
      </c>
      <c r="D1756">
        <v>39</v>
      </c>
      <c r="E1756" t="s">
        <v>544</v>
      </c>
      <c r="F1756" t="s">
        <v>527</v>
      </c>
      <c r="G1756">
        <v>1</v>
      </c>
      <c r="H1756">
        <v>0</v>
      </c>
      <c r="I1756" t="s">
        <v>479</v>
      </c>
      <c r="J1756" t="s">
        <v>454</v>
      </c>
      <c r="K1756" t="s">
        <v>672</v>
      </c>
      <c r="L1756">
        <v>3</v>
      </c>
      <c r="M1756">
        <v>0</v>
      </c>
      <c r="N1756" t="s">
        <v>673</v>
      </c>
      <c r="O1756" t="s">
        <v>675</v>
      </c>
    </row>
    <row r="1757" spans="1:15">
      <c r="A1757">
        <v>407</v>
      </c>
      <c r="B1757">
        <v>1</v>
      </c>
      <c r="C1757">
        <v>2</v>
      </c>
      <c r="D1757">
        <v>40</v>
      </c>
      <c r="E1757" t="s">
        <v>565</v>
      </c>
      <c r="F1757" t="s">
        <v>528</v>
      </c>
      <c r="G1757">
        <v>0</v>
      </c>
      <c r="H1757">
        <v>1</v>
      </c>
      <c r="I1757" t="s">
        <v>479</v>
      </c>
      <c r="J1757" t="s">
        <v>457</v>
      </c>
      <c r="K1757" t="s">
        <v>672</v>
      </c>
      <c r="L1757">
        <v>1</v>
      </c>
      <c r="M1757">
        <v>1</v>
      </c>
      <c r="N1757" t="s">
        <v>673</v>
      </c>
      <c r="O1757" t="s">
        <v>675</v>
      </c>
    </row>
    <row r="1758" spans="1:15">
      <c r="A1758">
        <v>407</v>
      </c>
      <c r="B1758">
        <v>1</v>
      </c>
      <c r="C1758">
        <v>2</v>
      </c>
      <c r="D1758">
        <v>41</v>
      </c>
      <c r="E1758" t="s">
        <v>558</v>
      </c>
      <c r="F1758" t="s">
        <v>528</v>
      </c>
      <c r="G1758">
        <v>0</v>
      </c>
      <c r="H1758">
        <v>1</v>
      </c>
      <c r="I1758" t="s">
        <v>455</v>
      </c>
      <c r="J1758" t="s">
        <v>455</v>
      </c>
      <c r="K1758" t="s">
        <v>670</v>
      </c>
      <c r="L1758">
        <v>5</v>
      </c>
      <c r="M1758">
        <v>1</v>
      </c>
      <c r="N1758" t="s">
        <v>673</v>
      </c>
      <c r="O1758" t="s">
        <v>675</v>
      </c>
    </row>
    <row r="1759" spans="1:15">
      <c r="A1759">
        <v>407</v>
      </c>
      <c r="B1759">
        <v>1</v>
      </c>
      <c r="C1759">
        <v>2</v>
      </c>
      <c r="D1759">
        <v>42</v>
      </c>
      <c r="E1759" t="s">
        <v>545</v>
      </c>
      <c r="F1759" t="s">
        <v>527</v>
      </c>
      <c r="G1759">
        <v>0</v>
      </c>
      <c r="H1759">
        <v>0</v>
      </c>
      <c r="I1759" t="s">
        <v>479</v>
      </c>
      <c r="J1759" t="s">
        <v>454</v>
      </c>
      <c r="K1759" t="s">
        <v>672</v>
      </c>
      <c r="L1759">
        <v>5</v>
      </c>
      <c r="M1759">
        <v>1</v>
      </c>
      <c r="N1759" t="s">
        <v>673</v>
      </c>
      <c r="O1759" t="s">
        <v>675</v>
      </c>
    </row>
    <row r="1760" spans="1:15">
      <c r="A1760">
        <v>407</v>
      </c>
      <c r="B1760">
        <v>1</v>
      </c>
      <c r="C1760">
        <v>2</v>
      </c>
      <c r="D1760">
        <v>43</v>
      </c>
      <c r="E1760" t="s">
        <v>544</v>
      </c>
      <c r="F1760" t="s">
        <v>528</v>
      </c>
      <c r="G1760">
        <v>0</v>
      </c>
      <c r="H1760">
        <v>0</v>
      </c>
      <c r="I1760" t="s">
        <v>479</v>
      </c>
      <c r="J1760" t="s">
        <v>454</v>
      </c>
      <c r="K1760" t="s">
        <v>672</v>
      </c>
      <c r="L1760">
        <v>5</v>
      </c>
      <c r="M1760">
        <v>0</v>
      </c>
      <c r="N1760" t="s">
        <v>673</v>
      </c>
      <c r="O1760" t="s">
        <v>675</v>
      </c>
    </row>
    <row r="1761" spans="1:15">
      <c r="A1761">
        <v>407</v>
      </c>
      <c r="B1761">
        <v>1</v>
      </c>
      <c r="C1761">
        <v>2</v>
      </c>
      <c r="D1761">
        <v>44</v>
      </c>
      <c r="E1761" t="s">
        <v>556</v>
      </c>
      <c r="F1761" t="s">
        <v>527</v>
      </c>
      <c r="G1761">
        <v>0</v>
      </c>
      <c r="H1761">
        <v>1</v>
      </c>
      <c r="I1761" t="s">
        <v>455</v>
      </c>
      <c r="J1761" t="s">
        <v>455</v>
      </c>
      <c r="K1761" t="s">
        <v>670</v>
      </c>
      <c r="L1761">
        <v>5</v>
      </c>
      <c r="M1761">
        <v>0</v>
      </c>
      <c r="N1761" t="s">
        <v>673</v>
      </c>
      <c r="O1761" t="s">
        <v>675</v>
      </c>
    </row>
    <row r="1762" spans="1:15">
      <c r="A1762">
        <v>408</v>
      </c>
      <c r="B1762">
        <v>1</v>
      </c>
      <c r="C1762">
        <v>2</v>
      </c>
      <c r="D1762">
        <v>1</v>
      </c>
      <c r="E1762" t="s">
        <v>566</v>
      </c>
      <c r="F1762" t="s">
        <v>527</v>
      </c>
      <c r="I1762" t="s">
        <v>479</v>
      </c>
      <c r="J1762" t="s">
        <v>457</v>
      </c>
      <c r="K1762" t="s">
        <v>672</v>
      </c>
      <c r="N1762" t="s">
        <v>674</v>
      </c>
      <c r="O1762" t="s">
        <v>674</v>
      </c>
    </row>
    <row r="1763" spans="1:15">
      <c r="A1763">
        <v>408</v>
      </c>
      <c r="B1763">
        <v>1</v>
      </c>
      <c r="C1763">
        <v>2</v>
      </c>
      <c r="D1763">
        <v>2</v>
      </c>
      <c r="E1763" t="s">
        <v>552</v>
      </c>
      <c r="F1763" t="s">
        <v>527</v>
      </c>
      <c r="G1763">
        <v>1</v>
      </c>
      <c r="H1763">
        <v>1</v>
      </c>
      <c r="I1763" t="s">
        <v>455</v>
      </c>
      <c r="J1763" t="s">
        <v>455</v>
      </c>
      <c r="K1763" t="s">
        <v>672</v>
      </c>
      <c r="L1763">
        <v>5</v>
      </c>
      <c r="M1763">
        <v>0</v>
      </c>
      <c r="N1763" t="s">
        <v>674</v>
      </c>
      <c r="O1763" t="s">
        <v>674</v>
      </c>
    </row>
    <row r="1764" spans="1:15">
      <c r="A1764">
        <v>408</v>
      </c>
      <c r="B1764">
        <v>1</v>
      </c>
      <c r="C1764">
        <v>2</v>
      </c>
      <c r="D1764">
        <v>3</v>
      </c>
      <c r="E1764" t="s">
        <v>547</v>
      </c>
      <c r="F1764" t="s">
        <v>528</v>
      </c>
      <c r="G1764">
        <v>1</v>
      </c>
      <c r="H1764">
        <v>1</v>
      </c>
      <c r="I1764" t="s">
        <v>479</v>
      </c>
      <c r="J1764" t="s">
        <v>454</v>
      </c>
      <c r="K1764" t="s">
        <v>672</v>
      </c>
      <c r="L1764">
        <v>2</v>
      </c>
      <c r="M1764">
        <v>1</v>
      </c>
      <c r="N1764" t="s">
        <v>674</v>
      </c>
      <c r="O1764" t="s">
        <v>674</v>
      </c>
    </row>
    <row r="1765" spans="1:15">
      <c r="A1765">
        <v>408</v>
      </c>
      <c r="B1765">
        <v>1</v>
      </c>
      <c r="C1765">
        <v>2</v>
      </c>
      <c r="D1765">
        <v>4</v>
      </c>
      <c r="E1765" t="s">
        <v>552</v>
      </c>
      <c r="F1765" t="s">
        <v>528</v>
      </c>
      <c r="G1765">
        <v>0</v>
      </c>
      <c r="H1765">
        <v>1</v>
      </c>
      <c r="I1765" t="s">
        <v>455</v>
      </c>
      <c r="J1765" t="s">
        <v>455</v>
      </c>
      <c r="K1765" t="s">
        <v>672</v>
      </c>
      <c r="L1765">
        <v>5</v>
      </c>
      <c r="M1765">
        <v>1</v>
      </c>
      <c r="N1765" t="s">
        <v>674</v>
      </c>
      <c r="O1765" t="s">
        <v>674</v>
      </c>
    </row>
    <row r="1766" spans="1:15">
      <c r="A1766">
        <v>408</v>
      </c>
      <c r="B1766">
        <v>1</v>
      </c>
      <c r="C1766">
        <v>2</v>
      </c>
      <c r="D1766">
        <v>5</v>
      </c>
      <c r="E1766" t="s">
        <v>545</v>
      </c>
      <c r="F1766" t="s">
        <v>527</v>
      </c>
      <c r="G1766">
        <v>1</v>
      </c>
      <c r="H1766">
        <v>0</v>
      </c>
      <c r="I1766" t="s">
        <v>479</v>
      </c>
      <c r="J1766" t="s">
        <v>454</v>
      </c>
      <c r="K1766" t="s">
        <v>672</v>
      </c>
      <c r="L1766">
        <v>5</v>
      </c>
      <c r="M1766">
        <v>1</v>
      </c>
      <c r="N1766" t="s">
        <v>674</v>
      </c>
      <c r="O1766" t="s">
        <v>674</v>
      </c>
    </row>
    <row r="1767" spans="1:15">
      <c r="A1767">
        <v>408</v>
      </c>
      <c r="B1767">
        <v>1</v>
      </c>
      <c r="C1767">
        <v>2</v>
      </c>
      <c r="D1767">
        <v>6</v>
      </c>
      <c r="E1767" t="s">
        <v>563</v>
      </c>
      <c r="F1767" t="s">
        <v>528</v>
      </c>
      <c r="G1767">
        <v>1</v>
      </c>
      <c r="H1767">
        <v>1</v>
      </c>
      <c r="I1767" t="s">
        <v>479</v>
      </c>
      <c r="J1767" t="s">
        <v>457</v>
      </c>
      <c r="K1767" t="s">
        <v>672</v>
      </c>
      <c r="L1767">
        <v>2</v>
      </c>
      <c r="M1767">
        <v>1</v>
      </c>
      <c r="N1767" t="s">
        <v>674</v>
      </c>
      <c r="O1767" t="s">
        <v>674</v>
      </c>
    </row>
    <row r="1768" spans="1:15">
      <c r="A1768">
        <v>408</v>
      </c>
      <c r="B1768">
        <v>1</v>
      </c>
      <c r="C1768">
        <v>2</v>
      </c>
      <c r="D1768">
        <v>7</v>
      </c>
      <c r="E1768" t="s">
        <v>553</v>
      </c>
      <c r="F1768" t="s">
        <v>528</v>
      </c>
      <c r="G1768">
        <v>1</v>
      </c>
      <c r="H1768">
        <v>1</v>
      </c>
      <c r="I1768" t="s">
        <v>455</v>
      </c>
      <c r="J1768" t="s">
        <v>455</v>
      </c>
      <c r="K1768" t="s">
        <v>672</v>
      </c>
      <c r="L1768">
        <v>5</v>
      </c>
      <c r="M1768">
        <v>1</v>
      </c>
      <c r="N1768" t="s">
        <v>674</v>
      </c>
      <c r="O1768" t="s">
        <v>674</v>
      </c>
    </row>
    <row r="1769" spans="1:15">
      <c r="A1769">
        <v>408</v>
      </c>
      <c r="B1769">
        <v>1</v>
      </c>
      <c r="C1769">
        <v>2</v>
      </c>
      <c r="D1769">
        <v>8</v>
      </c>
      <c r="E1769" t="s">
        <v>555</v>
      </c>
      <c r="F1769" t="s">
        <v>528</v>
      </c>
      <c r="G1769">
        <v>1</v>
      </c>
      <c r="H1769">
        <v>0</v>
      </c>
      <c r="I1769" t="s">
        <v>455</v>
      </c>
      <c r="J1769" t="s">
        <v>455</v>
      </c>
      <c r="K1769" t="s">
        <v>672</v>
      </c>
      <c r="L1769">
        <v>5</v>
      </c>
      <c r="M1769">
        <v>1</v>
      </c>
      <c r="N1769" t="s">
        <v>674</v>
      </c>
      <c r="O1769" t="s">
        <v>674</v>
      </c>
    </row>
    <row r="1770" spans="1:15">
      <c r="A1770">
        <v>408</v>
      </c>
      <c r="B1770">
        <v>1</v>
      </c>
      <c r="C1770">
        <v>2</v>
      </c>
      <c r="D1770">
        <v>9</v>
      </c>
      <c r="E1770" t="s">
        <v>560</v>
      </c>
      <c r="F1770" t="s">
        <v>527</v>
      </c>
      <c r="G1770">
        <v>1</v>
      </c>
      <c r="H1770">
        <v>1</v>
      </c>
      <c r="I1770" t="s">
        <v>479</v>
      </c>
      <c r="J1770" t="s">
        <v>456</v>
      </c>
      <c r="K1770" t="s">
        <v>670</v>
      </c>
      <c r="L1770">
        <v>4</v>
      </c>
      <c r="M1770">
        <v>1</v>
      </c>
      <c r="N1770" t="s">
        <v>674</v>
      </c>
      <c r="O1770" t="s">
        <v>674</v>
      </c>
    </row>
    <row r="1771" spans="1:15">
      <c r="A1771">
        <v>408</v>
      </c>
      <c r="B1771">
        <v>1</v>
      </c>
      <c r="C1771">
        <v>2</v>
      </c>
      <c r="D1771">
        <v>10</v>
      </c>
      <c r="E1771" t="s">
        <v>562</v>
      </c>
      <c r="F1771" t="s">
        <v>528</v>
      </c>
      <c r="G1771">
        <v>1</v>
      </c>
      <c r="H1771">
        <v>1</v>
      </c>
      <c r="I1771" t="s">
        <v>479</v>
      </c>
      <c r="J1771" t="s">
        <v>456</v>
      </c>
      <c r="K1771" t="s">
        <v>670</v>
      </c>
      <c r="L1771">
        <v>4</v>
      </c>
      <c r="M1771">
        <v>0</v>
      </c>
      <c r="N1771" t="s">
        <v>674</v>
      </c>
      <c r="O1771" t="s">
        <v>674</v>
      </c>
    </row>
    <row r="1772" spans="1:15">
      <c r="A1772">
        <v>408</v>
      </c>
      <c r="B1772">
        <v>1</v>
      </c>
      <c r="C1772">
        <v>2</v>
      </c>
      <c r="D1772">
        <v>11</v>
      </c>
      <c r="E1772" t="s">
        <v>558</v>
      </c>
      <c r="F1772" t="s">
        <v>527</v>
      </c>
      <c r="G1772">
        <v>1</v>
      </c>
      <c r="H1772">
        <v>1</v>
      </c>
      <c r="I1772" t="s">
        <v>455</v>
      </c>
      <c r="J1772" t="s">
        <v>455</v>
      </c>
      <c r="K1772" t="s">
        <v>670</v>
      </c>
      <c r="L1772">
        <v>1</v>
      </c>
      <c r="M1772">
        <v>1</v>
      </c>
      <c r="N1772" t="s">
        <v>674</v>
      </c>
      <c r="O1772" t="s">
        <v>674</v>
      </c>
    </row>
    <row r="1773" spans="1:15">
      <c r="A1773">
        <v>408</v>
      </c>
      <c r="B1773">
        <v>1</v>
      </c>
      <c r="C1773">
        <v>2</v>
      </c>
      <c r="D1773">
        <v>12</v>
      </c>
      <c r="E1773" t="s">
        <v>563</v>
      </c>
      <c r="F1773" t="s">
        <v>527</v>
      </c>
      <c r="G1773">
        <v>0</v>
      </c>
      <c r="H1773">
        <v>1</v>
      </c>
      <c r="I1773" t="s">
        <v>479</v>
      </c>
      <c r="J1773" t="s">
        <v>457</v>
      </c>
      <c r="K1773" t="s">
        <v>672</v>
      </c>
      <c r="L1773">
        <v>5</v>
      </c>
      <c r="M1773">
        <v>1</v>
      </c>
      <c r="N1773" t="s">
        <v>674</v>
      </c>
      <c r="O1773" t="s">
        <v>674</v>
      </c>
    </row>
    <row r="1774" spans="1:15">
      <c r="A1774">
        <v>408</v>
      </c>
      <c r="B1774">
        <v>1</v>
      </c>
      <c r="C1774">
        <v>2</v>
      </c>
      <c r="D1774">
        <v>13</v>
      </c>
      <c r="E1774" t="s">
        <v>550</v>
      </c>
      <c r="F1774" t="s">
        <v>528</v>
      </c>
      <c r="G1774">
        <v>1</v>
      </c>
      <c r="H1774">
        <v>1</v>
      </c>
      <c r="I1774" t="s">
        <v>479</v>
      </c>
      <c r="J1774" t="s">
        <v>454</v>
      </c>
      <c r="K1774" t="s">
        <v>670</v>
      </c>
      <c r="L1774">
        <v>1</v>
      </c>
      <c r="M1774">
        <v>1</v>
      </c>
      <c r="N1774" t="s">
        <v>674</v>
      </c>
      <c r="O1774" t="s">
        <v>674</v>
      </c>
    </row>
    <row r="1775" spans="1:15">
      <c r="A1775">
        <v>408</v>
      </c>
      <c r="B1775">
        <v>1</v>
      </c>
      <c r="C1775">
        <v>2</v>
      </c>
      <c r="D1775">
        <v>14</v>
      </c>
      <c r="E1775" t="s">
        <v>560</v>
      </c>
      <c r="F1775" t="s">
        <v>528</v>
      </c>
      <c r="G1775">
        <v>0</v>
      </c>
      <c r="H1775">
        <v>1</v>
      </c>
      <c r="I1775" t="s">
        <v>479</v>
      </c>
      <c r="J1775" t="s">
        <v>456</v>
      </c>
      <c r="K1775" t="s">
        <v>670</v>
      </c>
      <c r="L1775">
        <v>2</v>
      </c>
      <c r="M1775">
        <v>1</v>
      </c>
      <c r="N1775" t="s">
        <v>674</v>
      </c>
      <c r="O1775" t="s">
        <v>674</v>
      </c>
    </row>
    <row r="1776" spans="1:15">
      <c r="A1776">
        <v>408</v>
      </c>
      <c r="B1776">
        <v>1</v>
      </c>
      <c r="C1776">
        <v>2</v>
      </c>
      <c r="D1776">
        <v>15</v>
      </c>
      <c r="E1776" t="s">
        <v>549</v>
      </c>
      <c r="F1776" t="s">
        <v>528</v>
      </c>
      <c r="G1776">
        <v>1</v>
      </c>
      <c r="H1776">
        <v>0</v>
      </c>
      <c r="I1776" t="s">
        <v>479</v>
      </c>
      <c r="J1776" t="s">
        <v>454</v>
      </c>
      <c r="K1776" t="s">
        <v>670</v>
      </c>
      <c r="L1776">
        <v>5</v>
      </c>
      <c r="M1776">
        <v>0</v>
      </c>
      <c r="N1776" t="s">
        <v>674</v>
      </c>
      <c r="O1776" t="s">
        <v>674</v>
      </c>
    </row>
    <row r="1777" spans="1:15">
      <c r="A1777">
        <v>408</v>
      </c>
      <c r="B1777">
        <v>1</v>
      </c>
      <c r="C1777">
        <v>2</v>
      </c>
      <c r="D1777">
        <v>16</v>
      </c>
      <c r="E1777" t="s">
        <v>558</v>
      </c>
      <c r="F1777" t="s">
        <v>528</v>
      </c>
      <c r="G1777">
        <v>0</v>
      </c>
      <c r="H1777">
        <v>1</v>
      </c>
      <c r="I1777" t="s">
        <v>455</v>
      </c>
      <c r="J1777" t="s">
        <v>455</v>
      </c>
      <c r="K1777" t="s">
        <v>670</v>
      </c>
      <c r="L1777">
        <v>5</v>
      </c>
      <c r="M1777">
        <v>1</v>
      </c>
      <c r="N1777" t="s">
        <v>674</v>
      </c>
      <c r="O1777" t="s">
        <v>674</v>
      </c>
    </row>
    <row r="1778" spans="1:15">
      <c r="A1778">
        <v>408</v>
      </c>
      <c r="B1778">
        <v>1</v>
      </c>
      <c r="C1778">
        <v>2</v>
      </c>
      <c r="D1778">
        <v>17</v>
      </c>
      <c r="E1778" t="s">
        <v>556</v>
      </c>
      <c r="F1778" t="s">
        <v>527</v>
      </c>
      <c r="G1778">
        <v>1</v>
      </c>
      <c r="H1778">
        <v>1</v>
      </c>
      <c r="I1778" t="s">
        <v>455</v>
      </c>
      <c r="J1778" t="s">
        <v>455</v>
      </c>
      <c r="K1778" t="s">
        <v>670</v>
      </c>
      <c r="L1778">
        <v>5</v>
      </c>
      <c r="M1778">
        <v>0</v>
      </c>
      <c r="N1778" t="s">
        <v>674</v>
      </c>
      <c r="O1778" t="s">
        <v>674</v>
      </c>
    </row>
    <row r="1779" spans="1:15">
      <c r="A1779">
        <v>408</v>
      </c>
      <c r="B1779">
        <v>1</v>
      </c>
      <c r="C1779">
        <v>2</v>
      </c>
      <c r="D1779">
        <v>18</v>
      </c>
      <c r="E1779" t="s">
        <v>564</v>
      </c>
      <c r="F1779" t="s">
        <v>528</v>
      </c>
      <c r="G1779">
        <v>1</v>
      </c>
      <c r="H1779">
        <v>0</v>
      </c>
      <c r="I1779" t="s">
        <v>479</v>
      </c>
      <c r="J1779" t="s">
        <v>457</v>
      </c>
      <c r="K1779" t="s">
        <v>672</v>
      </c>
      <c r="L1779">
        <v>2</v>
      </c>
      <c r="M1779">
        <v>1</v>
      </c>
      <c r="N1779" t="s">
        <v>674</v>
      </c>
      <c r="O1779" t="s">
        <v>674</v>
      </c>
    </row>
    <row r="1780" spans="1:15">
      <c r="A1780">
        <v>408</v>
      </c>
      <c r="B1780">
        <v>1</v>
      </c>
      <c r="C1780">
        <v>2</v>
      </c>
      <c r="D1780">
        <v>19</v>
      </c>
      <c r="E1780" t="s">
        <v>565</v>
      </c>
      <c r="F1780" t="s">
        <v>528</v>
      </c>
      <c r="G1780">
        <v>1</v>
      </c>
      <c r="H1780">
        <v>1</v>
      </c>
      <c r="I1780" t="s">
        <v>479</v>
      </c>
      <c r="J1780" t="s">
        <v>457</v>
      </c>
      <c r="K1780" t="s">
        <v>672</v>
      </c>
      <c r="L1780">
        <v>1</v>
      </c>
      <c r="M1780">
        <v>1</v>
      </c>
      <c r="N1780" t="s">
        <v>674</v>
      </c>
      <c r="O1780" t="s">
        <v>674</v>
      </c>
    </row>
    <row r="1781" spans="1:15">
      <c r="A1781">
        <v>408</v>
      </c>
      <c r="B1781">
        <v>1</v>
      </c>
      <c r="C1781">
        <v>2</v>
      </c>
      <c r="D1781">
        <v>20</v>
      </c>
      <c r="E1781" t="s">
        <v>554</v>
      </c>
      <c r="F1781" t="s">
        <v>528</v>
      </c>
      <c r="G1781">
        <v>1</v>
      </c>
      <c r="H1781">
        <v>0</v>
      </c>
      <c r="I1781" t="s">
        <v>455</v>
      </c>
      <c r="J1781" t="s">
        <v>455</v>
      </c>
      <c r="K1781" t="s">
        <v>672</v>
      </c>
      <c r="L1781">
        <v>5</v>
      </c>
      <c r="M1781">
        <v>1</v>
      </c>
      <c r="N1781" t="s">
        <v>674</v>
      </c>
      <c r="O1781" t="s">
        <v>674</v>
      </c>
    </row>
    <row r="1782" spans="1:15">
      <c r="A1782">
        <v>408</v>
      </c>
      <c r="B1782">
        <v>1</v>
      </c>
      <c r="C1782">
        <v>2</v>
      </c>
      <c r="D1782">
        <v>21</v>
      </c>
      <c r="E1782" t="s">
        <v>554</v>
      </c>
      <c r="F1782" t="s">
        <v>527</v>
      </c>
      <c r="G1782">
        <v>0</v>
      </c>
      <c r="H1782">
        <v>0</v>
      </c>
      <c r="I1782" t="s">
        <v>455</v>
      </c>
      <c r="J1782" t="s">
        <v>455</v>
      </c>
      <c r="K1782" t="s">
        <v>672</v>
      </c>
      <c r="L1782">
        <v>1</v>
      </c>
      <c r="M1782">
        <v>1</v>
      </c>
      <c r="N1782" t="s">
        <v>674</v>
      </c>
      <c r="O1782" t="s">
        <v>674</v>
      </c>
    </row>
    <row r="1783" spans="1:15">
      <c r="A1783">
        <v>408</v>
      </c>
      <c r="B1783">
        <v>1</v>
      </c>
      <c r="C1783">
        <v>2</v>
      </c>
      <c r="D1783">
        <v>22</v>
      </c>
      <c r="E1783" t="s">
        <v>551</v>
      </c>
      <c r="F1783" t="s">
        <v>528</v>
      </c>
      <c r="G1783">
        <v>1</v>
      </c>
      <c r="H1783">
        <v>1</v>
      </c>
      <c r="I1783" t="s">
        <v>455</v>
      </c>
      <c r="J1783" t="s">
        <v>455</v>
      </c>
      <c r="K1783" t="s">
        <v>672</v>
      </c>
      <c r="L1783">
        <v>2</v>
      </c>
      <c r="M1783">
        <v>0</v>
      </c>
      <c r="N1783" t="s">
        <v>674</v>
      </c>
      <c r="O1783" t="s">
        <v>674</v>
      </c>
    </row>
    <row r="1784" spans="1:15">
      <c r="A1784">
        <v>408</v>
      </c>
      <c r="B1784">
        <v>1</v>
      </c>
      <c r="C1784">
        <v>2</v>
      </c>
      <c r="D1784">
        <v>23</v>
      </c>
      <c r="E1784" t="s">
        <v>548</v>
      </c>
      <c r="F1784" t="s">
        <v>528</v>
      </c>
      <c r="G1784">
        <v>1</v>
      </c>
      <c r="H1784">
        <v>1</v>
      </c>
      <c r="I1784" t="s">
        <v>479</v>
      </c>
      <c r="J1784" t="s">
        <v>454</v>
      </c>
      <c r="K1784" t="s">
        <v>670</v>
      </c>
      <c r="L1784">
        <v>1</v>
      </c>
      <c r="M1784">
        <v>1</v>
      </c>
      <c r="N1784" t="s">
        <v>674</v>
      </c>
      <c r="O1784" t="s">
        <v>674</v>
      </c>
    </row>
    <row r="1785" spans="1:15">
      <c r="A1785">
        <v>408</v>
      </c>
      <c r="B1785">
        <v>1</v>
      </c>
      <c r="C1785">
        <v>2</v>
      </c>
      <c r="D1785">
        <v>24</v>
      </c>
      <c r="E1785" t="s">
        <v>548</v>
      </c>
      <c r="F1785" t="s">
        <v>527</v>
      </c>
      <c r="G1785">
        <v>0</v>
      </c>
      <c r="H1785">
        <v>1</v>
      </c>
      <c r="I1785" t="s">
        <v>479</v>
      </c>
      <c r="J1785" t="s">
        <v>454</v>
      </c>
      <c r="K1785" t="s">
        <v>670</v>
      </c>
      <c r="L1785">
        <v>5</v>
      </c>
      <c r="M1785">
        <v>1</v>
      </c>
      <c r="N1785" t="s">
        <v>674</v>
      </c>
      <c r="O1785" t="s">
        <v>674</v>
      </c>
    </row>
    <row r="1786" spans="1:15">
      <c r="A1786">
        <v>408</v>
      </c>
      <c r="B1786">
        <v>1</v>
      </c>
      <c r="C1786">
        <v>2</v>
      </c>
      <c r="D1786">
        <v>25</v>
      </c>
      <c r="E1786" t="s">
        <v>557</v>
      </c>
      <c r="F1786" t="s">
        <v>528</v>
      </c>
      <c r="G1786">
        <v>1</v>
      </c>
      <c r="H1786">
        <v>0</v>
      </c>
      <c r="I1786" t="s">
        <v>455</v>
      </c>
      <c r="J1786" t="s">
        <v>455</v>
      </c>
      <c r="K1786" t="s">
        <v>670</v>
      </c>
      <c r="L1786">
        <v>2</v>
      </c>
      <c r="M1786">
        <v>0</v>
      </c>
      <c r="N1786" t="s">
        <v>674</v>
      </c>
      <c r="O1786" t="s">
        <v>674</v>
      </c>
    </row>
    <row r="1787" spans="1:15">
      <c r="A1787">
        <v>408</v>
      </c>
      <c r="B1787">
        <v>1</v>
      </c>
      <c r="C1787">
        <v>2</v>
      </c>
      <c r="D1787">
        <v>26</v>
      </c>
      <c r="E1787" t="s">
        <v>550</v>
      </c>
      <c r="F1787" t="s">
        <v>527</v>
      </c>
      <c r="G1787">
        <v>0</v>
      </c>
      <c r="H1787">
        <v>1</v>
      </c>
      <c r="I1787" t="s">
        <v>479</v>
      </c>
      <c r="J1787" t="s">
        <v>454</v>
      </c>
      <c r="K1787" t="s">
        <v>670</v>
      </c>
      <c r="L1787">
        <v>5</v>
      </c>
      <c r="M1787">
        <v>1</v>
      </c>
      <c r="N1787" t="s">
        <v>674</v>
      </c>
      <c r="O1787" t="s">
        <v>674</v>
      </c>
    </row>
    <row r="1788" spans="1:15">
      <c r="A1788">
        <v>408</v>
      </c>
      <c r="B1788">
        <v>1</v>
      </c>
      <c r="C1788">
        <v>2</v>
      </c>
      <c r="D1788">
        <v>27</v>
      </c>
      <c r="E1788" t="s">
        <v>559</v>
      </c>
      <c r="F1788" t="s">
        <v>527</v>
      </c>
      <c r="G1788">
        <v>1</v>
      </c>
      <c r="H1788">
        <v>0</v>
      </c>
      <c r="I1788" t="s">
        <v>479</v>
      </c>
      <c r="J1788" t="s">
        <v>456</v>
      </c>
      <c r="K1788" t="s">
        <v>670</v>
      </c>
      <c r="L1788">
        <v>2</v>
      </c>
      <c r="M1788">
        <v>0</v>
      </c>
      <c r="N1788" t="s">
        <v>674</v>
      </c>
      <c r="O1788" t="s">
        <v>674</v>
      </c>
    </row>
    <row r="1789" spans="1:15">
      <c r="A1789">
        <v>408</v>
      </c>
      <c r="B1789">
        <v>1</v>
      </c>
      <c r="C1789">
        <v>2</v>
      </c>
      <c r="D1789">
        <v>28</v>
      </c>
      <c r="E1789" t="s">
        <v>555</v>
      </c>
      <c r="F1789" t="s">
        <v>527</v>
      </c>
      <c r="G1789">
        <v>0</v>
      </c>
      <c r="H1789">
        <v>0</v>
      </c>
      <c r="I1789" t="s">
        <v>455</v>
      </c>
      <c r="J1789" t="s">
        <v>455</v>
      </c>
      <c r="K1789" t="s">
        <v>672</v>
      </c>
      <c r="L1789">
        <v>1</v>
      </c>
      <c r="M1789">
        <v>1</v>
      </c>
      <c r="N1789" t="s">
        <v>674</v>
      </c>
      <c r="O1789" t="s">
        <v>674</v>
      </c>
    </row>
    <row r="1790" spans="1:15">
      <c r="A1790">
        <v>408</v>
      </c>
      <c r="B1790">
        <v>1</v>
      </c>
      <c r="C1790">
        <v>2</v>
      </c>
      <c r="D1790">
        <v>29</v>
      </c>
      <c r="E1790" t="s">
        <v>566</v>
      </c>
      <c r="F1790" t="s">
        <v>527</v>
      </c>
      <c r="I1790" t="s">
        <v>479</v>
      </c>
      <c r="J1790" t="s">
        <v>457</v>
      </c>
      <c r="K1790" t="s">
        <v>672</v>
      </c>
      <c r="N1790" t="s">
        <v>674</v>
      </c>
      <c r="O1790" t="s">
        <v>674</v>
      </c>
    </row>
    <row r="1791" spans="1:15">
      <c r="A1791">
        <v>408</v>
      </c>
      <c r="B1791">
        <v>1</v>
      </c>
      <c r="C1791">
        <v>2</v>
      </c>
      <c r="D1791">
        <v>30</v>
      </c>
      <c r="E1791" t="s">
        <v>562</v>
      </c>
      <c r="F1791" t="s">
        <v>527</v>
      </c>
      <c r="G1791">
        <v>0</v>
      </c>
      <c r="H1791">
        <v>1</v>
      </c>
      <c r="I1791" t="s">
        <v>479</v>
      </c>
      <c r="J1791" t="s">
        <v>456</v>
      </c>
      <c r="K1791" t="s">
        <v>670</v>
      </c>
      <c r="L1791">
        <v>5</v>
      </c>
      <c r="M1791">
        <v>1</v>
      </c>
      <c r="N1791" t="s">
        <v>674</v>
      </c>
      <c r="O1791" t="s">
        <v>674</v>
      </c>
    </row>
    <row r="1792" spans="1:15">
      <c r="A1792">
        <v>408</v>
      </c>
      <c r="B1792">
        <v>1</v>
      </c>
      <c r="C1792">
        <v>2</v>
      </c>
      <c r="D1792">
        <v>31</v>
      </c>
      <c r="E1792" t="s">
        <v>547</v>
      </c>
      <c r="F1792" t="s">
        <v>527</v>
      </c>
      <c r="G1792">
        <v>0</v>
      </c>
      <c r="H1792">
        <v>1</v>
      </c>
      <c r="I1792" t="s">
        <v>479</v>
      </c>
      <c r="J1792" t="s">
        <v>454</v>
      </c>
      <c r="K1792" t="s">
        <v>672</v>
      </c>
      <c r="L1792">
        <v>5</v>
      </c>
      <c r="M1792">
        <v>1</v>
      </c>
      <c r="N1792" t="s">
        <v>674</v>
      </c>
      <c r="O1792" t="s">
        <v>674</v>
      </c>
    </row>
    <row r="1793" spans="1:15">
      <c r="A1793">
        <v>408</v>
      </c>
      <c r="B1793">
        <v>1</v>
      </c>
      <c r="C1793">
        <v>2</v>
      </c>
      <c r="D1793">
        <v>32</v>
      </c>
      <c r="E1793" t="s">
        <v>544</v>
      </c>
      <c r="F1793" t="s">
        <v>527</v>
      </c>
      <c r="G1793">
        <v>1</v>
      </c>
      <c r="H1793">
        <v>0</v>
      </c>
      <c r="I1793" t="s">
        <v>479</v>
      </c>
      <c r="J1793" t="s">
        <v>454</v>
      </c>
      <c r="K1793" t="s">
        <v>672</v>
      </c>
      <c r="L1793">
        <v>4</v>
      </c>
      <c r="M1793">
        <v>1</v>
      </c>
      <c r="N1793" t="s">
        <v>674</v>
      </c>
      <c r="O1793" t="s">
        <v>674</v>
      </c>
    </row>
    <row r="1794" spans="1:15">
      <c r="A1794">
        <v>408</v>
      </c>
      <c r="B1794">
        <v>1</v>
      </c>
      <c r="C1794">
        <v>2</v>
      </c>
      <c r="D1794">
        <v>33</v>
      </c>
      <c r="E1794" t="s">
        <v>561</v>
      </c>
      <c r="F1794" t="s">
        <v>527</v>
      </c>
      <c r="G1794">
        <v>1</v>
      </c>
      <c r="H1794">
        <v>1</v>
      </c>
      <c r="I1794" t="s">
        <v>479</v>
      </c>
      <c r="J1794" t="s">
        <v>456</v>
      </c>
      <c r="K1794" t="s">
        <v>670</v>
      </c>
      <c r="L1794">
        <v>5</v>
      </c>
      <c r="M1794">
        <v>1</v>
      </c>
      <c r="N1794" t="s">
        <v>674</v>
      </c>
      <c r="O1794" t="s">
        <v>674</v>
      </c>
    </row>
    <row r="1795" spans="1:15">
      <c r="A1795">
        <v>408</v>
      </c>
      <c r="B1795">
        <v>1</v>
      </c>
      <c r="C1795">
        <v>2</v>
      </c>
      <c r="D1795">
        <v>34</v>
      </c>
      <c r="E1795" t="s">
        <v>544</v>
      </c>
      <c r="F1795" t="s">
        <v>528</v>
      </c>
      <c r="G1795">
        <v>0</v>
      </c>
      <c r="H1795">
        <v>0</v>
      </c>
      <c r="I1795" t="s">
        <v>479</v>
      </c>
      <c r="J1795" t="s">
        <v>454</v>
      </c>
      <c r="K1795" t="s">
        <v>672</v>
      </c>
      <c r="L1795">
        <v>5</v>
      </c>
      <c r="M1795">
        <v>0</v>
      </c>
      <c r="N1795" t="s">
        <v>674</v>
      </c>
      <c r="O1795" t="s">
        <v>674</v>
      </c>
    </row>
    <row r="1796" spans="1:15">
      <c r="A1796">
        <v>408</v>
      </c>
      <c r="B1796">
        <v>1</v>
      </c>
      <c r="C1796">
        <v>2</v>
      </c>
      <c r="D1796">
        <v>35</v>
      </c>
      <c r="E1796" t="s">
        <v>549</v>
      </c>
      <c r="F1796" t="s">
        <v>527</v>
      </c>
      <c r="G1796">
        <v>0</v>
      </c>
      <c r="H1796">
        <v>0</v>
      </c>
      <c r="I1796" t="s">
        <v>479</v>
      </c>
      <c r="J1796" t="s">
        <v>454</v>
      </c>
      <c r="K1796" t="s">
        <v>670</v>
      </c>
      <c r="L1796">
        <v>5</v>
      </c>
      <c r="M1796">
        <v>1</v>
      </c>
      <c r="N1796" t="s">
        <v>674</v>
      </c>
      <c r="O1796" t="s">
        <v>674</v>
      </c>
    </row>
    <row r="1797" spans="1:15">
      <c r="A1797">
        <v>408</v>
      </c>
      <c r="B1797">
        <v>1</v>
      </c>
      <c r="C1797">
        <v>2</v>
      </c>
      <c r="D1797">
        <v>36</v>
      </c>
      <c r="E1797" t="s">
        <v>551</v>
      </c>
      <c r="F1797" t="s">
        <v>527</v>
      </c>
      <c r="G1797">
        <v>0</v>
      </c>
      <c r="H1797">
        <v>1</v>
      </c>
      <c r="I1797" t="s">
        <v>455</v>
      </c>
      <c r="J1797" t="s">
        <v>455</v>
      </c>
      <c r="K1797" t="s">
        <v>672</v>
      </c>
      <c r="L1797">
        <v>3</v>
      </c>
      <c r="M1797">
        <v>0</v>
      </c>
      <c r="N1797" t="s">
        <v>674</v>
      </c>
      <c r="O1797" t="s">
        <v>674</v>
      </c>
    </row>
    <row r="1798" spans="1:15">
      <c r="A1798">
        <v>408</v>
      </c>
      <c r="B1798">
        <v>1</v>
      </c>
      <c r="C1798">
        <v>2</v>
      </c>
      <c r="D1798">
        <v>37</v>
      </c>
      <c r="E1798" t="s">
        <v>565</v>
      </c>
      <c r="F1798" t="s">
        <v>527</v>
      </c>
      <c r="G1798">
        <v>0</v>
      </c>
      <c r="H1798">
        <v>1</v>
      </c>
      <c r="I1798" t="s">
        <v>479</v>
      </c>
      <c r="J1798" t="s">
        <v>457</v>
      </c>
      <c r="K1798" t="s">
        <v>672</v>
      </c>
      <c r="L1798">
        <v>5</v>
      </c>
      <c r="M1798">
        <v>1</v>
      </c>
      <c r="N1798" t="s">
        <v>674</v>
      </c>
      <c r="O1798" t="s">
        <v>674</v>
      </c>
    </row>
    <row r="1799" spans="1:15">
      <c r="A1799">
        <v>408</v>
      </c>
      <c r="B1799">
        <v>1</v>
      </c>
      <c r="C1799">
        <v>2</v>
      </c>
      <c r="D1799">
        <v>38</v>
      </c>
      <c r="E1799" t="s">
        <v>564</v>
      </c>
      <c r="F1799" t="s">
        <v>527</v>
      </c>
      <c r="G1799">
        <v>0</v>
      </c>
      <c r="H1799">
        <v>0</v>
      </c>
      <c r="I1799" t="s">
        <v>479</v>
      </c>
      <c r="J1799" t="s">
        <v>457</v>
      </c>
      <c r="K1799" t="s">
        <v>672</v>
      </c>
      <c r="L1799">
        <v>5</v>
      </c>
      <c r="M1799">
        <v>1</v>
      </c>
      <c r="N1799" t="s">
        <v>674</v>
      </c>
      <c r="O1799" t="s">
        <v>674</v>
      </c>
    </row>
    <row r="1800" spans="1:15">
      <c r="A1800">
        <v>408</v>
      </c>
      <c r="B1800">
        <v>1</v>
      </c>
      <c r="C1800">
        <v>2</v>
      </c>
      <c r="D1800">
        <v>39</v>
      </c>
      <c r="E1800" t="s">
        <v>545</v>
      </c>
      <c r="F1800" t="s">
        <v>528</v>
      </c>
      <c r="G1800">
        <v>0</v>
      </c>
      <c r="H1800">
        <v>0</v>
      </c>
      <c r="I1800" t="s">
        <v>479</v>
      </c>
      <c r="J1800" t="s">
        <v>454</v>
      </c>
      <c r="K1800" t="s">
        <v>672</v>
      </c>
      <c r="L1800">
        <v>1</v>
      </c>
      <c r="M1800">
        <v>1</v>
      </c>
      <c r="N1800" t="s">
        <v>674</v>
      </c>
      <c r="O1800" t="s">
        <v>674</v>
      </c>
    </row>
    <row r="1801" spans="1:15">
      <c r="A1801">
        <v>408</v>
      </c>
      <c r="B1801">
        <v>1</v>
      </c>
      <c r="C1801">
        <v>2</v>
      </c>
      <c r="D1801">
        <v>40</v>
      </c>
      <c r="E1801" t="s">
        <v>553</v>
      </c>
      <c r="F1801" t="s">
        <v>527</v>
      </c>
      <c r="G1801">
        <v>0</v>
      </c>
      <c r="H1801">
        <v>1</v>
      </c>
      <c r="I1801" t="s">
        <v>455</v>
      </c>
      <c r="J1801" t="s">
        <v>455</v>
      </c>
      <c r="K1801" t="s">
        <v>672</v>
      </c>
      <c r="L1801">
        <v>1</v>
      </c>
      <c r="M1801">
        <v>1</v>
      </c>
      <c r="N1801" t="s">
        <v>674</v>
      </c>
      <c r="O1801" t="s">
        <v>674</v>
      </c>
    </row>
    <row r="1802" spans="1:15">
      <c r="A1802">
        <v>408</v>
      </c>
      <c r="B1802">
        <v>1</v>
      </c>
      <c r="C1802">
        <v>2</v>
      </c>
      <c r="D1802">
        <v>41</v>
      </c>
      <c r="E1802" t="s">
        <v>556</v>
      </c>
      <c r="F1802" t="s">
        <v>528</v>
      </c>
      <c r="G1802">
        <v>0</v>
      </c>
      <c r="H1802">
        <v>1</v>
      </c>
      <c r="I1802" t="s">
        <v>455</v>
      </c>
      <c r="J1802" t="s">
        <v>455</v>
      </c>
      <c r="K1802" t="s">
        <v>670</v>
      </c>
      <c r="L1802">
        <v>2</v>
      </c>
      <c r="M1802">
        <v>0</v>
      </c>
      <c r="N1802" t="s">
        <v>674</v>
      </c>
      <c r="O1802" t="s">
        <v>674</v>
      </c>
    </row>
    <row r="1803" spans="1:15">
      <c r="A1803">
        <v>408</v>
      </c>
      <c r="B1803">
        <v>1</v>
      </c>
      <c r="C1803">
        <v>2</v>
      </c>
      <c r="D1803">
        <v>42</v>
      </c>
      <c r="E1803" t="s">
        <v>559</v>
      </c>
      <c r="F1803" t="s">
        <v>528</v>
      </c>
      <c r="G1803">
        <v>0</v>
      </c>
      <c r="H1803">
        <v>0</v>
      </c>
      <c r="I1803" t="s">
        <v>479</v>
      </c>
      <c r="J1803" t="s">
        <v>456</v>
      </c>
      <c r="K1803" t="s">
        <v>670</v>
      </c>
      <c r="L1803">
        <v>5</v>
      </c>
      <c r="M1803">
        <v>1</v>
      </c>
      <c r="N1803" t="s">
        <v>674</v>
      </c>
      <c r="O1803" t="s">
        <v>674</v>
      </c>
    </row>
    <row r="1804" spans="1:15">
      <c r="A1804">
        <v>408</v>
      </c>
      <c r="B1804">
        <v>1</v>
      </c>
      <c r="C1804">
        <v>2</v>
      </c>
      <c r="D1804">
        <v>43</v>
      </c>
      <c r="E1804" t="s">
        <v>561</v>
      </c>
      <c r="F1804" t="s">
        <v>528</v>
      </c>
      <c r="G1804">
        <v>0</v>
      </c>
      <c r="H1804">
        <v>1</v>
      </c>
      <c r="I1804" t="s">
        <v>479</v>
      </c>
      <c r="J1804" t="s">
        <v>456</v>
      </c>
      <c r="K1804" t="s">
        <v>670</v>
      </c>
      <c r="L1804">
        <v>1</v>
      </c>
      <c r="M1804">
        <v>1</v>
      </c>
      <c r="N1804" t="s">
        <v>674</v>
      </c>
      <c r="O1804" t="s">
        <v>674</v>
      </c>
    </row>
    <row r="1805" spans="1:15">
      <c r="A1805">
        <v>408</v>
      </c>
      <c r="B1805">
        <v>1</v>
      </c>
      <c r="C1805">
        <v>2</v>
      </c>
      <c r="D1805">
        <v>44</v>
      </c>
      <c r="E1805" t="s">
        <v>557</v>
      </c>
      <c r="F1805" t="s">
        <v>527</v>
      </c>
      <c r="G1805">
        <v>0</v>
      </c>
      <c r="H1805">
        <v>0</v>
      </c>
      <c r="I1805" t="s">
        <v>455</v>
      </c>
      <c r="J1805" t="s">
        <v>455</v>
      </c>
      <c r="K1805" t="s">
        <v>670</v>
      </c>
      <c r="L1805">
        <v>2</v>
      </c>
      <c r="M1805">
        <v>1</v>
      </c>
      <c r="N1805" t="s">
        <v>674</v>
      </c>
      <c r="O1805" t="s">
        <v>674</v>
      </c>
    </row>
    <row r="1806" spans="1:15">
      <c r="A1806">
        <v>409</v>
      </c>
      <c r="B1806">
        <v>1</v>
      </c>
      <c r="C1806">
        <v>2</v>
      </c>
      <c r="D1806">
        <v>1</v>
      </c>
      <c r="E1806" t="s">
        <v>555</v>
      </c>
      <c r="F1806" t="s">
        <v>527</v>
      </c>
      <c r="G1806">
        <v>1</v>
      </c>
      <c r="H1806">
        <v>0</v>
      </c>
      <c r="I1806" t="s">
        <v>455</v>
      </c>
      <c r="J1806" t="s">
        <v>455</v>
      </c>
      <c r="K1806" t="s">
        <v>672</v>
      </c>
      <c r="L1806">
        <v>4</v>
      </c>
      <c r="M1806">
        <v>0</v>
      </c>
      <c r="N1806" t="s">
        <v>673</v>
      </c>
      <c r="O1806" t="s">
        <v>674</v>
      </c>
    </row>
    <row r="1807" spans="1:15">
      <c r="A1807">
        <v>409</v>
      </c>
      <c r="B1807">
        <v>1</v>
      </c>
      <c r="C1807">
        <v>2</v>
      </c>
      <c r="D1807">
        <v>2</v>
      </c>
      <c r="E1807" t="s">
        <v>563</v>
      </c>
      <c r="F1807" t="s">
        <v>528</v>
      </c>
      <c r="G1807">
        <v>1</v>
      </c>
      <c r="H1807">
        <v>1</v>
      </c>
      <c r="I1807" t="s">
        <v>479</v>
      </c>
      <c r="J1807" t="s">
        <v>457</v>
      </c>
      <c r="K1807" t="s">
        <v>672</v>
      </c>
      <c r="L1807">
        <v>2</v>
      </c>
      <c r="M1807">
        <v>1</v>
      </c>
      <c r="N1807" t="s">
        <v>673</v>
      </c>
      <c r="O1807" t="s">
        <v>674</v>
      </c>
    </row>
    <row r="1808" spans="1:15">
      <c r="A1808">
        <v>409</v>
      </c>
      <c r="B1808">
        <v>1</v>
      </c>
      <c r="C1808">
        <v>2</v>
      </c>
      <c r="D1808">
        <v>3</v>
      </c>
      <c r="E1808" t="s">
        <v>554</v>
      </c>
      <c r="F1808" t="s">
        <v>527</v>
      </c>
      <c r="G1808">
        <v>1</v>
      </c>
      <c r="H1808">
        <v>0</v>
      </c>
      <c r="I1808" t="s">
        <v>455</v>
      </c>
      <c r="J1808" t="s">
        <v>455</v>
      </c>
      <c r="K1808" t="s">
        <v>672</v>
      </c>
      <c r="L1808">
        <v>5</v>
      </c>
      <c r="M1808">
        <v>0</v>
      </c>
      <c r="N1808" t="s">
        <v>673</v>
      </c>
      <c r="O1808" t="s">
        <v>674</v>
      </c>
    </row>
    <row r="1809" spans="1:15">
      <c r="A1809">
        <v>409</v>
      </c>
      <c r="B1809">
        <v>1</v>
      </c>
      <c r="C1809">
        <v>2</v>
      </c>
      <c r="D1809">
        <v>4</v>
      </c>
      <c r="E1809" t="s">
        <v>548</v>
      </c>
      <c r="F1809" t="s">
        <v>527</v>
      </c>
      <c r="G1809">
        <v>1</v>
      </c>
      <c r="H1809">
        <v>1</v>
      </c>
      <c r="I1809" t="s">
        <v>479</v>
      </c>
      <c r="J1809" t="s">
        <v>454</v>
      </c>
      <c r="K1809" t="s">
        <v>670</v>
      </c>
      <c r="L1809">
        <v>4</v>
      </c>
      <c r="M1809">
        <v>1</v>
      </c>
      <c r="N1809" t="s">
        <v>673</v>
      </c>
      <c r="O1809" t="s">
        <v>674</v>
      </c>
    </row>
    <row r="1810" spans="1:15">
      <c r="A1810">
        <v>409</v>
      </c>
      <c r="B1810">
        <v>1</v>
      </c>
      <c r="C1810">
        <v>2</v>
      </c>
      <c r="D1810">
        <v>5</v>
      </c>
      <c r="E1810" t="s">
        <v>552</v>
      </c>
      <c r="F1810" t="s">
        <v>527</v>
      </c>
      <c r="G1810">
        <v>1</v>
      </c>
      <c r="H1810">
        <v>1</v>
      </c>
      <c r="I1810" t="s">
        <v>455</v>
      </c>
      <c r="J1810" t="s">
        <v>455</v>
      </c>
      <c r="K1810" t="s">
        <v>672</v>
      </c>
      <c r="L1810">
        <v>1</v>
      </c>
      <c r="M1810">
        <v>1</v>
      </c>
      <c r="N1810" t="s">
        <v>673</v>
      </c>
      <c r="O1810" t="s">
        <v>674</v>
      </c>
    </row>
    <row r="1811" spans="1:15">
      <c r="A1811">
        <v>409</v>
      </c>
      <c r="B1811">
        <v>1</v>
      </c>
      <c r="C1811">
        <v>2</v>
      </c>
      <c r="D1811">
        <v>6</v>
      </c>
      <c r="E1811" t="s">
        <v>549</v>
      </c>
      <c r="F1811" t="s">
        <v>528</v>
      </c>
      <c r="G1811">
        <v>1</v>
      </c>
      <c r="H1811">
        <v>0</v>
      </c>
      <c r="I1811" t="s">
        <v>479</v>
      </c>
      <c r="J1811" t="s">
        <v>454</v>
      </c>
      <c r="K1811" t="s">
        <v>670</v>
      </c>
      <c r="L1811">
        <v>4</v>
      </c>
      <c r="M1811">
        <v>0</v>
      </c>
      <c r="N1811" t="s">
        <v>673</v>
      </c>
      <c r="O1811" t="s">
        <v>674</v>
      </c>
    </row>
    <row r="1812" spans="1:15">
      <c r="A1812">
        <v>409</v>
      </c>
      <c r="B1812">
        <v>1</v>
      </c>
      <c r="C1812">
        <v>2</v>
      </c>
      <c r="D1812">
        <v>7</v>
      </c>
      <c r="E1812" t="s">
        <v>548</v>
      </c>
      <c r="F1812" t="s">
        <v>528</v>
      </c>
      <c r="G1812">
        <v>0</v>
      </c>
      <c r="H1812">
        <v>1</v>
      </c>
      <c r="I1812" t="s">
        <v>479</v>
      </c>
      <c r="J1812" t="s">
        <v>454</v>
      </c>
      <c r="K1812" t="s">
        <v>670</v>
      </c>
      <c r="L1812">
        <v>2</v>
      </c>
      <c r="M1812">
        <v>1</v>
      </c>
      <c r="N1812" t="s">
        <v>673</v>
      </c>
      <c r="O1812" t="s">
        <v>674</v>
      </c>
    </row>
    <row r="1813" spans="1:15">
      <c r="A1813">
        <v>409</v>
      </c>
      <c r="B1813">
        <v>1</v>
      </c>
      <c r="C1813">
        <v>2</v>
      </c>
      <c r="D1813">
        <v>8</v>
      </c>
      <c r="E1813" t="s">
        <v>550</v>
      </c>
      <c r="F1813" t="s">
        <v>528</v>
      </c>
      <c r="G1813">
        <v>1</v>
      </c>
      <c r="H1813">
        <v>1</v>
      </c>
      <c r="I1813" t="s">
        <v>479</v>
      </c>
      <c r="J1813" t="s">
        <v>454</v>
      </c>
      <c r="K1813" t="s">
        <v>670</v>
      </c>
      <c r="L1813">
        <v>4</v>
      </c>
      <c r="M1813">
        <v>0</v>
      </c>
      <c r="N1813" t="s">
        <v>673</v>
      </c>
      <c r="O1813" t="s">
        <v>674</v>
      </c>
    </row>
    <row r="1814" spans="1:15">
      <c r="A1814">
        <v>409</v>
      </c>
      <c r="B1814">
        <v>1</v>
      </c>
      <c r="C1814">
        <v>2</v>
      </c>
      <c r="D1814">
        <v>9</v>
      </c>
      <c r="E1814" t="s">
        <v>560</v>
      </c>
      <c r="F1814" t="s">
        <v>528</v>
      </c>
      <c r="G1814">
        <v>1</v>
      </c>
      <c r="H1814">
        <v>1</v>
      </c>
      <c r="I1814" t="s">
        <v>479</v>
      </c>
      <c r="J1814" t="s">
        <v>456</v>
      </c>
      <c r="K1814" t="s">
        <v>670</v>
      </c>
      <c r="L1814">
        <v>4</v>
      </c>
      <c r="M1814">
        <v>0</v>
      </c>
      <c r="N1814" t="s">
        <v>673</v>
      </c>
      <c r="O1814" t="s">
        <v>674</v>
      </c>
    </row>
    <row r="1815" spans="1:15">
      <c r="A1815">
        <v>409</v>
      </c>
      <c r="B1815">
        <v>1</v>
      </c>
      <c r="C1815">
        <v>2</v>
      </c>
      <c r="D1815">
        <v>10</v>
      </c>
      <c r="E1815" t="s">
        <v>550</v>
      </c>
      <c r="F1815" t="s">
        <v>527</v>
      </c>
      <c r="G1815">
        <v>0</v>
      </c>
      <c r="H1815">
        <v>1</v>
      </c>
      <c r="I1815" t="s">
        <v>479</v>
      </c>
      <c r="J1815" t="s">
        <v>454</v>
      </c>
      <c r="K1815" t="s">
        <v>670</v>
      </c>
      <c r="L1815">
        <v>5</v>
      </c>
      <c r="M1815">
        <v>1</v>
      </c>
      <c r="N1815" t="s">
        <v>673</v>
      </c>
      <c r="O1815" t="s">
        <v>674</v>
      </c>
    </row>
    <row r="1816" spans="1:15">
      <c r="A1816">
        <v>409</v>
      </c>
      <c r="B1816">
        <v>1</v>
      </c>
      <c r="C1816">
        <v>2</v>
      </c>
      <c r="D1816">
        <v>11</v>
      </c>
      <c r="E1816" t="s">
        <v>545</v>
      </c>
      <c r="F1816" t="s">
        <v>528</v>
      </c>
      <c r="G1816">
        <v>1</v>
      </c>
      <c r="H1816">
        <v>0</v>
      </c>
      <c r="I1816" t="s">
        <v>479</v>
      </c>
      <c r="J1816" t="s">
        <v>454</v>
      </c>
      <c r="K1816" t="s">
        <v>672</v>
      </c>
      <c r="L1816">
        <v>2</v>
      </c>
      <c r="M1816">
        <v>1</v>
      </c>
      <c r="N1816" t="s">
        <v>673</v>
      </c>
      <c r="O1816" t="s">
        <v>674</v>
      </c>
    </row>
    <row r="1817" spans="1:15">
      <c r="A1817">
        <v>409</v>
      </c>
      <c r="B1817">
        <v>1</v>
      </c>
      <c r="C1817">
        <v>2</v>
      </c>
      <c r="D1817">
        <v>12</v>
      </c>
      <c r="E1817" t="s">
        <v>557</v>
      </c>
      <c r="F1817" t="s">
        <v>528</v>
      </c>
      <c r="G1817">
        <v>1</v>
      </c>
      <c r="H1817">
        <v>0</v>
      </c>
      <c r="I1817" t="s">
        <v>455</v>
      </c>
      <c r="J1817" t="s">
        <v>455</v>
      </c>
      <c r="K1817" t="s">
        <v>670</v>
      </c>
      <c r="L1817">
        <v>5</v>
      </c>
      <c r="M1817">
        <v>1</v>
      </c>
      <c r="N1817" t="s">
        <v>673</v>
      </c>
      <c r="O1817" t="s">
        <v>674</v>
      </c>
    </row>
    <row r="1818" spans="1:15">
      <c r="A1818">
        <v>409</v>
      </c>
      <c r="B1818">
        <v>1</v>
      </c>
      <c r="C1818">
        <v>2</v>
      </c>
      <c r="D1818">
        <v>13</v>
      </c>
      <c r="E1818" t="s">
        <v>555</v>
      </c>
      <c r="F1818" t="s">
        <v>528</v>
      </c>
      <c r="G1818">
        <v>0</v>
      </c>
      <c r="H1818">
        <v>0</v>
      </c>
      <c r="I1818" t="s">
        <v>455</v>
      </c>
      <c r="J1818" t="s">
        <v>455</v>
      </c>
      <c r="K1818" t="s">
        <v>672</v>
      </c>
      <c r="L1818">
        <v>5</v>
      </c>
      <c r="M1818">
        <v>1</v>
      </c>
      <c r="N1818" t="s">
        <v>673</v>
      </c>
      <c r="O1818" t="s">
        <v>674</v>
      </c>
    </row>
    <row r="1819" spans="1:15">
      <c r="A1819">
        <v>409</v>
      </c>
      <c r="B1819">
        <v>1</v>
      </c>
      <c r="C1819">
        <v>2</v>
      </c>
      <c r="D1819">
        <v>14</v>
      </c>
      <c r="E1819" t="s">
        <v>547</v>
      </c>
      <c r="F1819" t="s">
        <v>528</v>
      </c>
      <c r="G1819">
        <v>1</v>
      </c>
      <c r="H1819">
        <v>1</v>
      </c>
      <c r="I1819" t="s">
        <v>479</v>
      </c>
      <c r="J1819" t="s">
        <v>454</v>
      </c>
      <c r="K1819" t="s">
        <v>672</v>
      </c>
      <c r="L1819">
        <v>1</v>
      </c>
      <c r="M1819">
        <v>1</v>
      </c>
      <c r="N1819" t="s">
        <v>673</v>
      </c>
      <c r="O1819" t="s">
        <v>674</v>
      </c>
    </row>
    <row r="1820" spans="1:15">
      <c r="A1820">
        <v>409</v>
      </c>
      <c r="B1820">
        <v>1</v>
      </c>
      <c r="C1820">
        <v>2</v>
      </c>
      <c r="D1820">
        <v>15</v>
      </c>
      <c r="E1820" t="s">
        <v>559</v>
      </c>
      <c r="F1820" t="s">
        <v>528</v>
      </c>
      <c r="G1820">
        <v>1</v>
      </c>
      <c r="H1820">
        <v>0</v>
      </c>
      <c r="I1820" t="s">
        <v>479</v>
      </c>
      <c r="J1820" t="s">
        <v>456</v>
      </c>
      <c r="K1820" t="s">
        <v>670</v>
      </c>
      <c r="L1820">
        <v>1</v>
      </c>
      <c r="M1820">
        <v>1</v>
      </c>
      <c r="N1820" t="s">
        <v>673</v>
      </c>
      <c r="O1820" t="s">
        <v>674</v>
      </c>
    </row>
    <row r="1821" spans="1:15">
      <c r="A1821">
        <v>409</v>
      </c>
      <c r="B1821">
        <v>1</v>
      </c>
      <c r="C1821">
        <v>2</v>
      </c>
      <c r="D1821">
        <v>16</v>
      </c>
      <c r="E1821" t="s">
        <v>564</v>
      </c>
      <c r="F1821" t="s">
        <v>528</v>
      </c>
      <c r="G1821">
        <v>1</v>
      </c>
      <c r="H1821">
        <v>0</v>
      </c>
      <c r="I1821" t="s">
        <v>479</v>
      </c>
      <c r="J1821" t="s">
        <v>457</v>
      </c>
      <c r="K1821" t="s">
        <v>672</v>
      </c>
      <c r="L1821">
        <v>2</v>
      </c>
      <c r="M1821">
        <v>1</v>
      </c>
      <c r="N1821" t="s">
        <v>673</v>
      </c>
      <c r="O1821" t="s">
        <v>674</v>
      </c>
    </row>
    <row r="1822" spans="1:15">
      <c r="A1822">
        <v>409</v>
      </c>
      <c r="B1822">
        <v>1</v>
      </c>
      <c r="C1822">
        <v>2</v>
      </c>
      <c r="D1822">
        <v>17</v>
      </c>
      <c r="E1822" t="s">
        <v>562</v>
      </c>
      <c r="F1822" t="s">
        <v>527</v>
      </c>
      <c r="G1822">
        <v>1</v>
      </c>
      <c r="H1822">
        <v>1</v>
      </c>
      <c r="I1822" t="s">
        <v>479</v>
      </c>
      <c r="J1822" t="s">
        <v>456</v>
      </c>
      <c r="K1822" t="s">
        <v>670</v>
      </c>
      <c r="L1822">
        <v>5</v>
      </c>
      <c r="M1822">
        <v>1</v>
      </c>
      <c r="N1822" t="s">
        <v>673</v>
      </c>
      <c r="O1822" t="s">
        <v>674</v>
      </c>
    </row>
    <row r="1823" spans="1:15">
      <c r="A1823">
        <v>409</v>
      </c>
      <c r="B1823">
        <v>1</v>
      </c>
      <c r="C1823">
        <v>2</v>
      </c>
      <c r="D1823">
        <v>18</v>
      </c>
      <c r="E1823" t="s">
        <v>566</v>
      </c>
      <c r="F1823" t="s">
        <v>527</v>
      </c>
      <c r="I1823" t="s">
        <v>479</v>
      </c>
      <c r="J1823" t="s">
        <v>457</v>
      </c>
      <c r="K1823" t="s">
        <v>672</v>
      </c>
      <c r="N1823" t="s">
        <v>673</v>
      </c>
      <c r="O1823" t="s">
        <v>674</v>
      </c>
    </row>
    <row r="1824" spans="1:15">
      <c r="A1824">
        <v>409</v>
      </c>
      <c r="B1824">
        <v>1</v>
      </c>
      <c r="C1824">
        <v>2</v>
      </c>
      <c r="D1824">
        <v>19</v>
      </c>
      <c r="E1824" t="s">
        <v>554</v>
      </c>
      <c r="F1824" t="s">
        <v>528</v>
      </c>
      <c r="G1824">
        <v>0</v>
      </c>
      <c r="H1824">
        <v>0</v>
      </c>
      <c r="I1824" t="s">
        <v>455</v>
      </c>
      <c r="J1824" t="s">
        <v>455</v>
      </c>
      <c r="K1824" t="s">
        <v>672</v>
      </c>
      <c r="L1824">
        <v>4</v>
      </c>
      <c r="M1824">
        <v>1</v>
      </c>
      <c r="N1824" t="s">
        <v>673</v>
      </c>
      <c r="O1824" t="s">
        <v>674</v>
      </c>
    </row>
    <row r="1825" spans="1:15">
      <c r="A1825">
        <v>409</v>
      </c>
      <c r="B1825">
        <v>1</v>
      </c>
      <c r="C1825">
        <v>2</v>
      </c>
      <c r="D1825">
        <v>20</v>
      </c>
      <c r="E1825" t="s">
        <v>544</v>
      </c>
      <c r="F1825" t="s">
        <v>528</v>
      </c>
      <c r="G1825">
        <v>1</v>
      </c>
      <c r="H1825">
        <v>0</v>
      </c>
      <c r="I1825" t="s">
        <v>479</v>
      </c>
      <c r="J1825" t="s">
        <v>454</v>
      </c>
      <c r="K1825" t="s">
        <v>672</v>
      </c>
      <c r="L1825">
        <v>2</v>
      </c>
      <c r="M1825">
        <v>1</v>
      </c>
      <c r="N1825" t="s">
        <v>673</v>
      </c>
      <c r="O1825" t="s">
        <v>674</v>
      </c>
    </row>
    <row r="1826" spans="1:15">
      <c r="A1826">
        <v>409</v>
      </c>
      <c r="B1826">
        <v>1</v>
      </c>
      <c r="C1826">
        <v>2</v>
      </c>
      <c r="D1826">
        <v>21</v>
      </c>
      <c r="E1826" t="s">
        <v>556</v>
      </c>
      <c r="F1826" t="s">
        <v>527</v>
      </c>
      <c r="G1826">
        <v>1</v>
      </c>
      <c r="H1826">
        <v>1</v>
      </c>
      <c r="I1826" t="s">
        <v>455</v>
      </c>
      <c r="J1826" t="s">
        <v>455</v>
      </c>
      <c r="K1826" t="s">
        <v>670</v>
      </c>
      <c r="L1826">
        <v>5</v>
      </c>
      <c r="M1826">
        <v>0</v>
      </c>
      <c r="N1826" t="s">
        <v>673</v>
      </c>
      <c r="O1826" t="s">
        <v>674</v>
      </c>
    </row>
    <row r="1827" spans="1:15">
      <c r="A1827">
        <v>409</v>
      </c>
      <c r="B1827">
        <v>1</v>
      </c>
      <c r="C1827">
        <v>2</v>
      </c>
      <c r="D1827">
        <v>22</v>
      </c>
      <c r="E1827" t="s">
        <v>565</v>
      </c>
      <c r="F1827" t="s">
        <v>528</v>
      </c>
      <c r="G1827">
        <v>1</v>
      </c>
      <c r="H1827">
        <v>1</v>
      </c>
      <c r="I1827" t="s">
        <v>479</v>
      </c>
      <c r="J1827" t="s">
        <v>457</v>
      </c>
      <c r="K1827" t="s">
        <v>672</v>
      </c>
      <c r="L1827">
        <v>1</v>
      </c>
      <c r="M1827">
        <v>1</v>
      </c>
      <c r="N1827" t="s">
        <v>673</v>
      </c>
      <c r="O1827" t="s">
        <v>674</v>
      </c>
    </row>
    <row r="1828" spans="1:15">
      <c r="A1828">
        <v>409</v>
      </c>
      <c r="B1828">
        <v>1</v>
      </c>
      <c r="C1828">
        <v>2</v>
      </c>
      <c r="D1828">
        <v>23</v>
      </c>
      <c r="E1828" t="s">
        <v>565</v>
      </c>
      <c r="F1828" t="s">
        <v>527</v>
      </c>
      <c r="G1828">
        <v>0</v>
      </c>
      <c r="H1828">
        <v>1</v>
      </c>
      <c r="I1828" t="s">
        <v>479</v>
      </c>
      <c r="J1828" t="s">
        <v>457</v>
      </c>
      <c r="K1828" t="s">
        <v>672</v>
      </c>
      <c r="L1828">
        <v>5</v>
      </c>
      <c r="M1828">
        <v>1</v>
      </c>
      <c r="N1828" t="s">
        <v>673</v>
      </c>
      <c r="O1828" t="s">
        <v>674</v>
      </c>
    </row>
    <row r="1829" spans="1:15">
      <c r="A1829">
        <v>409</v>
      </c>
      <c r="B1829">
        <v>1</v>
      </c>
      <c r="C1829">
        <v>2</v>
      </c>
      <c r="D1829">
        <v>24</v>
      </c>
      <c r="E1829" t="s">
        <v>557</v>
      </c>
      <c r="F1829" t="s">
        <v>527</v>
      </c>
      <c r="G1829">
        <v>0</v>
      </c>
      <c r="H1829">
        <v>0</v>
      </c>
      <c r="I1829" t="s">
        <v>455</v>
      </c>
      <c r="J1829" t="s">
        <v>455</v>
      </c>
      <c r="K1829" t="s">
        <v>670</v>
      </c>
      <c r="L1829">
        <v>4</v>
      </c>
      <c r="M1829">
        <v>0</v>
      </c>
      <c r="N1829" t="s">
        <v>673</v>
      </c>
      <c r="O1829" t="s">
        <v>674</v>
      </c>
    </row>
    <row r="1830" spans="1:15">
      <c r="A1830">
        <v>409</v>
      </c>
      <c r="B1830">
        <v>1</v>
      </c>
      <c r="C1830">
        <v>2</v>
      </c>
      <c r="D1830">
        <v>25</v>
      </c>
      <c r="E1830" t="s">
        <v>551</v>
      </c>
      <c r="F1830" t="s">
        <v>528</v>
      </c>
      <c r="G1830">
        <v>1</v>
      </c>
      <c r="H1830">
        <v>1</v>
      </c>
      <c r="I1830" t="s">
        <v>455</v>
      </c>
      <c r="J1830" t="s">
        <v>455</v>
      </c>
      <c r="K1830" t="s">
        <v>672</v>
      </c>
      <c r="L1830">
        <v>4</v>
      </c>
      <c r="M1830">
        <v>1</v>
      </c>
      <c r="N1830" t="s">
        <v>673</v>
      </c>
      <c r="O1830" t="s">
        <v>674</v>
      </c>
    </row>
    <row r="1831" spans="1:15">
      <c r="A1831">
        <v>409</v>
      </c>
      <c r="B1831">
        <v>1</v>
      </c>
      <c r="C1831">
        <v>2</v>
      </c>
      <c r="D1831">
        <v>26</v>
      </c>
      <c r="E1831" t="s">
        <v>561</v>
      </c>
      <c r="F1831" t="s">
        <v>527</v>
      </c>
      <c r="G1831">
        <v>1</v>
      </c>
      <c r="H1831">
        <v>1</v>
      </c>
      <c r="I1831" t="s">
        <v>479</v>
      </c>
      <c r="J1831" t="s">
        <v>456</v>
      </c>
      <c r="K1831" t="s">
        <v>670</v>
      </c>
      <c r="L1831">
        <v>2</v>
      </c>
      <c r="M1831">
        <v>0</v>
      </c>
      <c r="N1831" t="s">
        <v>673</v>
      </c>
      <c r="O1831" t="s">
        <v>674</v>
      </c>
    </row>
    <row r="1832" spans="1:15">
      <c r="A1832">
        <v>409</v>
      </c>
      <c r="B1832">
        <v>1</v>
      </c>
      <c r="C1832">
        <v>2</v>
      </c>
      <c r="D1832">
        <v>27</v>
      </c>
      <c r="E1832" t="s">
        <v>553</v>
      </c>
      <c r="F1832" t="s">
        <v>527</v>
      </c>
      <c r="G1832">
        <v>1</v>
      </c>
      <c r="H1832">
        <v>1</v>
      </c>
      <c r="I1832" t="s">
        <v>455</v>
      </c>
      <c r="J1832" t="s">
        <v>455</v>
      </c>
      <c r="K1832" t="s">
        <v>672</v>
      </c>
      <c r="L1832">
        <v>4</v>
      </c>
      <c r="M1832">
        <v>0</v>
      </c>
      <c r="N1832" t="s">
        <v>673</v>
      </c>
      <c r="O1832" t="s">
        <v>674</v>
      </c>
    </row>
    <row r="1833" spans="1:15">
      <c r="A1833">
        <v>409</v>
      </c>
      <c r="B1833">
        <v>1</v>
      </c>
      <c r="C1833">
        <v>2</v>
      </c>
      <c r="D1833">
        <v>28</v>
      </c>
      <c r="E1833" t="s">
        <v>560</v>
      </c>
      <c r="F1833" t="s">
        <v>527</v>
      </c>
      <c r="G1833">
        <v>0</v>
      </c>
      <c r="H1833">
        <v>1</v>
      </c>
      <c r="I1833" t="s">
        <v>479</v>
      </c>
      <c r="J1833" t="s">
        <v>456</v>
      </c>
      <c r="K1833" t="s">
        <v>670</v>
      </c>
      <c r="L1833">
        <v>5</v>
      </c>
      <c r="M1833">
        <v>1</v>
      </c>
      <c r="N1833" t="s">
        <v>673</v>
      </c>
      <c r="O1833" t="s">
        <v>674</v>
      </c>
    </row>
    <row r="1834" spans="1:15">
      <c r="A1834">
        <v>409</v>
      </c>
      <c r="B1834">
        <v>1</v>
      </c>
      <c r="C1834">
        <v>2</v>
      </c>
      <c r="D1834">
        <v>29</v>
      </c>
      <c r="E1834" t="s">
        <v>558</v>
      </c>
      <c r="F1834" t="s">
        <v>527</v>
      </c>
      <c r="G1834">
        <v>1</v>
      </c>
      <c r="H1834">
        <v>1</v>
      </c>
      <c r="I1834" t="s">
        <v>455</v>
      </c>
      <c r="J1834" t="s">
        <v>455</v>
      </c>
      <c r="K1834" t="s">
        <v>670</v>
      </c>
      <c r="L1834">
        <v>2</v>
      </c>
      <c r="M1834">
        <v>1</v>
      </c>
      <c r="N1834" t="s">
        <v>673</v>
      </c>
      <c r="O1834" t="s">
        <v>674</v>
      </c>
    </row>
    <row r="1835" spans="1:15">
      <c r="A1835">
        <v>409</v>
      </c>
      <c r="B1835">
        <v>1</v>
      </c>
      <c r="C1835">
        <v>2</v>
      </c>
      <c r="D1835">
        <v>30</v>
      </c>
      <c r="E1835" t="s">
        <v>559</v>
      </c>
      <c r="F1835" t="s">
        <v>527</v>
      </c>
      <c r="G1835">
        <v>0</v>
      </c>
      <c r="H1835">
        <v>0</v>
      </c>
      <c r="I1835" t="s">
        <v>479</v>
      </c>
      <c r="J1835" t="s">
        <v>456</v>
      </c>
      <c r="K1835" t="s">
        <v>670</v>
      </c>
      <c r="L1835">
        <v>2</v>
      </c>
      <c r="M1835">
        <v>0</v>
      </c>
      <c r="N1835" t="s">
        <v>673</v>
      </c>
      <c r="O1835" t="s">
        <v>674</v>
      </c>
    </row>
    <row r="1836" spans="1:15">
      <c r="A1836">
        <v>409</v>
      </c>
      <c r="B1836">
        <v>1</v>
      </c>
      <c r="C1836">
        <v>2</v>
      </c>
      <c r="D1836">
        <v>31</v>
      </c>
      <c r="E1836" t="s">
        <v>549</v>
      </c>
      <c r="F1836" t="s">
        <v>527</v>
      </c>
      <c r="G1836">
        <v>0</v>
      </c>
      <c r="H1836">
        <v>0</v>
      </c>
      <c r="I1836" t="s">
        <v>479</v>
      </c>
      <c r="J1836" t="s">
        <v>454</v>
      </c>
      <c r="K1836" t="s">
        <v>670</v>
      </c>
      <c r="L1836">
        <v>5</v>
      </c>
      <c r="M1836">
        <v>1</v>
      </c>
      <c r="N1836" t="s">
        <v>673</v>
      </c>
      <c r="O1836" t="s">
        <v>674</v>
      </c>
    </row>
    <row r="1837" spans="1:15">
      <c r="A1837">
        <v>409</v>
      </c>
      <c r="B1837">
        <v>1</v>
      </c>
      <c r="C1837">
        <v>2</v>
      </c>
      <c r="D1837">
        <v>32</v>
      </c>
      <c r="E1837" t="s">
        <v>562</v>
      </c>
      <c r="F1837" t="s">
        <v>528</v>
      </c>
      <c r="G1837">
        <v>0</v>
      </c>
      <c r="H1837">
        <v>1</v>
      </c>
      <c r="I1837" t="s">
        <v>479</v>
      </c>
      <c r="J1837" t="s">
        <v>456</v>
      </c>
      <c r="K1837" t="s">
        <v>670</v>
      </c>
      <c r="L1837">
        <v>5</v>
      </c>
      <c r="M1837">
        <v>0</v>
      </c>
      <c r="N1837" t="s">
        <v>673</v>
      </c>
      <c r="O1837" t="s">
        <v>674</v>
      </c>
    </row>
    <row r="1838" spans="1:15">
      <c r="A1838">
        <v>409</v>
      </c>
      <c r="B1838">
        <v>1</v>
      </c>
      <c r="C1838">
        <v>2</v>
      </c>
      <c r="D1838">
        <v>33</v>
      </c>
      <c r="E1838" t="s">
        <v>545</v>
      </c>
      <c r="F1838" t="s">
        <v>527</v>
      </c>
      <c r="G1838">
        <v>0</v>
      </c>
      <c r="H1838">
        <v>0</v>
      </c>
      <c r="I1838" t="s">
        <v>479</v>
      </c>
      <c r="J1838" t="s">
        <v>454</v>
      </c>
      <c r="K1838" t="s">
        <v>672</v>
      </c>
      <c r="L1838">
        <v>5</v>
      </c>
      <c r="M1838">
        <v>1</v>
      </c>
      <c r="N1838" t="s">
        <v>673</v>
      </c>
      <c r="O1838" t="s">
        <v>674</v>
      </c>
    </row>
    <row r="1839" spans="1:15">
      <c r="A1839">
        <v>409</v>
      </c>
      <c r="B1839">
        <v>1</v>
      </c>
      <c r="C1839">
        <v>2</v>
      </c>
      <c r="D1839">
        <v>34</v>
      </c>
      <c r="E1839" t="s">
        <v>561</v>
      </c>
      <c r="F1839" t="s">
        <v>528</v>
      </c>
      <c r="G1839">
        <v>0</v>
      </c>
      <c r="H1839">
        <v>1</v>
      </c>
      <c r="I1839" t="s">
        <v>479</v>
      </c>
      <c r="J1839" t="s">
        <v>456</v>
      </c>
      <c r="K1839" t="s">
        <v>670</v>
      </c>
      <c r="L1839">
        <v>4</v>
      </c>
      <c r="M1839">
        <v>0</v>
      </c>
      <c r="N1839" t="s">
        <v>673</v>
      </c>
      <c r="O1839" t="s">
        <v>674</v>
      </c>
    </row>
    <row r="1840" spans="1:15">
      <c r="A1840">
        <v>409</v>
      </c>
      <c r="B1840">
        <v>1</v>
      </c>
      <c r="C1840">
        <v>2</v>
      </c>
      <c r="D1840">
        <v>35</v>
      </c>
      <c r="E1840" t="s">
        <v>563</v>
      </c>
      <c r="F1840" t="s">
        <v>527</v>
      </c>
      <c r="G1840">
        <v>0</v>
      </c>
      <c r="H1840">
        <v>1</v>
      </c>
      <c r="I1840" t="s">
        <v>479</v>
      </c>
      <c r="J1840" t="s">
        <v>457</v>
      </c>
      <c r="K1840" t="s">
        <v>672</v>
      </c>
      <c r="L1840">
        <v>5</v>
      </c>
      <c r="M1840">
        <v>1</v>
      </c>
      <c r="N1840" t="s">
        <v>673</v>
      </c>
      <c r="O1840" t="s">
        <v>674</v>
      </c>
    </row>
    <row r="1841" spans="1:15">
      <c r="A1841">
        <v>409</v>
      </c>
      <c r="B1841">
        <v>1</v>
      </c>
      <c r="C1841">
        <v>2</v>
      </c>
      <c r="D1841">
        <v>36</v>
      </c>
      <c r="E1841" t="s">
        <v>553</v>
      </c>
      <c r="F1841" t="s">
        <v>528</v>
      </c>
      <c r="G1841">
        <v>0</v>
      </c>
      <c r="H1841">
        <v>1</v>
      </c>
      <c r="I1841" t="s">
        <v>455</v>
      </c>
      <c r="J1841" t="s">
        <v>455</v>
      </c>
      <c r="K1841" t="s">
        <v>672</v>
      </c>
      <c r="L1841">
        <v>5</v>
      </c>
      <c r="M1841">
        <v>1</v>
      </c>
      <c r="N1841" t="s">
        <v>673</v>
      </c>
      <c r="O1841" t="s">
        <v>674</v>
      </c>
    </row>
    <row r="1842" spans="1:15">
      <c r="A1842">
        <v>409</v>
      </c>
      <c r="B1842">
        <v>1</v>
      </c>
      <c r="C1842">
        <v>2</v>
      </c>
      <c r="D1842">
        <v>37</v>
      </c>
      <c r="E1842" t="s">
        <v>551</v>
      </c>
      <c r="F1842" t="s">
        <v>527</v>
      </c>
      <c r="G1842">
        <v>0</v>
      </c>
      <c r="H1842">
        <v>1</v>
      </c>
      <c r="I1842" t="s">
        <v>455</v>
      </c>
      <c r="J1842" t="s">
        <v>455</v>
      </c>
      <c r="K1842" t="s">
        <v>672</v>
      </c>
      <c r="L1842">
        <v>4</v>
      </c>
      <c r="M1842">
        <v>0</v>
      </c>
      <c r="N1842" t="s">
        <v>673</v>
      </c>
      <c r="O1842" t="s">
        <v>674</v>
      </c>
    </row>
    <row r="1843" spans="1:15">
      <c r="A1843">
        <v>409</v>
      </c>
      <c r="B1843">
        <v>1</v>
      </c>
      <c r="C1843">
        <v>2</v>
      </c>
      <c r="D1843">
        <v>38</v>
      </c>
      <c r="E1843" t="s">
        <v>558</v>
      </c>
      <c r="F1843" t="s">
        <v>528</v>
      </c>
      <c r="G1843">
        <v>0</v>
      </c>
      <c r="H1843">
        <v>1</v>
      </c>
      <c r="I1843" t="s">
        <v>455</v>
      </c>
      <c r="J1843" t="s">
        <v>455</v>
      </c>
      <c r="K1843" t="s">
        <v>670</v>
      </c>
      <c r="L1843">
        <v>5</v>
      </c>
      <c r="M1843">
        <v>1</v>
      </c>
      <c r="N1843" t="s">
        <v>673</v>
      </c>
      <c r="O1843" t="s">
        <v>674</v>
      </c>
    </row>
    <row r="1844" spans="1:15">
      <c r="A1844">
        <v>409</v>
      </c>
      <c r="B1844">
        <v>1</v>
      </c>
      <c r="C1844">
        <v>2</v>
      </c>
      <c r="D1844">
        <v>39</v>
      </c>
      <c r="E1844" t="s">
        <v>556</v>
      </c>
      <c r="F1844" t="s">
        <v>528</v>
      </c>
      <c r="G1844">
        <v>0</v>
      </c>
      <c r="H1844">
        <v>1</v>
      </c>
      <c r="I1844" t="s">
        <v>455</v>
      </c>
      <c r="J1844" t="s">
        <v>455</v>
      </c>
      <c r="K1844" t="s">
        <v>670</v>
      </c>
      <c r="L1844">
        <v>2</v>
      </c>
      <c r="M1844">
        <v>0</v>
      </c>
      <c r="N1844" t="s">
        <v>673</v>
      </c>
      <c r="O1844" t="s">
        <v>674</v>
      </c>
    </row>
    <row r="1845" spans="1:15">
      <c r="A1845">
        <v>409</v>
      </c>
      <c r="B1845">
        <v>1</v>
      </c>
      <c r="C1845">
        <v>2</v>
      </c>
      <c r="D1845">
        <v>40</v>
      </c>
      <c r="E1845" t="s">
        <v>547</v>
      </c>
      <c r="F1845" t="s">
        <v>527</v>
      </c>
      <c r="G1845">
        <v>0</v>
      </c>
      <c r="H1845">
        <v>1</v>
      </c>
      <c r="I1845" t="s">
        <v>479</v>
      </c>
      <c r="J1845" t="s">
        <v>454</v>
      </c>
      <c r="K1845" t="s">
        <v>672</v>
      </c>
      <c r="L1845">
        <v>5</v>
      </c>
      <c r="M1845">
        <v>1</v>
      </c>
      <c r="N1845" t="s">
        <v>673</v>
      </c>
      <c r="O1845" t="s">
        <v>674</v>
      </c>
    </row>
    <row r="1846" spans="1:15">
      <c r="A1846">
        <v>409</v>
      </c>
      <c r="B1846">
        <v>1</v>
      </c>
      <c r="C1846">
        <v>2</v>
      </c>
      <c r="D1846">
        <v>41</v>
      </c>
      <c r="E1846" t="s">
        <v>552</v>
      </c>
      <c r="F1846" t="s">
        <v>528</v>
      </c>
      <c r="G1846">
        <v>0</v>
      </c>
      <c r="H1846">
        <v>1</v>
      </c>
      <c r="I1846" t="s">
        <v>455</v>
      </c>
      <c r="J1846" t="s">
        <v>455</v>
      </c>
      <c r="K1846" t="s">
        <v>672</v>
      </c>
      <c r="L1846">
        <v>5</v>
      </c>
      <c r="M1846">
        <v>1</v>
      </c>
      <c r="N1846" t="s">
        <v>673</v>
      </c>
      <c r="O1846" t="s">
        <v>674</v>
      </c>
    </row>
    <row r="1847" spans="1:15">
      <c r="A1847">
        <v>409</v>
      </c>
      <c r="B1847">
        <v>1</v>
      </c>
      <c r="C1847">
        <v>2</v>
      </c>
      <c r="D1847">
        <v>42</v>
      </c>
      <c r="E1847" t="s">
        <v>566</v>
      </c>
      <c r="F1847" t="s">
        <v>527</v>
      </c>
      <c r="I1847" t="s">
        <v>479</v>
      </c>
      <c r="J1847" t="s">
        <v>457</v>
      </c>
      <c r="K1847" t="s">
        <v>672</v>
      </c>
      <c r="N1847" t="s">
        <v>673</v>
      </c>
      <c r="O1847" t="s">
        <v>674</v>
      </c>
    </row>
    <row r="1848" spans="1:15">
      <c r="A1848">
        <v>409</v>
      </c>
      <c r="B1848">
        <v>1</v>
      </c>
      <c r="C1848">
        <v>2</v>
      </c>
      <c r="D1848">
        <v>43</v>
      </c>
      <c r="E1848" t="s">
        <v>564</v>
      </c>
      <c r="F1848" t="s">
        <v>527</v>
      </c>
      <c r="G1848">
        <v>0</v>
      </c>
      <c r="H1848">
        <v>0</v>
      </c>
      <c r="I1848" t="s">
        <v>479</v>
      </c>
      <c r="J1848" t="s">
        <v>457</v>
      </c>
      <c r="K1848" t="s">
        <v>672</v>
      </c>
      <c r="L1848">
        <v>5</v>
      </c>
      <c r="M1848">
        <v>1</v>
      </c>
      <c r="N1848" t="s">
        <v>673</v>
      </c>
      <c r="O1848" t="s">
        <v>674</v>
      </c>
    </row>
    <row r="1849" spans="1:15">
      <c r="A1849">
        <v>409</v>
      </c>
      <c r="B1849">
        <v>1</v>
      </c>
      <c r="C1849">
        <v>2</v>
      </c>
      <c r="D1849">
        <v>44</v>
      </c>
      <c r="E1849" t="s">
        <v>544</v>
      </c>
      <c r="F1849" t="s">
        <v>527</v>
      </c>
      <c r="G1849">
        <v>0</v>
      </c>
      <c r="H1849">
        <v>0</v>
      </c>
      <c r="I1849" t="s">
        <v>479</v>
      </c>
      <c r="J1849" t="s">
        <v>454</v>
      </c>
      <c r="K1849" t="s">
        <v>672</v>
      </c>
      <c r="L1849">
        <v>3</v>
      </c>
      <c r="M1849">
        <v>0</v>
      </c>
      <c r="N1849" t="s">
        <v>673</v>
      </c>
      <c r="O1849" t="s">
        <v>674</v>
      </c>
    </row>
    <row r="1850" spans="1:15">
      <c r="A1850">
        <v>410</v>
      </c>
      <c r="B1850">
        <v>1</v>
      </c>
      <c r="C1850">
        <v>2</v>
      </c>
      <c r="D1850">
        <v>1</v>
      </c>
      <c r="E1850" t="s">
        <v>563</v>
      </c>
      <c r="F1850" t="s">
        <v>528</v>
      </c>
      <c r="G1850">
        <v>1</v>
      </c>
      <c r="H1850">
        <v>1</v>
      </c>
      <c r="I1850" t="s">
        <v>479</v>
      </c>
      <c r="J1850" t="s">
        <v>457</v>
      </c>
      <c r="K1850" t="s">
        <v>672</v>
      </c>
      <c r="L1850">
        <v>1</v>
      </c>
      <c r="M1850">
        <v>1</v>
      </c>
      <c r="N1850" t="s">
        <v>674</v>
      </c>
      <c r="O1850" t="s">
        <v>674</v>
      </c>
    </row>
    <row r="1851" spans="1:15">
      <c r="A1851">
        <v>410</v>
      </c>
      <c r="B1851">
        <v>1</v>
      </c>
      <c r="C1851">
        <v>2</v>
      </c>
      <c r="D1851">
        <v>2</v>
      </c>
      <c r="E1851" t="s">
        <v>561</v>
      </c>
      <c r="F1851" t="s">
        <v>527</v>
      </c>
      <c r="G1851">
        <v>1</v>
      </c>
      <c r="H1851">
        <v>1</v>
      </c>
      <c r="I1851" t="s">
        <v>479</v>
      </c>
      <c r="J1851" t="s">
        <v>456</v>
      </c>
      <c r="K1851" t="s">
        <v>670</v>
      </c>
      <c r="L1851">
        <v>4</v>
      </c>
      <c r="M1851">
        <v>1</v>
      </c>
      <c r="N1851" t="s">
        <v>674</v>
      </c>
      <c r="O1851" t="s">
        <v>674</v>
      </c>
    </row>
    <row r="1852" spans="1:15">
      <c r="A1852">
        <v>410</v>
      </c>
      <c r="B1852">
        <v>1</v>
      </c>
      <c r="C1852">
        <v>2</v>
      </c>
      <c r="D1852">
        <v>3</v>
      </c>
      <c r="E1852" t="s">
        <v>552</v>
      </c>
      <c r="F1852" t="s">
        <v>527</v>
      </c>
      <c r="G1852">
        <v>1</v>
      </c>
      <c r="H1852">
        <v>1</v>
      </c>
      <c r="I1852" t="s">
        <v>455</v>
      </c>
      <c r="J1852" t="s">
        <v>455</v>
      </c>
      <c r="K1852" t="s">
        <v>672</v>
      </c>
      <c r="L1852">
        <v>4</v>
      </c>
      <c r="M1852">
        <v>0</v>
      </c>
      <c r="N1852" t="s">
        <v>674</v>
      </c>
      <c r="O1852" t="s">
        <v>674</v>
      </c>
    </row>
    <row r="1853" spans="1:15">
      <c r="A1853">
        <v>410</v>
      </c>
      <c r="B1853">
        <v>1</v>
      </c>
      <c r="C1853">
        <v>2</v>
      </c>
      <c r="D1853">
        <v>4</v>
      </c>
      <c r="E1853" t="s">
        <v>548</v>
      </c>
      <c r="F1853" t="s">
        <v>527</v>
      </c>
      <c r="G1853">
        <v>1</v>
      </c>
      <c r="H1853">
        <v>1</v>
      </c>
      <c r="I1853" t="s">
        <v>479</v>
      </c>
      <c r="J1853" t="s">
        <v>454</v>
      </c>
      <c r="K1853" t="s">
        <v>670</v>
      </c>
      <c r="L1853">
        <v>2</v>
      </c>
      <c r="M1853">
        <v>0</v>
      </c>
      <c r="N1853" t="s">
        <v>674</v>
      </c>
      <c r="O1853" t="s">
        <v>674</v>
      </c>
    </row>
    <row r="1854" spans="1:15">
      <c r="A1854">
        <v>410</v>
      </c>
      <c r="B1854">
        <v>1</v>
      </c>
      <c r="C1854">
        <v>2</v>
      </c>
      <c r="D1854">
        <v>5</v>
      </c>
      <c r="E1854" t="s">
        <v>558</v>
      </c>
      <c r="F1854" t="s">
        <v>528</v>
      </c>
      <c r="G1854">
        <v>1</v>
      </c>
      <c r="H1854">
        <v>1</v>
      </c>
      <c r="I1854" t="s">
        <v>455</v>
      </c>
      <c r="J1854" t="s">
        <v>455</v>
      </c>
      <c r="K1854" t="s">
        <v>670</v>
      </c>
      <c r="L1854">
        <v>4</v>
      </c>
      <c r="M1854">
        <v>1</v>
      </c>
      <c r="N1854" t="s">
        <v>674</v>
      </c>
      <c r="O1854" t="s">
        <v>674</v>
      </c>
    </row>
    <row r="1855" spans="1:15">
      <c r="A1855">
        <v>410</v>
      </c>
      <c r="B1855">
        <v>1</v>
      </c>
      <c r="C1855">
        <v>2</v>
      </c>
      <c r="D1855">
        <v>6</v>
      </c>
      <c r="E1855" t="s">
        <v>566</v>
      </c>
      <c r="F1855" t="s">
        <v>527</v>
      </c>
      <c r="I1855" t="s">
        <v>479</v>
      </c>
      <c r="J1855" t="s">
        <v>457</v>
      </c>
      <c r="K1855" t="s">
        <v>672</v>
      </c>
      <c r="N1855" t="s">
        <v>674</v>
      </c>
      <c r="O1855" t="s">
        <v>674</v>
      </c>
    </row>
    <row r="1856" spans="1:15">
      <c r="A1856">
        <v>410</v>
      </c>
      <c r="B1856">
        <v>1</v>
      </c>
      <c r="C1856">
        <v>2</v>
      </c>
      <c r="D1856">
        <v>7</v>
      </c>
      <c r="E1856" t="s">
        <v>550</v>
      </c>
      <c r="F1856" t="s">
        <v>528</v>
      </c>
      <c r="G1856">
        <v>1</v>
      </c>
      <c r="H1856">
        <v>1</v>
      </c>
      <c r="I1856" t="s">
        <v>479</v>
      </c>
      <c r="J1856" t="s">
        <v>454</v>
      </c>
      <c r="K1856" t="s">
        <v>670</v>
      </c>
      <c r="L1856">
        <v>2</v>
      </c>
      <c r="M1856">
        <v>1</v>
      </c>
      <c r="N1856" t="s">
        <v>674</v>
      </c>
      <c r="O1856" t="s">
        <v>674</v>
      </c>
    </row>
    <row r="1857" spans="1:15">
      <c r="A1857">
        <v>410</v>
      </c>
      <c r="B1857">
        <v>1</v>
      </c>
      <c r="C1857">
        <v>2</v>
      </c>
      <c r="D1857">
        <v>8</v>
      </c>
      <c r="E1857" t="s">
        <v>545</v>
      </c>
      <c r="F1857" t="s">
        <v>527</v>
      </c>
      <c r="G1857">
        <v>1</v>
      </c>
      <c r="H1857">
        <v>0</v>
      </c>
      <c r="I1857" t="s">
        <v>479</v>
      </c>
      <c r="J1857" t="s">
        <v>454</v>
      </c>
      <c r="K1857" t="s">
        <v>672</v>
      </c>
      <c r="L1857">
        <v>1</v>
      </c>
      <c r="M1857">
        <v>0</v>
      </c>
      <c r="N1857" t="s">
        <v>674</v>
      </c>
      <c r="O1857" t="s">
        <v>674</v>
      </c>
    </row>
    <row r="1858" spans="1:15">
      <c r="A1858">
        <v>410</v>
      </c>
      <c r="B1858">
        <v>1</v>
      </c>
      <c r="C1858">
        <v>2</v>
      </c>
      <c r="D1858">
        <v>9</v>
      </c>
      <c r="E1858" t="s">
        <v>558</v>
      </c>
      <c r="F1858" t="s">
        <v>527</v>
      </c>
      <c r="G1858">
        <v>0</v>
      </c>
      <c r="H1858">
        <v>1</v>
      </c>
      <c r="I1858" t="s">
        <v>455</v>
      </c>
      <c r="J1858" t="s">
        <v>455</v>
      </c>
      <c r="K1858" t="s">
        <v>670</v>
      </c>
      <c r="L1858">
        <v>4</v>
      </c>
      <c r="M1858">
        <v>0</v>
      </c>
      <c r="N1858" t="s">
        <v>674</v>
      </c>
      <c r="O1858" t="s">
        <v>674</v>
      </c>
    </row>
    <row r="1859" spans="1:15">
      <c r="A1859">
        <v>410</v>
      </c>
      <c r="B1859">
        <v>1</v>
      </c>
      <c r="C1859">
        <v>2</v>
      </c>
      <c r="D1859">
        <v>10</v>
      </c>
      <c r="E1859" t="s">
        <v>556</v>
      </c>
      <c r="F1859" t="s">
        <v>528</v>
      </c>
      <c r="G1859">
        <v>1</v>
      </c>
      <c r="H1859">
        <v>1</v>
      </c>
      <c r="I1859" t="s">
        <v>455</v>
      </c>
      <c r="J1859" t="s">
        <v>455</v>
      </c>
      <c r="K1859" t="s">
        <v>670</v>
      </c>
      <c r="L1859">
        <v>5</v>
      </c>
      <c r="M1859">
        <v>1</v>
      </c>
      <c r="N1859" t="s">
        <v>674</v>
      </c>
      <c r="O1859" t="s">
        <v>674</v>
      </c>
    </row>
    <row r="1860" spans="1:15">
      <c r="A1860">
        <v>410</v>
      </c>
      <c r="B1860">
        <v>1</v>
      </c>
      <c r="C1860">
        <v>2</v>
      </c>
      <c r="D1860">
        <v>11</v>
      </c>
      <c r="E1860" t="s">
        <v>562</v>
      </c>
      <c r="F1860" t="s">
        <v>527</v>
      </c>
      <c r="G1860">
        <v>1</v>
      </c>
      <c r="H1860">
        <v>1</v>
      </c>
      <c r="I1860" t="s">
        <v>479</v>
      </c>
      <c r="J1860" t="s">
        <v>456</v>
      </c>
      <c r="K1860" t="s">
        <v>670</v>
      </c>
      <c r="L1860">
        <v>4</v>
      </c>
      <c r="M1860">
        <v>1</v>
      </c>
      <c r="N1860" t="s">
        <v>674</v>
      </c>
      <c r="O1860" t="s">
        <v>674</v>
      </c>
    </row>
    <row r="1861" spans="1:15">
      <c r="A1861">
        <v>410</v>
      </c>
      <c r="B1861">
        <v>1</v>
      </c>
      <c r="C1861">
        <v>2</v>
      </c>
      <c r="D1861">
        <v>12</v>
      </c>
      <c r="E1861" t="s">
        <v>547</v>
      </c>
      <c r="F1861" t="s">
        <v>528</v>
      </c>
      <c r="G1861">
        <v>1</v>
      </c>
      <c r="H1861">
        <v>1</v>
      </c>
      <c r="I1861" t="s">
        <v>479</v>
      </c>
      <c r="J1861" t="s">
        <v>454</v>
      </c>
      <c r="K1861" t="s">
        <v>672</v>
      </c>
      <c r="L1861">
        <v>1</v>
      </c>
      <c r="M1861">
        <v>1</v>
      </c>
      <c r="N1861" t="s">
        <v>674</v>
      </c>
      <c r="O1861" t="s">
        <v>674</v>
      </c>
    </row>
    <row r="1862" spans="1:15">
      <c r="A1862">
        <v>410</v>
      </c>
      <c r="B1862">
        <v>1</v>
      </c>
      <c r="C1862">
        <v>2</v>
      </c>
      <c r="D1862">
        <v>13</v>
      </c>
      <c r="E1862" t="s">
        <v>563</v>
      </c>
      <c r="F1862" t="s">
        <v>527</v>
      </c>
      <c r="G1862">
        <v>0</v>
      </c>
      <c r="H1862">
        <v>1</v>
      </c>
      <c r="I1862" t="s">
        <v>479</v>
      </c>
      <c r="J1862" t="s">
        <v>457</v>
      </c>
      <c r="K1862" t="s">
        <v>672</v>
      </c>
      <c r="L1862">
        <v>5</v>
      </c>
      <c r="M1862">
        <v>1</v>
      </c>
      <c r="N1862" t="s">
        <v>674</v>
      </c>
      <c r="O1862" t="s">
        <v>674</v>
      </c>
    </row>
    <row r="1863" spans="1:15">
      <c r="A1863">
        <v>410</v>
      </c>
      <c r="B1863">
        <v>1</v>
      </c>
      <c r="C1863">
        <v>2</v>
      </c>
      <c r="D1863">
        <v>14</v>
      </c>
      <c r="E1863" t="s">
        <v>554</v>
      </c>
      <c r="F1863" t="s">
        <v>527</v>
      </c>
      <c r="G1863">
        <v>1</v>
      </c>
      <c r="H1863">
        <v>0</v>
      </c>
      <c r="I1863" t="s">
        <v>455</v>
      </c>
      <c r="J1863" t="s">
        <v>455</v>
      </c>
      <c r="K1863" t="s">
        <v>672</v>
      </c>
      <c r="L1863">
        <v>4</v>
      </c>
      <c r="M1863">
        <v>0</v>
      </c>
      <c r="N1863" t="s">
        <v>674</v>
      </c>
      <c r="O1863" t="s">
        <v>674</v>
      </c>
    </row>
    <row r="1864" spans="1:15">
      <c r="A1864">
        <v>410</v>
      </c>
      <c r="B1864">
        <v>1</v>
      </c>
      <c r="C1864">
        <v>2</v>
      </c>
      <c r="D1864">
        <v>15</v>
      </c>
      <c r="E1864" t="s">
        <v>545</v>
      </c>
      <c r="F1864" t="s">
        <v>528</v>
      </c>
      <c r="G1864">
        <v>0</v>
      </c>
      <c r="H1864">
        <v>0</v>
      </c>
      <c r="I1864" t="s">
        <v>479</v>
      </c>
      <c r="J1864" t="s">
        <v>454</v>
      </c>
      <c r="K1864" t="s">
        <v>672</v>
      </c>
      <c r="L1864">
        <v>2</v>
      </c>
      <c r="M1864">
        <v>1</v>
      </c>
      <c r="N1864" t="s">
        <v>674</v>
      </c>
      <c r="O1864" t="s">
        <v>674</v>
      </c>
    </row>
    <row r="1865" spans="1:15">
      <c r="A1865">
        <v>410</v>
      </c>
      <c r="B1865">
        <v>1</v>
      </c>
      <c r="C1865">
        <v>2</v>
      </c>
      <c r="D1865">
        <v>16</v>
      </c>
      <c r="E1865" t="s">
        <v>549</v>
      </c>
      <c r="F1865" t="s">
        <v>527</v>
      </c>
      <c r="G1865">
        <v>1</v>
      </c>
      <c r="H1865">
        <v>0</v>
      </c>
      <c r="I1865" t="s">
        <v>479</v>
      </c>
      <c r="J1865" t="s">
        <v>454</v>
      </c>
      <c r="K1865" t="s">
        <v>670</v>
      </c>
      <c r="L1865">
        <v>5</v>
      </c>
      <c r="M1865">
        <v>1</v>
      </c>
      <c r="N1865" t="s">
        <v>674</v>
      </c>
      <c r="O1865" t="s">
        <v>674</v>
      </c>
    </row>
    <row r="1866" spans="1:15">
      <c r="A1866">
        <v>410</v>
      </c>
      <c r="B1866">
        <v>1</v>
      </c>
      <c r="C1866">
        <v>2</v>
      </c>
      <c r="D1866">
        <v>17</v>
      </c>
      <c r="E1866" t="s">
        <v>560</v>
      </c>
      <c r="F1866" t="s">
        <v>528</v>
      </c>
      <c r="G1866">
        <v>1</v>
      </c>
      <c r="H1866">
        <v>1</v>
      </c>
      <c r="I1866" t="s">
        <v>479</v>
      </c>
      <c r="J1866" t="s">
        <v>456</v>
      </c>
      <c r="K1866" t="s">
        <v>670</v>
      </c>
      <c r="L1866">
        <v>5</v>
      </c>
      <c r="M1866">
        <v>0</v>
      </c>
      <c r="N1866" t="s">
        <v>674</v>
      </c>
      <c r="O1866" t="s">
        <v>674</v>
      </c>
    </row>
    <row r="1867" spans="1:15">
      <c r="A1867">
        <v>410</v>
      </c>
      <c r="B1867">
        <v>1</v>
      </c>
      <c r="C1867">
        <v>2</v>
      </c>
      <c r="D1867">
        <v>18</v>
      </c>
      <c r="E1867" t="s">
        <v>556</v>
      </c>
      <c r="F1867" t="s">
        <v>527</v>
      </c>
      <c r="G1867">
        <v>0</v>
      </c>
      <c r="H1867">
        <v>1</v>
      </c>
      <c r="I1867" t="s">
        <v>455</v>
      </c>
      <c r="J1867" t="s">
        <v>455</v>
      </c>
      <c r="K1867" t="s">
        <v>670</v>
      </c>
      <c r="L1867">
        <v>5</v>
      </c>
      <c r="M1867">
        <v>0</v>
      </c>
      <c r="N1867" t="s">
        <v>674</v>
      </c>
      <c r="O1867" t="s">
        <v>674</v>
      </c>
    </row>
    <row r="1868" spans="1:15">
      <c r="A1868">
        <v>410</v>
      </c>
      <c r="B1868">
        <v>1</v>
      </c>
      <c r="C1868">
        <v>2</v>
      </c>
      <c r="D1868">
        <v>19</v>
      </c>
      <c r="E1868" t="s">
        <v>557</v>
      </c>
      <c r="F1868" t="s">
        <v>528</v>
      </c>
      <c r="G1868">
        <v>1</v>
      </c>
      <c r="H1868">
        <v>0</v>
      </c>
      <c r="I1868" t="s">
        <v>455</v>
      </c>
      <c r="J1868" t="s">
        <v>455</v>
      </c>
      <c r="K1868" t="s">
        <v>670</v>
      </c>
      <c r="L1868">
        <v>5</v>
      </c>
      <c r="M1868">
        <v>1</v>
      </c>
      <c r="N1868" t="s">
        <v>674</v>
      </c>
      <c r="O1868" t="s">
        <v>674</v>
      </c>
    </row>
    <row r="1869" spans="1:15">
      <c r="A1869">
        <v>410</v>
      </c>
      <c r="B1869">
        <v>1</v>
      </c>
      <c r="C1869">
        <v>2</v>
      </c>
      <c r="D1869">
        <v>20</v>
      </c>
      <c r="E1869" t="s">
        <v>551</v>
      </c>
      <c r="F1869" t="s">
        <v>527</v>
      </c>
      <c r="G1869">
        <v>1</v>
      </c>
      <c r="H1869">
        <v>1</v>
      </c>
      <c r="I1869" t="s">
        <v>455</v>
      </c>
      <c r="J1869" t="s">
        <v>455</v>
      </c>
      <c r="K1869" t="s">
        <v>672</v>
      </c>
      <c r="L1869">
        <v>5</v>
      </c>
      <c r="M1869">
        <v>0</v>
      </c>
      <c r="N1869" t="s">
        <v>674</v>
      </c>
      <c r="O1869" t="s">
        <v>674</v>
      </c>
    </row>
    <row r="1870" spans="1:15">
      <c r="A1870">
        <v>410</v>
      </c>
      <c r="B1870">
        <v>1</v>
      </c>
      <c r="C1870">
        <v>2</v>
      </c>
      <c r="D1870">
        <v>21</v>
      </c>
      <c r="E1870" t="s">
        <v>553</v>
      </c>
      <c r="F1870" t="s">
        <v>528</v>
      </c>
      <c r="G1870">
        <v>1</v>
      </c>
      <c r="H1870">
        <v>1</v>
      </c>
      <c r="I1870" t="s">
        <v>455</v>
      </c>
      <c r="J1870" t="s">
        <v>455</v>
      </c>
      <c r="K1870" t="s">
        <v>672</v>
      </c>
      <c r="L1870">
        <v>3</v>
      </c>
      <c r="M1870">
        <v>0</v>
      </c>
      <c r="N1870" t="s">
        <v>674</v>
      </c>
      <c r="O1870" t="s">
        <v>674</v>
      </c>
    </row>
    <row r="1871" spans="1:15">
      <c r="A1871">
        <v>410</v>
      </c>
      <c r="B1871">
        <v>1</v>
      </c>
      <c r="C1871">
        <v>2</v>
      </c>
      <c r="D1871">
        <v>22</v>
      </c>
      <c r="E1871" t="s">
        <v>676</v>
      </c>
      <c r="F1871" t="s">
        <v>528</v>
      </c>
      <c r="G1871">
        <v>1</v>
      </c>
      <c r="H1871">
        <v>0</v>
      </c>
      <c r="I1871" t="s">
        <v>479</v>
      </c>
      <c r="J1871" t="s">
        <v>454</v>
      </c>
      <c r="K1871" t="s">
        <v>672</v>
      </c>
      <c r="L1871">
        <v>4</v>
      </c>
      <c r="M1871">
        <v>0</v>
      </c>
      <c r="N1871" t="s">
        <v>674</v>
      </c>
      <c r="O1871" t="s">
        <v>674</v>
      </c>
    </row>
    <row r="1872" spans="1:15">
      <c r="A1872">
        <v>410</v>
      </c>
      <c r="B1872">
        <v>1</v>
      </c>
      <c r="C1872">
        <v>2</v>
      </c>
      <c r="D1872">
        <v>23</v>
      </c>
      <c r="E1872" t="s">
        <v>564</v>
      </c>
      <c r="F1872" t="s">
        <v>527</v>
      </c>
      <c r="G1872">
        <v>1</v>
      </c>
      <c r="H1872">
        <v>0</v>
      </c>
      <c r="I1872" t="s">
        <v>479</v>
      </c>
      <c r="J1872" t="s">
        <v>457</v>
      </c>
      <c r="K1872" t="s">
        <v>672</v>
      </c>
      <c r="L1872">
        <v>2</v>
      </c>
      <c r="M1872">
        <v>0</v>
      </c>
      <c r="N1872" t="s">
        <v>674</v>
      </c>
      <c r="O1872" t="s">
        <v>674</v>
      </c>
    </row>
    <row r="1873" spans="1:15">
      <c r="A1873">
        <v>410</v>
      </c>
      <c r="B1873">
        <v>1</v>
      </c>
      <c r="C1873">
        <v>2</v>
      </c>
      <c r="D1873">
        <v>24</v>
      </c>
      <c r="E1873" t="s">
        <v>553</v>
      </c>
      <c r="F1873" t="s">
        <v>527</v>
      </c>
      <c r="G1873">
        <v>0</v>
      </c>
      <c r="H1873">
        <v>1</v>
      </c>
      <c r="I1873" t="s">
        <v>455</v>
      </c>
      <c r="J1873" t="s">
        <v>455</v>
      </c>
      <c r="K1873" t="s">
        <v>672</v>
      </c>
      <c r="L1873">
        <v>3</v>
      </c>
      <c r="M1873">
        <v>0</v>
      </c>
      <c r="N1873" t="s">
        <v>674</v>
      </c>
      <c r="O1873" t="s">
        <v>674</v>
      </c>
    </row>
    <row r="1874" spans="1:15">
      <c r="A1874">
        <v>410</v>
      </c>
      <c r="B1874">
        <v>1</v>
      </c>
      <c r="C1874">
        <v>2</v>
      </c>
      <c r="D1874">
        <v>25</v>
      </c>
      <c r="E1874" t="s">
        <v>559</v>
      </c>
      <c r="F1874" t="s">
        <v>527</v>
      </c>
      <c r="G1874">
        <v>1</v>
      </c>
      <c r="H1874">
        <v>0</v>
      </c>
      <c r="I1874" t="s">
        <v>479</v>
      </c>
      <c r="J1874" t="s">
        <v>456</v>
      </c>
      <c r="K1874" t="s">
        <v>670</v>
      </c>
      <c r="L1874">
        <v>1</v>
      </c>
      <c r="M1874">
        <v>0</v>
      </c>
      <c r="N1874" t="s">
        <v>674</v>
      </c>
      <c r="O1874" t="s">
        <v>674</v>
      </c>
    </row>
    <row r="1875" spans="1:15">
      <c r="A1875">
        <v>410</v>
      </c>
      <c r="B1875">
        <v>1</v>
      </c>
      <c r="C1875">
        <v>2</v>
      </c>
      <c r="D1875">
        <v>26</v>
      </c>
      <c r="E1875" t="s">
        <v>565</v>
      </c>
      <c r="F1875" t="s">
        <v>527</v>
      </c>
      <c r="G1875">
        <v>1</v>
      </c>
      <c r="H1875">
        <v>1</v>
      </c>
      <c r="I1875" t="s">
        <v>479</v>
      </c>
      <c r="J1875" t="s">
        <v>457</v>
      </c>
      <c r="K1875" t="s">
        <v>672</v>
      </c>
      <c r="L1875">
        <v>4</v>
      </c>
      <c r="M1875">
        <v>1</v>
      </c>
      <c r="N1875" t="s">
        <v>674</v>
      </c>
      <c r="O1875" t="s">
        <v>674</v>
      </c>
    </row>
    <row r="1876" spans="1:15">
      <c r="A1876">
        <v>410</v>
      </c>
      <c r="B1876">
        <v>1</v>
      </c>
      <c r="C1876">
        <v>2</v>
      </c>
      <c r="D1876">
        <v>27</v>
      </c>
      <c r="E1876" t="s">
        <v>552</v>
      </c>
      <c r="F1876" t="s">
        <v>528</v>
      </c>
      <c r="G1876">
        <v>0</v>
      </c>
      <c r="H1876">
        <v>1</v>
      </c>
      <c r="I1876" t="s">
        <v>455</v>
      </c>
      <c r="J1876" t="s">
        <v>455</v>
      </c>
      <c r="K1876" t="s">
        <v>672</v>
      </c>
      <c r="L1876">
        <v>5</v>
      </c>
      <c r="M1876">
        <v>1</v>
      </c>
      <c r="N1876" t="s">
        <v>674</v>
      </c>
      <c r="O1876" t="s">
        <v>674</v>
      </c>
    </row>
    <row r="1877" spans="1:15">
      <c r="A1877">
        <v>410</v>
      </c>
      <c r="B1877">
        <v>1</v>
      </c>
      <c r="C1877">
        <v>2</v>
      </c>
      <c r="D1877">
        <v>28</v>
      </c>
      <c r="E1877" t="s">
        <v>551</v>
      </c>
      <c r="F1877" t="s">
        <v>528</v>
      </c>
      <c r="G1877">
        <v>0</v>
      </c>
      <c r="H1877">
        <v>1</v>
      </c>
      <c r="I1877" t="s">
        <v>455</v>
      </c>
      <c r="J1877" t="s">
        <v>455</v>
      </c>
      <c r="K1877" t="s">
        <v>672</v>
      </c>
      <c r="L1877">
        <v>5</v>
      </c>
      <c r="M1877">
        <v>1</v>
      </c>
      <c r="N1877" t="s">
        <v>674</v>
      </c>
      <c r="O1877" t="s">
        <v>674</v>
      </c>
    </row>
    <row r="1878" spans="1:15">
      <c r="A1878">
        <v>410</v>
      </c>
      <c r="B1878">
        <v>1</v>
      </c>
      <c r="C1878">
        <v>2</v>
      </c>
      <c r="D1878">
        <v>29</v>
      </c>
      <c r="E1878" t="s">
        <v>561</v>
      </c>
      <c r="F1878" t="s">
        <v>528</v>
      </c>
      <c r="G1878">
        <v>0</v>
      </c>
      <c r="H1878">
        <v>1</v>
      </c>
      <c r="I1878" t="s">
        <v>479</v>
      </c>
      <c r="J1878" t="s">
        <v>456</v>
      </c>
      <c r="K1878" t="s">
        <v>670</v>
      </c>
      <c r="L1878">
        <v>1</v>
      </c>
      <c r="M1878">
        <v>1</v>
      </c>
      <c r="N1878" t="s">
        <v>674</v>
      </c>
      <c r="O1878" t="s">
        <v>674</v>
      </c>
    </row>
    <row r="1879" spans="1:15">
      <c r="A1879">
        <v>410</v>
      </c>
      <c r="B1879">
        <v>1</v>
      </c>
      <c r="C1879">
        <v>2</v>
      </c>
      <c r="D1879">
        <v>30</v>
      </c>
      <c r="E1879" t="s">
        <v>564</v>
      </c>
      <c r="F1879" t="s">
        <v>528</v>
      </c>
      <c r="G1879">
        <v>0</v>
      </c>
      <c r="H1879">
        <v>0</v>
      </c>
      <c r="I1879" t="s">
        <v>479</v>
      </c>
      <c r="J1879" t="s">
        <v>457</v>
      </c>
      <c r="K1879" t="s">
        <v>672</v>
      </c>
      <c r="L1879">
        <v>3</v>
      </c>
      <c r="M1879">
        <v>0</v>
      </c>
      <c r="N1879" t="s">
        <v>674</v>
      </c>
      <c r="O1879" t="s">
        <v>674</v>
      </c>
    </row>
    <row r="1880" spans="1:15">
      <c r="A1880">
        <v>410</v>
      </c>
      <c r="B1880">
        <v>1</v>
      </c>
      <c r="C1880">
        <v>2</v>
      </c>
      <c r="D1880">
        <v>31</v>
      </c>
      <c r="E1880" t="s">
        <v>555</v>
      </c>
      <c r="F1880" t="s">
        <v>527</v>
      </c>
      <c r="G1880">
        <v>1</v>
      </c>
      <c r="H1880">
        <v>0</v>
      </c>
      <c r="I1880" t="s">
        <v>455</v>
      </c>
      <c r="J1880" t="s">
        <v>455</v>
      </c>
      <c r="K1880" t="s">
        <v>672</v>
      </c>
      <c r="L1880">
        <v>2</v>
      </c>
      <c r="M1880">
        <v>1</v>
      </c>
      <c r="N1880" t="s">
        <v>674</v>
      </c>
      <c r="O1880" t="s">
        <v>674</v>
      </c>
    </row>
    <row r="1881" spans="1:15">
      <c r="A1881">
        <v>410</v>
      </c>
      <c r="B1881">
        <v>1</v>
      </c>
      <c r="C1881">
        <v>2</v>
      </c>
      <c r="D1881">
        <v>32</v>
      </c>
      <c r="E1881" t="s">
        <v>555</v>
      </c>
      <c r="F1881" t="s">
        <v>528</v>
      </c>
      <c r="G1881">
        <v>0</v>
      </c>
      <c r="H1881">
        <v>0</v>
      </c>
      <c r="I1881" t="s">
        <v>455</v>
      </c>
      <c r="J1881" t="s">
        <v>455</v>
      </c>
      <c r="K1881" t="s">
        <v>672</v>
      </c>
      <c r="L1881">
        <v>5</v>
      </c>
      <c r="M1881">
        <v>1</v>
      </c>
      <c r="N1881" t="s">
        <v>674</v>
      </c>
      <c r="O1881" t="s">
        <v>674</v>
      </c>
    </row>
    <row r="1882" spans="1:15">
      <c r="A1882">
        <v>410</v>
      </c>
      <c r="B1882">
        <v>1</v>
      </c>
      <c r="C1882">
        <v>2</v>
      </c>
      <c r="D1882">
        <v>33</v>
      </c>
      <c r="E1882" t="s">
        <v>560</v>
      </c>
      <c r="F1882" t="s">
        <v>527</v>
      </c>
      <c r="G1882">
        <v>0</v>
      </c>
      <c r="H1882">
        <v>1</v>
      </c>
      <c r="I1882" t="s">
        <v>479</v>
      </c>
      <c r="J1882" t="s">
        <v>456</v>
      </c>
      <c r="K1882" t="s">
        <v>670</v>
      </c>
      <c r="L1882">
        <v>5</v>
      </c>
      <c r="M1882">
        <v>1</v>
      </c>
      <c r="N1882" t="s">
        <v>674</v>
      </c>
      <c r="O1882" t="s">
        <v>674</v>
      </c>
    </row>
    <row r="1883" spans="1:15">
      <c r="A1883">
        <v>410</v>
      </c>
      <c r="B1883">
        <v>1</v>
      </c>
      <c r="C1883">
        <v>2</v>
      </c>
      <c r="D1883">
        <v>34</v>
      </c>
      <c r="E1883" t="s">
        <v>547</v>
      </c>
      <c r="F1883" t="s">
        <v>527</v>
      </c>
      <c r="G1883">
        <v>0</v>
      </c>
      <c r="H1883">
        <v>1</v>
      </c>
      <c r="I1883" t="s">
        <v>479</v>
      </c>
      <c r="J1883" t="s">
        <v>454</v>
      </c>
      <c r="K1883" t="s">
        <v>672</v>
      </c>
      <c r="L1883">
        <v>3</v>
      </c>
      <c r="M1883">
        <v>0</v>
      </c>
      <c r="N1883" t="s">
        <v>674</v>
      </c>
      <c r="O1883" t="s">
        <v>674</v>
      </c>
    </row>
    <row r="1884" spans="1:15">
      <c r="A1884">
        <v>410</v>
      </c>
      <c r="B1884">
        <v>1</v>
      </c>
      <c r="C1884">
        <v>2</v>
      </c>
      <c r="D1884">
        <v>35</v>
      </c>
      <c r="E1884" t="s">
        <v>544</v>
      </c>
      <c r="F1884" t="s">
        <v>527</v>
      </c>
      <c r="G1884">
        <v>0</v>
      </c>
      <c r="H1884">
        <v>0</v>
      </c>
      <c r="I1884" t="s">
        <v>479</v>
      </c>
      <c r="J1884" t="s">
        <v>454</v>
      </c>
      <c r="K1884" t="s">
        <v>672</v>
      </c>
      <c r="L1884">
        <v>5</v>
      </c>
      <c r="M1884">
        <v>1</v>
      </c>
      <c r="N1884" t="s">
        <v>674</v>
      </c>
      <c r="O1884" t="s">
        <v>674</v>
      </c>
    </row>
    <row r="1885" spans="1:15">
      <c r="A1885">
        <v>410</v>
      </c>
      <c r="B1885">
        <v>1</v>
      </c>
      <c r="C1885">
        <v>2</v>
      </c>
      <c r="D1885">
        <v>36</v>
      </c>
      <c r="E1885" t="s">
        <v>549</v>
      </c>
      <c r="F1885" t="s">
        <v>528</v>
      </c>
      <c r="G1885">
        <v>0</v>
      </c>
      <c r="H1885">
        <v>0</v>
      </c>
      <c r="I1885" t="s">
        <v>479</v>
      </c>
      <c r="J1885" t="s">
        <v>454</v>
      </c>
      <c r="K1885" t="s">
        <v>670</v>
      </c>
      <c r="L1885">
        <v>4</v>
      </c>
      <c r="M1885">
        <v>0</v>
      </c>
      <c r="N1885" t="s">
        <v>674</v>
      </c>
      <c r="O1885" t="s">
        <v>674</v>
      </c>
    </row>
    <row r="1886" spans="1:15">
      <c r="A1886">
        <v>410</v>
      </c>
      <c r="B1886">
        <v>1</v>
      </c>
      <c r="C1886">
        <v>2</v>
      </c>
      <c r="D1886">
        <v>37</v>
      </c>
      <c r="E1886" t="s">
        <v>548</v>
      </c>
      <c r="F1886" t="s">
        <v>528</v>
      </c>
      <c r="G1886">
        <v>0</v>
      </c>
      <c r="H1886">
        <v>1</v>
      </c>
      <c r="I1886" t="s">
        <v>479</v>
      </c>
      <c r="J1886" t="s">
        <v>454</v>
      </c>
      <c r="K1886" t="s">
        <v>670</v>
      </c>
      <c r="L1886">
        <v>4</v>
      </c>
      <c r="M1886">
        <v>0</v>
      </c>
      <c r="N1886" t="s">
        <v>674</v>
      </c>
      <c r="O1886" t="s">
        <v>674</v>
      </c>
    </row>
    <row r="1887" spans="1:15">
      <c r="A1887">
        <v>410</v>
      </c>
      <c r="B1887">
        <v>1</v>
      </c>
      <c r="C1887">
        <v>2</v>
      </c>
      <c r="D1887">
        <v>38</v>
      </c>
      <c r="E1887" t="s">
        <v>562</v>
      </c>
      <c r="F1887" t="s">
        <v>528</v>
      </c>
      <c r="G1887">
        <v>0</v>
      </c>
      <c r="H1887">
        <v>1</v>
      </c>
      <c r="I1887" t="s">
        <v>479</v>
      </c>
      <c r="J1887" t="s">
        <v>456</v>
      </c>
      <c r="K1887" t="s">
        <v>670</v>
      </c>
      <c r="L1887">
        <v>2</v>
      </c>
      <c r="M1887">
        <v>1</v>
      </c>
      <c r="N1887" t="s">
        <v>674</v>
      </c>
      <c r="O1887" t="s">
        <v>674</v>
      </c>
    </row>
    <row r="1888" spans="1:15">
      <c r="A1888">
        <v>410</v>
      </c>
      <c r="B1888">
        <v>1</v>
      </c>
      <c r="C1888">
        <v>2</v>
      </c>
      <c r="D1888">
        <v>39</v>
      </c>
      <c r="E1888" t="s">
        <v>565</v>
      </c>
      <c r="F1888" t="s">
        <v>528</v>
      </c>
      <c r="G1888">
        <v>0</v>
      </c>
      <c r="H1888">
        <v>1</v>
      </c>
      <c r="I1888" t="s">
        <v>479</v>
      </c>
      <c r="J1888" t="s">
        <v>457</v>
      </c>
      <c r="K1888" t="s">
        <v>672</v>
      </c>
      <c r="L1888">
        <v>1</v>
      </c>
      <c r="M1888">
        <v>1</v>
      </c>
      <c r="N1888" t="s">
        <v>674</v>
      </c>
      <c r="O1888" t="s">
        <v>674</v>
      </c>
    </row>
    <row r="1889" spans="1:15">
      <c r="A1889">
        <v>410</v>
      </c>
      <c r="B1889">
        <v>1</v>
      </c>
      <c r="C1889">
        <v>2</v>
      </c>
      <c r="D1889">
        <v>40</v>
      </c>
      <c r="E1889" t="s">
        <v>557</v>
      </c>
      <c r="F1889" t="s">
        <v>527</v>
      </c>
      <c r="G1889">
        <v>0</v>
      </c>
      <c r="H1889">
        <v>0</v>
      </c>
      <c r="I1889" t="s">
        <v>455</v>
      </c>
      <c r="J1889" t="s">
        <v>455</v>
      </c>
      <c r="K1889" t="s">
        <v>670</v>
      </c>
      <c r="L1889">
        <v>4</v>
      </c>
      <c r="M1889">
        <v>0</v>
      </c>
      <c r="N1889" t="s">
        <v>674</v>
      </c>
      <c r="O1889" t="s">
        <v>674</v>
      </c>
    </row>
    <row r="1890" spans="1:15">
      <c r="A1890">
        <v>410</v>
      </c>
      <c r="B1890">
        <v>1</v>
      </c>
      <c r="C1890">
        <v>2</v>
      </c>
      <c r="D1890">
        <v>41</v>
      </c>
      <c r="E1890" t="s">
        <v>566</v>
      </c>
      <c r="F1890" t="s">
        <v>527</v>
      </c>
      <c r="I1890" t="s">
        <v>479</v>
      </c>
      <c r="J1890" t="s">
        <v>457</v>
      </c>
      <c r="K1890" t="s">
        <v>672</v>
      </c>
      <c r="N1890" t="s">
        <v>674</v>
      </c>
      <c r="O1890" t="s">
        <v>674</v>
      </c>
    </row>
    <row r="1891" spans="1:15">
      <c r="A1891">
        <v>410</v>
      </c>
      <c r="B1891">
        <v>1</v>
      </c>
      <c r="C1891">
        <v>2</v>
      </c>
      <c r="D1891">
        <v>42</v>
      </c>
      <c r="E1891" t="s">
        <v>550</v>
      </c>
      <c r="F1891" t="s">
        <v>527</v>
      </c>
      <c r="G1891">
        <v>0</v>
      </c>
      <c r="H1891">
        <v>1</v>
      </c>
      <c r="I1891" t="s">
        <v>479</v>
      </c>
      <c r="J1891" t="s">
        <v>454</v>
      </c>
      <c r="K1891" t="s">
        <v>670</v>
      </c>
      <c r="L1891">
        <v>5</v>
      </c>
      <c r="M1891">
        <v>1</v>
      </c>
      <c r="N1891" t="s">
        <v>674</v>
      </c>
      <c r="O1891" t="s">
        <v>674</v>
      </c>
    </row>
    <row r="1892" spans="1:15">
      <c r="A1892">
        <v>410</v>
      </c>
      <c r="B1892">
        <v>1</v>
      </c>
      <c r="C1892">
        <v>2</v>
      </c>
      <c r="D1892">
        <v>43</v>
      </c>
      <c r="E1892" t="s">
        <v>559</v>
      </c>
      <c r="F1892" t="s">
        <v>528</v>
      </c>
      <c r="G1892">
        <v>0</v>
      </c>
      <c r="H1892">
        <v>0</v>
      </c>
      <c r="I1892" t="s">
        <v>479</v>
      </c>
      <c r="J1892" t="s">
        <v>456</v>
      </c>
      <c r="K1892" t="s">
        <v>670</v>
      </c>
      <c r="L1892">
        <v>4</v>
      </c>
      <c r="M1892">
        <v>0</v>
      </c>
      <c r="N1892" t="s">
        <v>674</v>
      </c>
      <c r="O1892" t="s">
        <v>674</v>
      </c>
    </row>
    <row r="1893" spans="1:15">
      <c r="A1893">
        <v>410</v>
      </c>
      <c r="B1893">
        <v>1</v>
      </c>
      <c r="C1893">
        <v>2</v>
      </c>
      <c r="D1893">
        <v>44</v>
      </c>
      <c r="E1893" t="s">
        <v>554</v>
      </c>
      <c r="F1893" t="s">
        <v>528</v>
      </c>
      <c r="G1893">
        <v>0</v>
      </c>
      <c r="H1893">
        <v>0</v>
      </c>
      <c r="I1893" t="s">
        <v>455</v>
      </c>
      <c r="J1893" t="s">
        <v>455</v>
      </c>
      <c r="K1893" t="s">
        <v>672</v>
      </c>
      <c r="L1893">
        <v>5</v>
      </c>
      <c r="M1893">
        <v>1</v>
      </c>
      <c r="N1893" t="s">
        <v>674</v>
      </c>
      <c r="O1893" t="s">
        <v>674</v>
      </c>
    </row>
    <row r="1894" spans="1:15">
      <c r="A1894">
        <v>411</v>
      </c>
      <c r="B1894">
        <v>1</v>
      </c>
      <c r="C1894">
        <v>2</v>
      </c>
      <c r="D1894">
        <v>1</v>
      </c>
      <c r="E1894" t="s">
        <v>557</v>
      </c>
      <c r="F1894" t="s">
        <v>527</v>
      </c>
      <c r="G1894">
        <v>1</v>
      </c>
      <c r="H1894">
        <v>0</v>
      </c>
      <c r="I1894" t="s">
        <v>455</v>
      </c>
      <c r="J1894" t="s">
        <v>455</v>
      </c>
      <c r="K1894" t="s">
        <v>670</v>
      </c>
      <c r="L1894">
        <v>2</v>
      </c>
      <c r="M1894">
        <v>1</v>
      </c>
      <c r="N1894" t="s">
        <v>675</v>
      </c>
      <c r="O1894" t="s">
        <v>674</v>
      </c>
    </row>
    <row r="1895" spans="1:15">
      <c r="A1895">
        <v>411</v>
      </c>
      <c r="B1895">
        <v>1</v>
      </c>
      <c r="C1895">
        <v>2</v>
      </c>
      <c r="D1895">
        <v>2</v>
      </c>
      <c r="E1895" t="s">
        <v>559</v>
      </c>
      <c r="F1895" t="s">
        <v>528</v>
      </c>
      <c r="G1895">
        <v>1</v>
      </c>
      <c r="H1895">
        <v>0</v>
      </c>
      <c r="I1895" t="s">
        <v>479</v>
      </c>
      <c r="J1895" t="s">
        <v>456</v>
      </c>
      <c r="K1895" t="s">
        <v>670</v>
      </c>
      <c r="L1895">
        <v>1</v>
      </c>
      <c r="M1895">
        <v>1</v>
      </c>
      <c r="N1895" t="s">
        <v>675</v>
      </c>
      <c r="O1895" t="s">
        <v>674</v>
      </c>
    </row>
    <row r="1896" spans="1:15">
      <c r="A1896">
        <v>411</v>
      </c>
      <c r="B1896">
        <v>1</v>
      </c>
      <c r="C1896">
        <v>2</v>
      </c>
      <c r="D1896">
        <v>3</v>
      </c>
      <c r="E1896" t="s">
        <v>561</v>
      </c>
      <c r="F1896" t="s">
        <v>527</v>
      </c>
      <c r="G1896">
        <v>1</v>
      </c>
      <c r="H1896">
        <v>1</v>
      </c>
      <c r="I1896" t="s">
        <v>479</v>
      </c>
      <c r="J1896" t="s">
        <v>456</v>
      </c>
      <c r="K1896" t="s">
        <v>670</v>
      </c>
      <c r="L1896">
        <v>1</v>
      </c>
      <c r="M1896">
        <v>0</v>
      </c>
      <c r="N1896" t="s">
        <v>675</v>
      </c>
      <c r="O1896" t="s">
        <v>674</v>
      </c>
    </row>
    <row r="1897" spans="1:15">
      <c r="A1897">
        <v>411</v>
      </c>
      <c r="B1897">
        <v>1</v>
      </c>
      <c r="C1897">
        <v>2</v>
      </c>
      <c r="D1897">
        <v>4</v>
      </c>
      <c r="E1897" t="s">
        <v>563</v>
      </c>
      <c r="F1897" t="s">
        <v>528</v>
      </c>
      <c r="G1897">
        <v>1</v>
      </c>
      <c r="H1897">
        <v>1</v>
      </c>
      <c r="I1897" t="s">
        <v>479</v>
      </c>
      <c r="J1897" t="s">
        <v>457</v>
      </c>
      <c r="K1897" t="s">
        <v>672</v>
      </c>
      <c r="L1897">
        <v>2</v>
      </c>
      <c r="M1897">
        <v>1</v>
      </c>
      <c r="N1897" t="s">
        <v>675</v>
      </c>
      <c r="O1897" t="s">
        <v>674</v>
      </c>
    </row>
    <row r="1898" spans="1:15">
      <c r="A1898">
        <v>411</v>
      </c>
      <c r="B1898">
        <v>1</v>
      </c>
      <c r="C1898">
        <v>2</v>
      </c>
      <c r="D1898">
        <v>5</v>
      </c>
      <c r="E1898" t="s">
        <v>548</v>
      </c>
      <c r="F1898" t="s">
        <v>528</v>
      </c>
      <c r="G1898">
        <v>1</v>
      </c>
      <c r="H1898">
        <v>1</v>
      </c>
      <c r="I1898" t="s">
        <v>479</v>
      </c>
      <c r="J1898" t="s">
        <v>454</v>
      </c>
      <c r="K1898" t="s">
        <v>670</v>
      </c>
      <c r="L1898">
        <v>5</v>
      </c>
      <c r="M1898">
        <v>0</v>
      </c>
      <c r="N1898" t="s">
        <v>675</v>
      </c>
      <c r="O1898" t="s">
        <v>674</v>
      </c>
    </row>
    <row r="1899" spans="1:15">
      <c r="A1899">
        <v>411</v>
      </c>
      <c r="B1899">
        <v>1</v>
      </c>
      <c r="C1899">
        <v>2</v>
      </c>
      <c r="D1899">
        <v>6</v>
      </c>
      <c r="E1899" t="s">
        <v>549</v>
      </c>
      <c r="F1899" t="s">
        <v>527</v>
      </c>
      <c r="G1899">
        <v>1</v>
      </c>
      <c r="H1899">
        <v>0</v>
      </c>
      <c r="I1899" t="s">
        <v>479</v>
      </c>
      <c r="J1899" t="s">
        <v>454</v>
      </c>
      <c r="K1899" t="s">
        <v>670</v>
      </c>
      <c r="L1899">
        <v>4</v>
      </c>
      <c r="M1899">
        <v>1</v>
      </c>
      <c r="N1899" t="s">
        <v>675</v>
      </c>
      <c r="O1899" t="s">
        <v>674</v>
      </c>
    </row>
    <row r="1900" spans="1:15">
      <c r="A1900">
        <v>411</v>
      </c>
      <c r="B1900">
        <v>1</v>
      </c>
      <c r="C1900">
        <v>2</v>
      </c>
      <c r="D1900">
        <v>7</v>
      </c>
      <c r="E1900" t="s">
        <v>565</v>
      </c>
      <c r="F1900" t="s">
        <v>527</v>
      </c>
      <c r="G1900">
        <v>1</v>
      </c>
      <c r="H1900">
        <v>1</v>
      </c>
      <c r="I1900" t="s">
        <v>479</v>
      </c>
      <c r="J1900" t="s">
        <v>457</v>
      </c>
      <c r="K1900" t="s">
        <v>672</v>
      </c>
      <c r="L1900">
        <v>2</v>
      </c>
      <c r="M1900">
        <v>0</v>
      </c>
      <c r="N1900" t="s">
        <v>675</v>
      </c>
      <c r="O1900" t="s">
        <v>674</v>
      </c>
    </row>
    <row r="1901" spans="1:15">
      <c r="A1901">
        <v>411</v>
      </c>
      <c r="B1901">
        <v>1</v>
      </c>
      <c r="C1901">
        <v>2</v>
      </c>
      <c r="D1901">
        <v>8</v>
      </c>
      <c r="E1901" t="s">
        <v>556</v>
      </c>
      <c r="F1901" t="s">
        <v>528</v>
      </c>
      <c r="G1901">
        <v>1</v>
      </c>
      <c r="H1901">
        <v>1</v>
      </c>
      <c r="I1901" t="s">
        <v>455</v>
      </c>
      <c r="J1901" t="s">
        <v>455</v>
      </c>
      <c r="K1901" t="s">
        <v>670</v>
      </c>
      <c r="L1901">
        <v>5</v>
      </c>
      <c r="M1901">
        <v>1</v>
      </c>
      <c r="N1901" t="s">
        <v>675</v>
      </c>
      <c r="O1901" t="s">
        <v>674</v>
      </c>
    </row>
    <row r="1902" spans="1:15">
      <c r="A1902">
        <v>411</v>
      </c>
      <c r="B1902">
        <v>1</v>
      </c>
      <c r="C1902">
        <v>2</v>
      </c>
      <c r="D1902">
        <v>9</v>
      </c>
      <c r="E1902" t="s">
        <v>565</v>
      </c>
      <c r="F1902" t="s">
        <v>528</v>
      </c>
      <c r="G1902">
        <v>0</v>
      </c>
      <c r="H1902">
        <v>1</v>
      </c>
      <c r="I1902" t="s">
        <v>479</v>
      </c>
      <c r="J1902" t="s">
        <v>457</v>
      </c>
      <c r="K1902" t="s">
        <v>672</v>
      </c>
      <c r="L1902">
        <v>1</v>
      </c>
      <c r="M1902">
        <v>1</v>
      </c>
      <c r="N1902" t="s">
        <v>675</v>
      </c>
      <c r="O1902" t="s">
        <v>674</v>
      </c>
    </row>
    <row r="1903" spans="1:15">
      <c r="A1903">
        <v>411</v>
      </c>
      <c r="B1903">
        <v>1</v>
      </c>
      <c r="C1903">
        <v>2</v>
      </c>
      <c r="D1903">
        <v>10</v>
      </c>
      <c r="E1903" t="s">
        <v>555</v>
      </c>
      <c r="F1903" t="s">
        <v>527</v>
      </c>
      <c r="G1903">
        <v>1</v>
      </c>
      <c r="H1903">
        <v>0</v>
      </c>
      <c r="I1903" t="s">
        <v>455</v>
      </c>
      <c r="J1903" t="s">
        <v>455</v>
      </c>
      <c r="K1903" t="s">
        <v>672</v>
      </c>
      <c r="L1903">
        <v>1</v>
      </c>
      <c r="M1903">
        <v>1</v>
      </c>
      <c r="N1903" t="s">
        <v>675</v>
      </c>
      <c r="O1903" t="s">
        <v>674</v>
      </c>
    </row>
    <row r="1904" spans="1:15">
      <c r="A1904">
        <v>411</v>
      </c>
      <c r="B1904">
        <v>1</v>
      </c>
      <c r="C1904">
        <v>2</v>
      </c>
      <c r="D1904">
        <v>11</v>
      </c>
      <c r="E1904" t="s">
        <v>562</v>
      </c>
      <c r="F1904" t="s">
        <v>527</v>
      </c>
      <c r="G1904">
        <v>1</v>
      </c>
      <c r="H1904">
        <v>1</v>
      </c>
      <c r="I1904" t="s">
        <v>479</v>
      </c>
      <c r="J1904" t="s">
        <v>456</v>
      </c>
      <c r="K1904" t="s">
        <v>670</v>
      </c>
      <c r="L1904">
        <v>2</v>
      </c>
      <c r="M1904">
        <v>0</v>
      </c>
      <c r="N1904" t="s">
        <v>675</v>
      </c>
      <c r="O1904" t="s">
        <v>674</v>
      </c>
    </row>
    <row r="1905" spans="1:15">
      <c r="A1905">
        <v>411</v>
      </c>
      <c r="B1905">
        <v>1</v>
      </c>
      <c r="C1905">
        <v>2</v>
      </c>
      <c r="D1905">
        <v>12</v>
      </c>
      <c r="E1905" t="s">
        <v>563</v>
      </c>
      <c r="F1905" t="s">
        <v>527</v>
      </c>
      <c r="G1905">
        <v>0</v>
      </c>
      <c r="H1905">
        <v>1</v>
      </c>
      <c r="I1905" t="s">
        <v>479</v>
      </c>
      <c r="J1905" t="s">
        <v>457</v>
      </c>
      <c r="K1905" t="s">
        <v>672</v>
      </c>
      <c r="L1905">
        <v>5</v>
      </c>
      <c r="M1905">
        <v>1</v>
      </c>
      <c r="N1905" t="s">
        <v>675</v>
      </c>
      <c r="O1905" t="s">
        <v>674</v>
      </c>
    </row>
    <row r="1906" spans="1:15">
      <c r="A1906">
        <v>411</v>
      </c>
      <c r="B1906">
        <v>1</v>
      </c>
      <c r="C1906">
        <v>2</v>
      </c>
      <c r="D1906">
        <v>13</v>
      </c>
      <c r="E1906" t="s">
        <v>566</v>
      </c>
      <c r="F1906" t="s">
        <v>527</v>
      </c>
      <c r="I1906" t="s">
        <v>479</v>
      </c>
      <c r="J1906" t="s">
        <v>457</v>
      </c>
      <c r="K1906" t="s">
        <v>672</v>
      </c>
      <c r="N1906" t="s">
        <v>675</v>
      </c>
      <c r="O1906" t="s">
        <v>674</v>
      </c>
    </row>
    <row r="1907" spans="1:15">
      <c r="A1907">
        <v>411</v>
      </c>
      <c r="B1907">
        <v>1</v>
      </c>
      <c r="C1907">
        <v>2</v>
      </c>
      <c r="D1907">
        <v>14</v>
      </c>
      <c r="E1907" t="s">
        <v>544</v>
      </c>
      <c r="F1907" t="s">
        <v>527</v>
      </c>
      <c r="G1907">
        <v>1</v>
      </c>
      <c r="H1907">
        <v>0</v>
      </c>
      <c r="I1907" t="s">
        <v>479</v>
      </c>
      <c r="J1907" t="s">
        <v>454</v>
      </c>
      <c r="K1907" t="s">
        <v>672</v>
      </c>
      <c r="L1907">
        <v>5</v>
      </c>
      <c r="M1907">
        <v>1</v>
      </c>
      <c r="N1907" t="s">
        <v>675</v>
      </c>
      <c r="O1907" t="s">
        <v>674</v>
      </c>
    </row>
    <row r="1908" spans="1:15">
      <c r="A1908">
        <v>411</v>
      </c>
      <c r="B1908">
        <v>1</v>
      </c>
      <c r="C1908">
        <v>2</v>
      </c>
      <c r="D1908">
        <v>15</v>
      </c>
      <c r="E1908" t="s">
        <v>555</v>
      </c>
      <c r="F1908" t="s">
        <v>528</v>
      </c>
      <c r="G1908">
        <v>0</v>
      </c>
      <c r="H1908">
        <v>0</v>
      </c>
      <c r="I1908" t="s">
        <v>455</v>
      </c>
      <c r="J1908" t="s">
        <v>455</v>
      </c>
      <c r="K1908" t="s">
        <v>672</v>
      </c>
      <c r="L1908">
        <v>5</v>
      </c>
      <c r="M1908">
        <v>1</v>
      </c>
      <c r="N1908" t="s">
        <v>675</v>
      </c>
      <c r="O1908" t="s">
        <v>674</v>
      </c>
    </row>
    <row r="1909" spans="1:15">
      <c r="A1909">
        <v>411</v>
      </c>
      <c r="B1909">
        <v>1</v>
      </c>
      <c r="C1909">
        <v>2</v>
      </c>
      <c r="D1909">
        <v>16</v>
      </c>
      <c r="E1909" t="s">
        <v>547</v>
      </c>
      <c r="F1909" t="s">
        <v>528</v>
      </c>
      <c r="G1909">
        <v>1</v>
      </c>
      <c r="H1909">
        <v>1</v>
      </c>
      <c r="I1909" t="s">
        <v>479</v>
      </c>
      <c r="J1909" t="s">
        <v>454</v>
      </c>
      <c r="K1909" t="s">
        <v>672</v>
      </c>
      <c r="L1909">
        <v>2</v>
      </c>
      <c r="M1909">
        <v>1</v>
      </c>
      <c r="N1909" t="s">
        <v>675</v>
      </c>
      <c r="O1909" t="s">
        <v>674</v>
      </c>
    </row>
    <row r="1910" spans="1:15">
      <c r="A1910">
        <v>411</v>
      </c>
      <c r="B1910">
        <v>1</v>
      </c>
      <c r="C1910">
        <v>2</v>
      </c>
      <c r="D1910">
        <v>17</v>
      </c>
      <c r="E1910" t="s">
        <v>545</v>
      </c>
      <c r="F1910" t="s">
        <v>528</v>
      </c>
      <c r="G1910">
        <v>1</v>
      </c>
      <c r="H1910">
        <v>0</v>
      </c>
      <c r="I1910" t="s">
        <v>479</v>
      </c>
      <c r="J1910" t="s">
        <v>454</v>
      </c>
      <c r="K1910" t="s">
        <v>672</v>
      </c>
      <c r="L1910">
        <v>1</v>
      </c>
      <c r="M1910">
        <v>1</v>
      </c>
      <c r="N1910" t="s">
        <v>675</v>
      </c>
      <c r="O1910" t="s">
        <v>674</v>
      </c>
    </row>
    <row r="1911" spans="1:15">
      <c r="A1911">
        <v>411</v>
      </c>
      <c r="B1911">
        <v>1</v>
      </c>
      <c r="C1911">
        <v>2</v>
      </c>
      <c r="D1911">
        <v>18</v>
      </c>
      <c r="E1911" t="s">
        <v>547</v>
      </c>
      <c r="F1911" t="s">
        <v>527</v>
      </c>
      <c r="G1911">
        <v>0</v>
      </c>
      <c r="H1911">
        <v>1</v>
      </c>
      <c r="I1911" t="s">
        <v>479</v>
      </c>
      <c r="J1911" t="s">
        <v>454</v>
      </c>
      <c r="K1911" t="s">
        <v>672</v>
      </c>
      <c r="L1911">
        <v>1</v>
      </c>
      <c r="M1911">
        <v>0</v>
      </c>
      <c r="N1911" t="s">
        <v>675</v>
      </c>
      <c r="O1911" t="s">
        <v>674</v>
      </c>
    </row>
    <row r="1912" spans="1:15">
      <c r="A1912">
        <v>411</v>
      </c>
      <c r="B1912">
        <v>1</v>
      </c>
      <c r="C1912">
        <v>2</v>
      </c>
      <c r="D1912">
        <v>19</v>
      </c>
      <c r="E1912" t="s">
        <v>561</v>
      </c>
      <c r="F1912" t="s">
        <v>528</v>
      </c>
      <c r="G1912">
        <v>0</v>
      </c>
      <c r="H1912">
        <v>1</v>
      </c>
      <c r="I1912" t="s">
        <v>479</v>
      </c>
      <c r="J1912" t="s">
        <v>456</v>
      </c>
      <c r="K1912" t="s">
        <v>670</v>
      </c>
      <c r="L1912">
        <v>1</v>
      </c>
      <c r="M1912">
        <v>1</v>
      </c>
      <c r="N1912" t="s">
        <v>675</v>
      </c>
      <c r="O1912" t="s">
        <v>674</v>
      </c>
    </row>
    <row r="1913" spans="1:15">
      <c r="A1913">
        <v>411</v>
      </c>
      <c r="B1913">
        <v>1</v>
      </c>
      <c r="C1913">
        <v>2</v>
      </c>
      <c r="D1913">
        <v>20</v>
      </c>
      <c r="E1913" t="s">
        <v>549</v>
      </c>
      <c r="F1913" t="s">
        <v>528</v>
      </c>
      <c r="G1913">
        <v>0</v>
      </c>
      <c r="H1913">
        <v>0</v>
      </c>
      <c r="I1913" t="s">
        <v>479</v>
      </c>
      <c r="J1913" t="s">
        <v>454</v>
      </c>
      <c r="K1913" t="s">
        <v>670</v>
      </c>
      <c r="L1913">
        <v>2</v>
      </c>
      <c r="M1913">
        <v>1</v>
      </c>
      <c r="N1913" t="s">
        <v>675</v>
      </c>
      <c r="O1913" t="s">
        <v>674</v>
      </c>
    </row>
    <row r="1914" spans="1:15">
      <c r="A1914">
        <v>411</v>
      </c>
      <c r="B1914">
        <v>1</v>
      </c>
      <c r="C1914">
        <v>2</v>
      </c>
      <c r="D1914">
        <v>21</v>
      </c>
      <c r="E1914" t="s">
        <v>550</v>
      </c>
      <c r="F1914" t="s">
        <v>527</v>
      </c>
      <c r="G1914">
        <v>1</v>
      </c>
      <c r="H1914">
        <v>1</v>
      </c>
      <c r="I1914" t="s">
        <v>479</v>
      </c>
      <c r="J1914" t="s">
        <v>454</v>
      </c>
      <c r="K1914" t="s">
        <v>670</v>
      </c>
      <c r="L1914">
        <v>5</v>
      </c>
      <c r="M1914">
        <v>1</v>
      </c>
      <c r="N1914" t="s">
        <v>675</v>
      </c>
      <c r="O1914" t="s">
        <v>674</v>
      </c>
    </row>
    <row r="1915" spans="1:15">
      <c r="A1915">
        <v>411</v>
      </c>
      <c r="B1915">
        <v>1</v>
      </c>
      <c r="C1915">
        <v>2</v>
      </c>
      <c r="D1915">
        <v>22</v>
      </c>
      <c r="E1915" t="s">
        <v>552</v>
      </c>
      <c r="F1915" t="s">
        <v>527</v>
      </c>
      <c r="G1915">
        <v>1</v>
      </c>
      <c r="H1915">
        <v>1</v>
      </c>
      <c r="I1915" t="s">
        <v>455</v>
      </c>
      <c r="J1915" t="s">
        <v>455</v>
      </c>
      <c r="K1915" t="s">
        <v>672</v>
      </c>
      <c r="L1915">
        <v>4</v>
      </c>
      <c r="M1915">
        <v>0</v>
      </c>
      <c r="N1915" t="s">
        <v>675</v>
      </c>
      <c r="O1915" t="s">
        <v>674</v>
      </c>
    </row>
    <row r="1916" spans="1:15">
      <c r="A1916">
        <v>411</v>
      </c>
      <c r="B1916">
        <v>1</v>
      </c>
      <c r="C1916">
        <v>2</v>
      </c>
      <c r="D1916">
        <v>23</v>
      </c>
      <c r="E1916" t="s">
        <v>544</v>
      </c>
      <c r="F1916" t="s">
        <v>528</v>
      </c>
      <c r="G1916">
        <v>0</v>
      </c>
      <c r="H1916">
        <v>0</v>
      </c>
      <c r="I1916" t="s">
        <v>479</v>
      </c>
      <c r="J1916" t="s">
        <v>454</v>
      </c>
      <c r="K1916" t="s">
        <v>672</v>
      </c>
      <c r="L1916">
        <v>4</v>
      </c>
      <c r="M1916">
        <v>0</v>
      </c>
      <c r="N1916" t="s">
        <v>675</v>
      </c>
      <c r="O1916" t="s">
        <v>674</v>
      </c>
    </row>
    <row r="1917" spans="1:15">
      <c r="A1917">
        <v>411</v>
      </c>
      <c r="B1917">
        <v>1</v>
      </c>
      <c r="C1917">
        <v>2</v>
      </c>
      <c r="D1917">
        <v>24</v>
      </c>
      <c r="E1917" t="s">
        <v>564</v>
      </c>
      <c r="F1917" t="s">
        <v>528</v>
      </c>
      <c r="G1917">
        <v>1</v>
      </c>
      <c r="H1917">
        <v>0</v>
      </c>
      <c r="I1917" t="s">
        <v>479</v>
      </c>
      <c r="J1917" t="s">
        <v>457</v>
      </c>
      <c r="K1917" t="s">
        <v>672</v>
      </c>
      <c r="L1917">
        <v>1</v>
      </c>
      <c r="M1917">
        <v>1</v>
      </c>
      <c r="N1917" t="s">
        <v>675</v>
      </c>
      <c r="O1917" t="s">
        <v>674</v>
      </c>
    </row>
    <row r="1918" spans="1:15">
      <c r="A1918">
        <v>411</v>
      </c>
      <c r="B1918">
        <v>1</v>
      </c>
      <c r="C1918">
        <v>2</v>
      </c>
      <c r="D1918">
        <v>25</v>
      </c>
      <c r="E1918" t="s">
        <v>558</v>
      </c>
      <c r="F1918" t="s">
        <v>527</v>
      </c>
      <c r="G1918">
        <v>1</v>
      </c>
      <c r="H1918">
        <v>1</v>
      </c>
      <c r="I1918" t="s">
        <v>455</v>
      </c>
      <c r="J1918" t="s">
        <v>455</v>
      </c>
      <c r="K1918" t="s">
        <v>670</v>
      </c>
      <c r="L1918">
        <v>1</v>
      </c>
      <c r="M1918">
        <v>1</v>
      </c>
      <c r="N1918" t="s">
        <v>675</v>
      </c>
      <c r="O1918" t="s">
        <v>674</v>
      </c>
    </row>
    <row r="1919" spans="1:15">
      <c r="A1919">
        <v>411</v>
      </c>
      <c r="B1919">
        <v>1</v>
      </c>
      <c r="C1919">
        <v>2</v>
      </c>
      <c r="D1919">
        <v>26</v>
      </c>
      <c r="E1919" t="s">
        <v>558</v>
      </c>
      <c r="F1919" t="s">
        <v>528</v>
      </c>
      <c r="G1919">
        <v>0</v>
      </c>
      <c r="H1919">
        <v>1</v>
      </c>
      <c r="I1919" t="s">
        <v>455</v>
      </c>
      <c r="J1919" t="s">
        <v>455</v>
      </c>
      <c r="K1919" t="s">
        <v>670</v>
      </c>
      <c r="L1919">
        <v>4</v>
      </c>
      <c r="M1919">
        <v>1</v>
      </c>
      <c r="N1919" t="s">
        <v>675</v>
      </c>
      <c r="O1919" t="s">
        <v>674</v>
      </c>
    </row>
    <row r="1920" spans="1:15">
      <c r="A1920">
        <v>411</v>
      </c>
      <c r="B1920">
        <v>1</v>
      </c>
      <c r="C1920">
        <v>2</v>
      </c>
      <c r="D1920">
        <v>27</v>
      </c>
      <c r="E1920" t="s">
        <v>551</v>
      </c>
      <c r="F1920" t="s">
        <v>528</v>
      </c>
      <c r="G1920">
        <v>1</v>
      </c>
      <c r="H1920">
        <v>1</v>
      </c>
      <c r="I1920" t="s">
        <v>455</v>
      </c>
      <c r="J1920" t="s">
        <v>455</v>
      </c>
      <c r="K1920" t="s">
        <v>672</v>
      </c>
      <c r="L1920">
        <v>4</v>
      </c>
      <c r="M1920">
        <v>1</v>
      </c>
      <c r="N1920" t="s">
        <v>675</v>
      </c>
      <c r="O1920" t="s">
        <v>674</v>
      </c>
    </row>
    <row r="1921" spans="1:15">
      <c r="A1921">
        <v>411</v>
      </c>
      <c r="B1921">
        <v>1</v>
      </c>
      <c r="C1921">
        <v>2</v>
      </c>
      <c r="D1921">
        <v>28</v>
      </c>
      <c r="E1921" t="s">
        <v>560</v>
      </c>
      <c r="F1921" t="s">
        <v>527</v>
      </c>
      <c r="G1921">
        <v>1</v>
      </c>
      <c r="H1921">
        <v>1</v>
      </c>
      <c r="I1921" t="s">
        <v>479</v>
      </c>
      <c r="J1921" t="s">
        <v>456</v>
      </c>
      <c r="K1921" t="s">
        <v>670</v>
      </c>
      <c r="L1921">
        <v>5</v>
      </c>
      <c r="M1921">
        <v>1</v>
      </c>
      <c r="N1921" t="s">
        <v>675</v>
      </c>
      <c r="O1921" t="s">
        <v>674</v>
      </c>
    </row>
    <row r="1922" spans="1:15">
      <c r="A1922">
        <v>411</v>
      </c>
      <c r="B1922">
        <v>1</v>
      </c>
      <c r="C1922">
        <v>2</v>
      </c>
      <c r="D1922">
        <v>29</v>
      </c>
      <c r="E1922" t="s">
        <v>560</v>
      </c>
      <c r="F1922" t="s">
        <v>528</v>
      </c>
      <c r="G1922">
        <v>0</v>
      </c>
      <c r="H1922">
        <v>1</v>
      </c>
      <c r="I1922" t="s">
        <v>479</v>
      </c>
      <c r="J1922" t="s">
        <v>456</v>
      </c>
      <c r="K1922" t="s">
        <v>670</v>
      </c>
      <c r="L1922">
        <v>1</v>
      </c>
      <c r="M1922">
        <v>1</v>
      </c>
      <c r="N1922" t="s">
        <v>675</v>
      </c>
      <c r="O1922" t="s">
        <v>674</v>
      </c>
    </row>
    <row r="1923" spans="1:15">
      <c r="A1923">
        <v>411</v>
      </c>
      <c r="B1923">
        <v>1</v>
      </c>
      <c r="C1923">
        <v>2</v>
      </c>
      <c r="D1923">
        <v>30</v>
      </c>
      <c r="E1923" t="s">
        <v>548</v>
      </c>
      <c r="F1923" t="s">
        <v>527</v>
      </c>
      <c r="G1923">
        <v>0</v>
      </c>
      <c r="H1923">
        <v>1</v>
      </c>
      <c r="I1923" t="s">
        <v>479</v>
      </c>
      <c r="J1923" t="s">
        <v>454</v>
      </c>
      <c r="K1923" t="s">
        <v>670</v>
      </c>
      <c r="L1923">
        <v>4</v>
      </c>
      <c r="M1923">
        <v>1</v>
      </c>
      <c r="N1923" t="s">
        <v>675</v>
      </c>
      <c r="O1923" t="s">
        <v>674</v>
      </c>
    </row>
    <row r="1924" spans="1:15">
      <c r="A1924">
        <v>411</v>
      </c>
      <c r="B1924">
        <v>1</v>
      </c>
      <c r="C1924">
        <v>2</v>
      </c>
      <c r="D1924">
        <v>31</v>
      </c>
      <c r="E1924" t="s">
        <v>566</v>
      </c>
      <c r="F1924" t="s">
        <v>527</v>
      </c>
      <c r="I1924" t="s">
        <v>479</v>
      </c>
      <c r="J1924" t="s">
        <v>457</v>
      </c>
      <c r="K1924" t="s">
        <v>672</v>
      </c>
      <c r="N1924" t="s">
        <v>675</v>
      </c>
      <c r="O1924" t="s">
        <v>674</v>
      </c>
    </row>
    <row r="1925" spans="1:15">
      <c r="A1925">
        <v>411</v>
      </c>
      <c r="B1925">
        <v>1</v>
      </c>
      <c r="C1925">
        <v>2</v>
      </c>
      <c r="D1925">
        <v>32</v>
      </c>
      <c r="E1925" t="s">
        <v>550</v>
      </c>
      <c r="F1925" t="s">
        <v>528</v>
      </c>
      <c r="G1925">
        <v>0</v>
      </c>
      <c r="H1925">
        <v>1</v>
      </c>
      <c r="I1925" t="s">
        <v>479</v>
      </c>
      <c r="J1925" t="s">
        <v>454</v>
      </c>
      <c r="K1925" t="s">
        <v>670</v>
      </c>
      <c r="L1925">
        <v>2</v>
      </c>
      <c r="M1925">
        <v>1</v>
      </c>
      <c r="N1925" t="s">
        <v>675</v>
      </c>
      <c r="O1925" t="s">
        <v>674</v>
      </c>
    </row>
    <row r="1926" spans="1:15">
      <c r="A1926">
        <v>411</v>
      </c>
      <c r="B1926">
        <v>1</v>
      </c>
      <c r="C1926">
        <v>2</v>
      </c>
      <c r="D1926">
        <v>33</v>
      </c>
      <c r="E1926" t="s">
        <v>562</v>
      </c>
      <c r="F1926" t="s">
        <v>528</v>
      </c>
      <c r="G1926">
        <v>0</v>
      </c>
      <c r="H1926">
        <v>1</v>
      </c>
      <c r="I1926" t="s">
        <v>479</v>
      </c>
      <c r="J1926" t="s">
        <v>456</v>
      </c>
      <c r="K1926" t="s">
        <v>670</v>
      </c>
      <c r="L1926">
        <v>1</v>
      </c>
      <c r="M1926">
        <v>1</v>
      </c>
      <c r="N1926" t="s">
        <v>675</v>
      </c>
      <c r="O1926" t="s">
        <v>674</v>
      </c>
    </row>
    <row r="1927" spans="1:15">
      <c r="A1927">
        <v>411</v>
      </c>
      <c r="B1927">
        <v>1</v>
      </c>
      <c r="C1927">
        <v>2</v>
      </c>
      <c r="D1927">
        <v>34</v>
      </c>
      <c r="E1927" t="s">
        <v>559</v>
      </c>
      <c r="F1927" t="s">
        <v>527</v>
      </c>
      <c r="G1927">
        <v>0</v>
      </c>
      <c r="H1927">
        <v>0</v>
      </c>
      <c r="I1927" t="s">
        <v>479</v>
      </c>
      <c r="J1927" t="s">
        <v>456</v>
      </c>
      <c r="K1927" t="s">
        <v>670</v>
      </c>
      <c r="L1927">
        <v>1</v>
      </c>
      <c r="M1927">
        <v>0</v>
      </c>
      <c r="N1927" t="s">
        <v>675</v>
      </c>
      <c r="O1927" t="s">
        <v>674</v>
      </c>
    </row>
    <row r="1928" spans="1:15">
      <c r="A1928">
        <v>411</v>
      </c>
      <c r="B1928">
        <v>1</v>
      </c>
      <c r="C1928">
        <v>2</v>
      </c>
      <c r="D1928">
        <v>35</v>
      </c>
      <c r="E1928" t="s">
        <v>554</v>
      </c>
      <c r="F1928" t="s">
        <v>527</v>
      </c>
      <c r="G1928">
        <v>1</v>
      </c>
      <c r="H1928">
        <v>0</v>
      </c>
      <c r="I1928" t="s">
        <v>455</v>
      </c>
      <c r="J1928" t="s">
        <v>455</v>
      </c>
      <c r="K1928" t="s">
        <v>672</v>
      </c>
      <c r="L1928">
        <v>2</v>
      </c>
      <c r="M1928">
        <v>1</v>
      </c>
      <c r="N1928" t="s">
        <v>675</v>
      </c>
      <c r="O1928" t="s">
        <v>674</v>
      </c>
    </row>
    <row r="1929" spans="1:15">
      <c r="A1929">
        <v>411</v>
      </c>
      <c r="B1929">
        <v>1</v>
      </c>
      <c r="C1929">
        <v>2</v>
      </c>
      <c r="D1929">
        <v>36</v>
      </c>
      <c r="E1929" t="s">
        <v>552</v>
      </c>
      <c r="F1929" t="s">
        <v>528</v>
      </c>
      <c r="G1929">
        <v>0</v>
      </c>
      <c r="H1929">
        <v>1</v>
      </c>
      <c r="I1929" t="s">
        <v>455</v>
      </c>
      <c r="J1929" t="s">
        <v>455</v>
      </c>
      <c r="K1929" t="s">
        <v>672</v>
      </c>
      <c r="L1929">
        <v>5</v>
      </c>
      <c r="M1929">
        <v>1</v>
      </c>
      <c r="N1929" t="s">
        <v>675</v>
      </c>
      <c r="O1929" t="s">
        <v>674</v>
      </c>
    </row>
    <row r="1930" spans="1:15">
      <c r="A1930">
        <v>411</v>
      </c>
      <c r="B1930">
        <v>1</v>
      </c>
      <c r="C1930">
        <v>2</v>
      </c>
      <c r="D1930">
        <v>37</v>
      </c>
      <c r="E1930" t="s">
        <v>564</v>
      </c>
      <c r="F1930" t="s">
        <v>527</v>
      </c>
      <c r="G1930">
        <v>0</v>
      </c>
      <c r="H1930">
        <v>0</v>
      </c>
      <c r="I1930" t="s">
        <v>479</v>
      </c>
      <c r="J1930" t="s">
        <v>457</v>
      </c>
      <c r="K1930" t="s">
        <v>672</v>
      </c>
      <c r="L1930">
        <v>5</v>
      </c>
      <c r="M1930">
        <v>1</v>
      </c>
      <c r="N1930" t="s">
        <v>675</v>
      </c>
      <c r="O1930" t="s">
        <v>674</v>
      </c>
    </row>
    <row r="1931" spans="1:15">
      <c r="A1931">
        <v>411</v>
      </c>
      <c r="B1931">
        <v>1</v>
      </c>
      <c r="C1931">
        <v>2</v>
      </c>
      <c r="D1931">
        <v>38</v>
      </c>
      <c r="E1931" t="s">
        <v>553</v>
      </c>
      <c r="F1931" t="s">
        <v>527</v>
      </c>
      <c r="G1931">
        <v>1</v>
      </c>
      <c r="H1931">
        <v>1</v>
      </c>
      <c r="I1931" t="s">
        <v>455</v>
      </c>
      <c r="J1931" t="s">
        <v>455</v>
      </c>
      <c r="K1931" t="s">
        <v>672</v>
      </c>
      <c r="L1931">
        <v>1</v>
      </c>
      <c r="M1931">
        <v>1</v>
      </c>
      <c r="N1931" t="s">
        <v>675</v>
      </c>
      <c r="O1931" t="s">
        <v>674</v>
      </c>
    </row>
    <row r="1932" spans="1:15">
      <c r="A1932">
        <v>411</v>
      </c>
      <c r="B1932">
        <v>1</v>
      </c>
      <c r="C1932">
        <v>2</v>
      </c>
      <c r="D1932">
        <v>39</v>
      </c>
      <c r="E1932" t="s">
        <v>557</v>
      </c>
      <c r="F1932" t="s">
        <v>528</v>
      </c>
      <c r="G1932">
        <v>0</v>
      </c>
      <c r="H1932">
        <v>0</v>
      </c>
      <c r="I1932" t="s">
        <v>455</v>
      </c>
      <c r="J1932" t="s">
        <v>455</v>
      </c>
      <c r="K1932" t="s">
        <v>670</v>
      </c>
      <c r="L1932">
        <v>4</v>
      </c>
      <c r="M1932">
        <v>1</v>
      </c>
      <c r="N1932" t="s">
        <v>675</v>
      </c>
      <c r="O1932" t="s">
        <v>674</v>
      </c>
    </row>
    <row r="1933" spans="1:15">
      <c r="A1933">
        <v>411</v>
      </c>
      <c r="B1933">
        <v>1</v>
      </c>
      <c r="C1933">
        <v>2</v>
      </c>
      <c r="D1933">
        <v>40</v>
      </c>
      <c r="E1933" t="s">
        <v>553</v>
      </c>
      <c r="F1933" t="s">
        <v>528</v>
      </c>
      <c r="G1933">
        <v>0</v>
      </c>
      <c r="H1933">
        <v>1</v>
      </c>
      <c r="I1933" t="s">
        <v>455</v>
      </c>
      <c r="J1933" t="s">
        <v>455</v>
      </c>
      <c r="K1933" t="s">
        <v>672</v>
      </c>
      <c r="L1933">
        <v>5</v>
      </c>
      <c r="M1933">
        <v>1</v>
      </c>
      <c r="N1933" t="s">
        <v>675</v>
      </c>
      <c r="O1933" t="s">
        <v>674</v>
      </c>
    </row>
    <row r="1934" spans="1:15">
      <c r="A1934">
        <v>411</v>
      </c>
      <c r="B1934">
        <v>1</v>
      </c>
      <c r="C1934">
        <v>2</v>
      </c>
      <c r="D1934">
        <v>41</v>
      </c>
      <c r="E1934" t="s">
        <v>554</v>
      </c>
      <c r="F1934" t="s">
        <v>528</v>
      </c>
      <c r="G1934">
        <v>0</v>
      </c>
      <c r="H1934">
        <v>0</v>
      </c>
      <c r="I1934" t="s">
        <v>455</v>
      </c>
      <c r="J1934" t="s">
        <v>455</v>
      </c>
      <c r="K1934" t="s">
        <v>672</v>
      </c>
      <c r="L1934">
        <v>5</v>
      </c>
      <c r="M1934">
        <v>1</v>
      </c>
      <c r="N1934" t="s">
        <v>675</v>
      </c>
      <c r="O1934" t="s">
        <v>674</v>
      </c>
    </row>
    <row r="1935" spans="1:15">
      <c r="A1935">
        <v>411</v>
      </c>
      <c r="B1935">
        <v>1</v>
      </c>
      <c r="C1935">
        <v>2</v>
      </c>
      <c r="D1935">
        <v>42</v>
      </c>
      <c r="E1935" t="s">
        <v>545</v>
      </c>
      <c r="F1935" t="s">
        <v>527</v>
      </c>
      <c r="G1935">
        <v>0</v>
      </c>
      <c r="H1935">
        <v>0</v>
      </c>
      <c r="I1935" t="s">
        <v>479</v>
      </c>
      <c r="J1935" t="s">
        <v>454</v>
      </c>
      <c r="K1935" t="s">
        <v>672</v>
      </c>
      <c r="L1935">
        <v>4</v>
      </c>
      <c r="M1935">
        <v>1</v>
      </c>
      <c r="N1935" t="s">
        <v>675</v>
      </c>
      <c r="O1935" t="s">
        <v>674</v>
      </c>
    </row>
    <row r="1936" spans="1:15">
      <c r="A1936">
        <v>411</v>
      </c>
      <c r="B1936">
        <v>1</v>
      </c>
      <c r="C1936">
        <v>2</v>
      </c>
      <c r="D1936">
        <v>43</v>
      </c>
      <c r="E1936" t="s">
        <v>556</v>
      </c>
      <c r="F1936" t="s">
        <v>527</v>
      </c>
      <c r="G1936">
        <v>0</v>
      </c>
      <c r="H1936">
        <v>1</v>
      </c>
      <c r="I1936" t="s">
        <v>455</v>
      </c>
      <c r="J1936" t="s">
        <v>455</v>
      </c>
      <c r="K1936" t="s">
        <v>670</v>
      </c>
      <c r="L1936">
        <v>4</v>
      </c>
      <c r="M1936">
        <v>0</v>
      </c>
      <c r="N1936" t="s">
        <v>675</v>
      </c>
      <c r="O1936" t="s">
        <v>674</v>
      </c>
    </row>
    <row r="1937" spans="1:15">
      <c r="A1937">
        <v>411</v>
      </c>
      <c r="B1937">
        <v>1</v>
      </c>
      <c r="C1937">
        <v>2</v>
      </c>
      <c r="D1937">
        <v>44</v>
      </c>
      <c r="E1937" t="s">
        <v>551</v>
      </c>
      <c r="F1937" t="s">
        <v>527</v>
      </c>
      <c r="G1937">
        <v>0</v>
      </c>
      <c r="H1937">
        <v>1</v>
      </c>
      <c r="I1937" t="s">
        <v>455</v>
      </c>
      <c r="J1937" t="s">
        <v>455</v>
      </c>
      <c r="K1937" t="s">
        <v>672</v>
      </c>
      <c r="L1937">
        <v>1</v>
      </c>
      <c r="M1937">
        <v>1</v>
      </c>
      <c r="N1937" t="s">
        <v>675</v>
      </c>
      <c r="O1937" t="s">
        <v>674</v>
      </c>
    </row>
    <row r="1938" spans="1:15">
      <c r="A1938">
        <v>412</v>
      </c>
      <c r="B1938">
        <v>1</v>
      </c>
      <c r="C1938">
        <v>2</v>
      </c>
      <c r="D1938">
        <v>1</v>
      </c>
      <c r="E1938" t="s">
        <v>552</v>
      </c>
      <c r="F1938" t="s">
        <v>527</v>
      </c>
      <c r="G1938">
        <v>1</v>
      </c>
      <c r="H1938">
        <v>1</v>
      </c>
      <c r="I1938" t="s">
        <v>455</v>
      </c>
      <c r="J1938" t="s">
        <v>455</v>
      </c>
      <c r="K1938" t="s">
        <v>672</v>
      </c>
      <c r="L1938">
        <v>1</v>
      </c>
      <c r="M1938">
        <v>1</v>
      </c>
      <c r="N1938" t="s">
        <v>674</v>
      </c>
      <c r="O1938" t="s">
        <v>675</v>
      </c>
    </row>
    <row r="1939" spans="1:15">
      <c r="A1939">
        <v>412</v>
      </c>
      <c r="B1939">
        <v>1</v>
      </c>
      <c r="C1939">
        <v>2</v>
      </c>
      <c r="D1939">
        <v>2</v>
      </c>
      <c r="E1939" t="s">
        <v>547</v>
      </c>
      <c r="F1939" t="s">
        <v>527</v>
      </c>
      <c r="G1939">
        <v>1</v>
      </c>
      <c r="H1939">
        <v>1</v>
      </c>
      <c r="I1939" t="s">
        <v>479</v>
      </c>
      <c r="J1939" t="s">
        <v>454</v>
      </c>
      <c r="K1939" t="s">
        <v>672</v>
      </c>
      <c r="L1939">
        <v>4</v>
      </c>
      <c r="M1939">
        <v>1</v>
      </c>
      <c r="N1939" t="s">
        <v>674</v>
      </c>
      <c r="O1939" t="s">
        <v>675</v>
      </c>
    </row>
    <row r="1940" spans="1:15">
      <c r="A1940">
        <v>412</v>
      </c>
      <c r="B1940">
        <v>1</v>
      </c>
      <c r="C1940">
        <v>2</v>
      </c>
      <c r="D1940">
        <v>3</v>
      </c>
      <c r="E1940" t="s">
        <v>550</v>
      </c>
      <c r="F1940" t="s">
        <v>528</v>
      </c>
      <c r="G1940">
        <v>1</v>
      </c>
      <c r="H1940">
        <v>1</v>
      </c>
      <c r="I1940" t="s">
        <v>479</v>
      </c>
      <c r="J1940" t="s">
        <v>454</v>
      </c>
      <c r="K1940" t="s">
        <v>670</v>
      </c>
      <c r="L1940">
        <v>4</v>
      </c>
      <c r="M1940">
        <v>0</v>
      </c>
      <c r="N1940" t="s">
        <v>674</v>
      </c>
      <c r="O1940" t="s">
        <v>675</v>
      </c>
    </row>
    <row r="1941" spans="1:15">
      <c r="A1941">
        <v>412</v>
      </c>
      <c r="B1941">
        <v>1</v>
      </c>
      <c r="C1941">
        <v>2</v>
      </c>
      <c r="D1941">
        <v>4</v>
      </c>
      <c r="E1941" t="s">
        <v>564</v>
      </c>
      <c r="F1941" t="s">
        <v>527</v>
      </c>
      <c r="G1941">
        <v>1</v>
      </c>
      <c r="H1941">
        <v>0</v>
      </c>
      <c r="I1941" t="s">
        <v>479</v>
      </c>
      <c r="J1941" t="s">
        <v>457</v>
      </c>
      <c r="K1941" t="s">
        <v>672</v>
      </c>
      <c r="L1941">
        <v>4</v>
      </c>
      <c r="M1941">
        <v>1</v>
      </c>
      <c r="N1941" t="s">
        <v>674</v>
      </c>
      <c r="O1941" t="s">
        <v>675</v>
      </c>
    </row>
    <row r="1942" spans="1:15">
      <c r="A1942">
        <v>412</v>
      </c>
      <c r="B1942">
        <v>1</v>
      </c>
      <c r="C1942">
        <v>2</v>
      </c>
      <c r="D1942">
        <v>5</v>
      </c>
      <c r="E1942" t="s">
        <v>555</v>
      </c>
      <c r="F1942" t="s">
        <v>527</v>
      </c>
      <c r="G1942">
        <v>1</v>
      </c>
      <c r="H1942">
        <v>0</v>
      </c>
      <c r="I1942" t="s">
        <v>455</v>
      </c>
      <c r="J1942" t="s">
        <v>455</v>
      </c>
      <c r="K1942" t="s">
        <v>672</v>
      </c>
      <c r="L1942">
        <v>4</v>
      </c>
      <c r="M1942">
        <v>0</v>
      </c>
      <c r="N1942" t="s">
        <v>674</v>
      </c>
      <c r="O1942" t="s">
        <v>675</v>
      </c>
    </row>
    <row r="1943" spans="1:15">
      <c r="A1943">
        <v>412</v>
      </c>
      <c r="B1943">
        <v>1</v>
      </c>
      <c r="C1943">
        <v>2</v>
      </c>
      <c r="D1943">
        <v>6</v>
      </c>
      <c r="E1943" t="s">
        <v>549</v>
      </c>
      <c r="F1943" t="s">
        <v>527</v>
      </c>
      <c r="G1943">
        <v>1</v>
      </c>
      <c r="H1943">
        <v>0</v>
      </c>
      <c r="I1943" t="s">
        <v>479</v>
      </c>
      <c r="J1943" t="s">
        <v>454</v>
      </c>
      <c r="K1943" t="s">
        <v>670</v>
      </c>
      <c r="L1943">
        <v>1</v>
      </c>
      <c r="M1943">
        <v>0</v>
      </c>
      <c r="N1943" t="s">
        <v>674</v>
      </c>
      <c r="O1943" t="s">
        <v>675</v>
      </c>
    </row>
    <row r="1944" spans="1:15">
      <c r="A1944">
        <v>412</v>
      </c>
      <c r="B1944">
        <v>1</v>
      </c>
      <c r="C1944">
        <v>2</v>
      </c>
      <c r="D1944">
        <v>7</v>
      </c>
      <c r="E1944" t="s">
        <v>563</v>
      </c>
      <c r="F1944" t="s">
        <v>528</v>
      </c>
      <c r="G1944">
        <v>1</v>
      </c>
      <c r="H1944">
        <v>1</v>
      </c>
      <c r="I1944" t="s">
        <v>479</v>
      </c>
      <c r="J1944" t="s">
        <v>457</v>
      </c>
      <c r="K1944" t="s">
        <v>672</v>
      </c>
      <c r="L1944">
        <v>1</v>
      </c>
      <c r="M1944">
        <v>1</v>
      </c>
      <c r="N1944" t="s">
        <v>674</v>
      </c>
      <c r="O1944" t="s">
        <v>675</v>
      </c>
    </row>
    <row r="1945" spans="1:15">
      <c r="A1945">
        <v>412</v>
      </c>
      <c r="B1945">
        <v>1</v>
      </c>
      <c r="C1945">
        <v>2</v>
      </c>
      <c r="D1945">
        <v>8</v>
      </c>
      <c r="E1945" t="s">
        <v>547</v>
      </c>
      <c r="F1945" t="s">
        <v>528</v>
      </c>
      <c r="G1945">
        <v>0</v>
      </c>
      <c r="H1945">
        <v>1</v>
      </c>
      <c r="I1945" t="s">
        <v>479</v>
      </c>
      <c r="J1945" t="s">
        <v>454</v>
      </c>
      <c r="K1945" t="s">
        <v>672</v>
      </c>
      <c r="L1945">
        <v>1</v>
      </c>
      <c r="M1945">
        <v>1</v>
      </c>
      <c r="N1945" t="s">
        <v>674</v>
      </c>
      <c r="O1945" t="s">
        <v>675</v>
      </c>
    </row>
    <row r="1946" spans="1:15">
      <c r="A1946">
        <v>412</v>
      </c>
      <c r="B1946">
        <v>1</v>
      </c>
      <c r="C1946">
        <v>2</v>
      </c>
      <c r="D1946">
        <v>9</v>
      </c>
      <c r="E1946" t="s">
        <v>554</v>
      </c>
      <c r="F1946" t="s">
        <v>527</v>
      </c>
      <c r="G1946">
        <v>1</v>
      </c>
      <c r="H1946">
        <v>0</v>
      </c>
      <c r="I1946" t="s">
        <v>455</v>
      </c>
      <c r="J1946" t="s">
        <v>455</v>
      </c>
      <c r="K1946" t="s">
        <v>672</v>
      </c>
      <c r="L1946">
        <v>1</v>
      </c>
      <c r="M1946">
        <v>1</v>
      </c>
      <c r="N1946" t="s">
        <v>674</v>
      </c>
      <c r="O1946" t="s">
        <v>675</v>
      </c>
    </row>
    <row r="1947" spans="1:15">
      <c r="A1947">
        <v>412</v>
      </c>
      <c r="B1947">
        <v>1</v>
      </c>
      <c r="C1947">
        <v>2</v>
      </c>
      <c r="D1947">
        <v>10</v>
      </c>
      <c r="E1947" t="s">
        <v>566</v>
      </c>
      <c r="F1947" t="s">
        <v>527</v>
      </c>
      <c r="I1947" t="s">
        <v>479</v>
      </c>
      <c r="J1947" t="s">
        <v>457</v>
      </c>
      <c r="K1947" t="s">
        <v>672</v>
      </c>
      <c r="N1947" t="s">
        <v>674</v>
      </c>
      <c r="O1947" t="s">
        <v>675</v>
      </c>
    </row>
    <row r="1948" spans="1:15">
      <c r="A1948">
        <v>412</v>
      </c>
      <c r="B1948">
        <v>1</v>
      </c>
      <c r="C1948">
        <v>2</v>
      </c>
      <c r="D1948">
        <v>11</v>
      </c>
      <c r="E1948" t="s">
        <v>545</v>
      </c>
      <c r="F1948" t="s">
        <v>528</v>
      </c>
      <c r="G1948">
        <v>1</v>
      </c>
      <c r="H1948">
        <v>0</v>
      </c>
      <c r="I1948" t="s">
        <v>479</v>
      </c>
      <c r="J1948" t="s">
        <v>454</v>
      </c>
      <c r="K1948" t="s">
        <v>672</v>
      </c>
      <c r="L1948">
        <v>1</v>
      </c>
      <c r="M1948">
        <v>1</v>
      </c>
      <c r="N1948" t="s">
        <v>674</v>
      </c>
      <c r="O1948" t="s">
        <v>675</v>
      </c>
    </row>
    <row r="1949" spans="1:15">
      <c r="A1949">
        <v>412</v>
      </c>
      <c r="B1949">
        <v>1</v>
      </c>
      <c r="C1949">
        <v>2</v>
      </c>
      <c r="D1949">
        <v>12</v>
      </c>
      <c r="E1949" t="s">
        <v>556</v>
      </c>
      <c r="F1949" t="s">
        <v>528</v>
      </c>
      <c r="G1949">
        <v>1</v>
      </c>
      <c r="H1949">
        <v>1</v>
      </c>
      <c r="I1949" t="s">
        <v>455</v>
      </c>
      <c r="J1949" t="s">
        <v>455</v>
      </c>
      <c r="K1949" t="s">
        <v>670</v>
      </c>
      <c r="L1949">
        <v>1</v>
      </c>
      <c r="M1949">
        <v>0</v>
      </c>
      <c r="N1949" t="s">
        <v>674</v>
      </c>
      <c r="O1949" t="s">
        <v>675</v>
      </c>
    </row>
    <row r="1950" spans="1:15">
      <c r="A1950">
        <v>412</v>
      </c>
      <c r="B1950">
        <v>1</v>
      </c>
      <c r="C1950">
        <v>2</v>
      </c>
      <c r="D1950">
        <v>13</v>
      </c>
      <c r="E1950" t="s">
        <v>558</v>
      </c>
      <c r="F1950" t="s">
        <v>527</v>
      </c>
      <c r="G1950">
        <v>1</v>
      </c>
      <c r="H1950">
        <v>1</v>
      </c>
      <c r="I1950" t="s">
        <v>455</v>
      </c>
      <c r="J1950" t="s">
        <v>455</v>
      </c>
      <c r="K1950" t="s">
        <v>670</v>
      </c>
      <c r="L1950">
        <v>2</v>
      </c>
      <c r="M1950">
        <v>1</v>
      </c>
      <c r="N1950" t="s">
        <v>674</v>
      </c>
      <c r="O1950" t="s">
        <v>675</v>
      </c>
    </row>
    <row r="1951" spans="1:15">
      <c r="A1951">
        <v>412</v>
      </c>
      <c r="B1951">
        <v>1</v>
      </c>
      <c r="C1951">
        <v>2</v>
      </c>
      <c r="D1951">
        <v>14</v>
      </c>
      <c r="E1951" t="s">
        <v>565</v>
      </c>
      <c r="F1951" t="s">
        <v>528</v>
      </c>
      <c r="G1951">
        <v>1</v>
      </c>
      <c r="H1951">
        <v>1</v>
      </c>
      <c r="I1951" t="s">
        <v>479</v>
      </c>
      <c r="J1951" t="s">
        <v>457</v>
      </c>
      <c r="K1951" t="s">
        <v>672</v>
      </c>
      <c r="L1951">
        <v>1</v>
      </c>
      <c r="M1951">
        <v>1</v>
      </c>
      <c r="N1951" t="s">
        <v>674</v>
      </c>
      <c r="O1951" t="s">
        <v>675</v>
      </c>
    </row>
    <row r="1952" spans="1:15">
      <c r="A1952">
        <v>412</v>
      </c>
      <c r="B1952">
        <v>1</v>
      </c>
      <c r="C1952">
        <v>2</v>
      </c>
      <c r="D1952">
        <v>15</v>
      </c>
      <c r="E1952" t="s">
        <v>556</v>
      </c>
      <c r="F1952" t="s">
        <v>527</v>
      </c>
      <c r="G1952">
        <v>0</v>
      </c>
      <c r="H1952">
        <v>1</v>
      </c>
      <c r="I1952" t="s">
        <v>455</v>
      </c>
      <c r="J1952" t="s">
        <v>455</v>
      </c>
      <c r="K1952" t="s">
        <v>670</v>
      </c>
      <c r="L1952">
        <v>5</v>
      </c>
      <c r="M1952">
        <v>0</v>
      </c>
      <c r="N1952" t="s">
        <v>674</v>
      </c>
      <c r="O1952" t="s">
        <v>675</v>
      </c>
    </row>
    <row r="1953" spans="1:15">
      <c r="A1953">
        <v>412</v>
      </c>
      <c r="B1953">
        <v>1</v>
      </c>
      <c r="C1953">
        <v>2</v>
      </c>
      <c r="D1953">
        <v>16</v>
      </c>
      <c r="E1953" t="s">
        <v>563</v>
      </c>
      <c r="F1953" t="s">
        <v>527</v>
      </c>
      <c r="G1953">
        <v>0</v>
      </c>
      <c r="H1953">
        <v>1</v>
      </c>
      <c r="I1953" t="s">
        <v>479</v>
      </c>
      <c r="J1953" t="s">
        <v>457</v>
      </c>
      <c r="K1953" t="s">
        <v>672</v>
      </c>
      <c r="L1953">
        <v>5</v>
      </c>
      <c r="M1953">
        <v>1</v>
      </c>
      <c r="N1953" t="s">
        <v>674</v>
      </c>
      <c r="O1953" t="s">
        <v>675</v>
      </c>
    </row>
    <row r="1954" spans="1:15">
      <c r="A1954">
        <v>412</v>
      </c>
      <c r="B1954">
        <v>1</v>
      </c>
      <c r="C1954">
        <v>2</v>
      </c>
      <c r="D1954">
        <v>17</v>
      </c>
      <c r="E1954" t="s">
        <v>557</v>
      </c>
      <c r="F1954" t="s">
        <v>527</v>
      </c>
      <c r="G1954">
        <v>1</v>
      </c>
      <c r="H1954">
        <v>0</v>
      </c>
      <c r="I1954" t="s">
        <v>455</v>
      </c>
      <c r="J1954" t="s">
        <v>455</v>
      </c>
      <c r="K1954" t="s">
        <v>670</v>
      </c>
      <c r="L1954">
        <v>2</v>
      </c>
      <c r="M1954">
        <v>1</v>
      </c>
      <c r="N1954" t="s">
        <v>674</v>
      </c>
      <c r="O1954" t="s">
        <v>675</v>
      </c>
    </row>
    <row r="1955" spans="1:15">
      <c r="A1955">
        <v>412</v>
      </c>
      <c r="B1955">
        <v>1</v>
      </c>
      <c r="C1955">
        <v>2</v>
      </c>
      <c r="D1955">
        <v>18</v>
      </c>
      <c r="E1955" t="s">
        <v>544</v>
      </c>
      <c r="F1955" t="s">
        <v>528</v>
      </c>
      <c r="G1955">
        <v>1</v>
      </c>
      <c r="H1955">
        <v>0</v>
      </c>
      <c r="I1955" t="s">
        <v>479</v>
      </c>
      <c r="J1955" t="s">
        <v>454</v>
      </c>
      <c r="K1955" t="s">
        <v>672</v>
      </c>
      <c r="L1955">
        <v>2</v>
      </c>
      <c r="M1955">
        <v>1</v>
      </c>
      <c r="N1955" t="s">
        <v>674</v>
      </c>
      <c r="O1955" t="s">
        <v>675</v>
      </c>
    </row>
    <row r="1956" spans="1:15">
      <c r="A1956">
        <v>412</v>
      </c>
      <c r="B1956">
        <v>1</v>
      </c>
      <c r="C1956">
        <v>2</v>
      </c>
      <c r="D1956">
        <v>19</v>
      </c>
      <c r="E1956" t="s">
        <v>560</v>
      </c>
      <c r="F1956" t="s">
        <v>528</v>
      </c>
      <c r="G1956">
        <v>1</v>
      </c>
      <c r="H1956">
        <v>1</v>
      </c>
      <c r="I1956" t="s">
        <v>479</v>
      </c>
      <c r="J1956" t="s">
        <v>456</v>
      </c>
      <c r="K1956" t="s">
        <v>670</v>
      </c>
      <c r="L1956">
        <v>4</v>
      </c>
      <c r="M1956">
        <v>1</v>
      </c>
      <c r="N1956" t="s">
        <v>674</v>
      </c>
      <c r="O1956" t="s">
        <v>675</v>
      </c>
    </row>
    <row r="1957" spans="1:15">
      <c r="A1957">
        <v>412</v>
      </c>
      <c r="B1957">
        <v>1</v>
      </c>
      <c r="C1957">
        <v>2</v>
      </c>
      <c r="D1957">
        <v>20</v>
      </c>
      <c r="E1957" t="s">
        <v>562</v>
      </c>
      <c r="F1957" t="s">
        <v>527</v>
      </c>
      <c r="G1957">
        <v>1</v>
      </c>
      <c r="H1957">
        <v>1</v>
      </c>
      <c r="I1957" t="s">
        <v>479</v>
      </c>
      <c r="J1957" t="s">
        <v>456</v>
      </c>
      <c r="K1957" t="s">
        <v>670</v>
      </c>
      <c r="L1957">
        <v>5</v>
      </c>
      <c r="M1957">
        <v>1</v>
      </c>
      <c r="N1957" t="s">
        <v>674</v>
      </c>
      <c r="O1957" t="s">
        <v>675</v>
      </c>
    </row>
    <row r="1958" spans="1:15">
      <c r="A1958">
        <v>412</v>
      </c>
      <c r="B1958">
        <v>1</v>
      </c>
      <c r="C1958">
        <v>2</v>
      </c>
      <c r="D1958">
        <v>21</v>
      </c>
      <c r="E1958" t="s">
        <v>557</v>
      </c>
      <c r="F1958" t="s">
        <v>528</v>
      </c>
      <c r="G1958">
        <v>0</v>
      </c>
      <c r="H1958">
        <v>0</v>
      </c>
      <c r="I1958" t="s">
        <v>455</v>
      </c>
      <c r="J1958" t="s">
        <v>455</v>
      </c>
      <c r="K1958" t="s">
        <v>670</v>
      </c>
      <c r="L1958">
        <v>4</v>
      </c>
      <c r="M1958">
        <v>1</v>
      </c>
      <c r="N1958" t="s">
        <v>674</v>
      </c>
      <c r="O1958" t="s">
        <v>675</v>
      </c>
    </row>
    <row r="1959" spans="1:15">
      <c r="A1959">
        <v>412</v>
      </c>
      <c r="B1959">
        <v>1</v>
      </c>
      <c r="C1959">
        <v>2</v>
      </c>
      <c r="D1959">
        <v>22</v>
      </c>
      <c r="E1959" t="s">
        <v>559</v>
      </c>
      <c r="F1959" t="s">
        <v>528</v>
      </c>
      <c r="G1959">
        <v>1</v>
      </c>
      <c r="H1959">
        <v>0</v>
      </c>
      <c r="I1959" t="s">
        <v>479</v>
      </c>
      <c r="J1959" t="s">
        <v>456</v>
      </c>
      <c r="K1959" t="s">
        <v>670</v>
      </c>
      <c r="L1959">
        <v>2</v>
      </c>
      <c r="M1959">
        <v>1</v>
      </c>
      <c r="N1959" t="s">
        <v>674</v>
      </c>
      <c r="O1959" t="s">
        <v>675</v>
      </c>
    </row>
    <row r="1960" spans="1:15">
      <c r="A1960">
        <v>412</v>
      </c>
      <c r="B1960">
        <v>1</v>
      </c>
      <c r="C1960">
        <v>2</v>
      </c>
      <c r="D1960">
        <v>23</v>
      </c>
      <c r="E1960" t="s">
        <v>553</v>
      </c>
      <c r="F1960" t="s">
        <v>528</v>
      </c>
      <c r="G1960">
        <v>1</v>
      </c>
      <c r="H1960">
        <v>1</v>
      </c>
      <c r="I1960" t="s">
        <v>455</v>
      </c>
      <c r="J1960" t="s">
        <v>455</v>
      </c>
      <c r="K1960" t="s">
        <v>672</v>
      </c>
      <c r="L1960">
        <v>2</v>
      </c>
      <c r="M1960">
        <v>0</v>
      </c>
      <c r="N1960" t="s">
        <v>674</v>
      </c>
      <c r="O1960" t="s">
        <v>675</v>
      </c>
    </row>
    <row r="1961" spans="1:15">
      <c r="A1961">
        <v>412</v>
      </c>
      <c r="B1961">
        <v>1</v>
      </c>
      <c r="C1961">
        <v>2</v>
      </c>
      <c r="D1961">
        <v>24</v>
      </c>
      <c r="E1961" t="s">
        <v>558</v>
      </c>
      <c r="F1961" t="s">
        <v>528</v>
      </c>
      <c r="G1961">
        <v>0</v>
      </c>
      <c r="H1961">
        <v>1</v>
      </c>
      <c r="I1961" t="s">
        <v>455</v>
      </c>
      <c r="J1961" t="s">
        <v>455</v>
      </c>
      <c r="K1961" t="s">
        <v>670</v>
      </c>
      <c r="L1961">
        <v>4</v>
      </c>
      <c r="M1961">
        <v>1</v>
      </c>
      <c r="N1961" t="s">
        <v>674</v>
      </c>
      <c r="O1961" t="s">
        <v>675</v>
      </c>
    </row>
    <row r="1962" spans="1:15">
      <c r="A1962">
        <v>412</v>
      </c>
      <c r="B1962">
        <v>1</v>
      </c>
      <c r="C1962">
        <v>2</v>
      </c>
      <c r="D1962">
        <v>25</v>
      </c>
      <c r="E1962" t="s">
        <v>562</v>
      </c>
      <c r="F1962" t="s">
        <v>528</v>
      </c>
      <c r="G1962">
        <v>0</v>
      </c>
      <c r="H1962">
        <v>1</v>
      </c>
      <c r="I1962" t="s">
        <v>479</v>
      </c>
      <c r="J1962" t="s">
        <v>456</v>
      </c>
      <c r="K1962" t="s">
        <v>670</v>
      </c>
      <c r="L1962">
        <v>4</v>
      </c>
      <c r="M1962">
        <v>0</v>
      </c>
      <c r="N1962" t="s">
        <v>674</v>
      </c>
      <c r="O1962" t="s">
        <v>675</v>
      </c>
    </row>
    <row r="1963" spans="1:15">
      <c r="A1963">
        <v>412</v>
      </c>
      <c r="B1963">
        <v>1</v>
      </c>
      <c r="C1963">
        <v>2</v>
      </c>
      <c r="D1963">
        <v>26</v>
      </c>
      <c r="E1963" t="s">
        <v>553</v>
      </c>
      <c r="F1963" t="s">
        <v>527</v>
      </c>
      <c r="G1963">
        <v>0</v>
      </c>
      <c r="H1963">
        <v>1</v>
      </c>
      <c r="I1963" t="s">
        <v>455</v>
      </c>
      <c r="J1963" t="s">
        <v>455</v>
      </c>
      <c r="K1963" t="s">
        <v>672</v>
      </c>
      <c r="L1963">
        <v>2</v>
      </c>
      <c r="M1963">
        <v>1</v>
      </c>
      <c r="N1963" t="s">
        <v>674</v>
      </c>
      <c r="O1963" t="s">
        <v>675</v>
      </c>
    </row>
    <row r="1964" spans="1:15">
      <c r="A1964">
        <v>412</v>
      </c>
      <c r="B1964">
        <v>1</v>
      </c>
      <c r="C1964">
        <v>2</v>
      </c>
      <c r="D1964">
        <v>27</v>
      </c>
      <c r="E1964" t="s">
        <v>564</v>
      </c>
      <c r="F1964" t="s">
        <v>528</v>
      </c>
      <c r="G1964">
        <v>0</v>
      </c>
      <c r="H1964">
        <v>0</v>
      </c>
      <c r="I1964" t="s">
        <v>479</v>
      </c>
      <c r="J1964" t="s">
        <v>457</v>
      </c>
      <c r="K1964" t="s">
        <v>672</v>
      </c>
      <c r="L1964">
        <v>1</v>
      </c>
      <c r="M1964">
        <v>1</v>
      </c>
      <c r="N1964" t="s">
        <v>674</v>
      </c>
      <c r="O1964" t="s">
        <v>675</v>
      </c>
    </row>
    <row r="1965" spans="1:15">
      <c r="A1965">
        <v>412</v>
      </c>
      <c r="B1965">
        <v>1</v>
      </c>
      <c r="C1965">
        <v>2</v>
      </c>
      <c r="D1965">
        <v>28</v>
      </c>
      <c r="E1965" t="s">
        <v>552</v>
      </c>
      <c r="F1965" t="s">
        <v>528</v>
      </c>
      <c r="G1965">
        <v>0</v>
      </c>
      <c r="H1965">
        <v>1</v>
      </c>
      <c r="I1965" t="s">
        <v>455</v>
      </c>
      <c r="J1965" t="s">
        <v>455</v>
      </c>
      <c r="K1965" t="s">
        <v>672</v>
      </c>
      <c r="L1965">
        <v>4</v>
      </c>
      <c r="M1965">
        <v>1</v>
      </c>
      <c r="N1965" t="s">
        <v>674</v>
      </c>
      <c r="O1965" t="s">
        <v>675</v>
      </c>
    </row>
    <row r="1966" spans="1:15">
      <c r="A1966">
        <v>412</v>
      </c>
      <c r="B1966">
        <v>1</v>
      </c>
      <c r="C1966">
        <v>2</v>
      </c>
      <c r="D1966">
        <v>29</v>
      </c>
      <c r="E1966" t="s">
        <v>561</v>
      </c>
      <c r="F1966" t="s">
        <v>527</v>
      </c>
      <c r="G1966">
        <v>1</v>
      </c>
      <c r="H1966">
        <v>1</v>
      </c>
      <c r="I1966" t="s">
        <v>479</v>
      </c>
      <c r="J1966" t="s">
        <v>456</v>
      </c>
      <c r="K1966" t="s">
        <v>670</v>
      </c>
      <c r="L1966">
        <v>5</v>
      </c>
      <c r="M1966">
        <v>1</v>
      </c>
      <c r="N1966" t="s">
        <v>674</v>
      </c>
      <c r="O1966" t="s">
        <v>675</v>
      </c>
    </row>
    <row r="1967" spans="1:15">
      <c r="A1967">
        <v>412</v>
      </c>
      <c r="B1967">
        <v>1</v>
      </c>
      <c r="C1967">
        <v>2</v>
      </c>
      <c r="D1967">
        <v>30</v>
      </c>
      <c r="E1967" t="s">
        <v>548</v>
      </c>
      <c r="F1967" t="s">
        <v>528</v>
      </c>
      <c r="G1967">
        <v>1</v>
      </c>
      <c r="H1967">
        <v>1</v>
      </c>
      <c r="I1967" t="s">
        <v>479</v>
      </c>
      <c r="J1967" t="s">
        <v>454</v>
      </c>
      <c r="K1967" t="s">
        <v>670</v>
      </c>
      <c r="L1967">
        <v>2</v>
      </c>
      <c r="M1967">
        <v>1</v>
      </c>
      <c r="N1967" t="s">
        <v>674</v>
      </c>
      <c r="O1967" t="s">
        <v>675</v>
      </c>
    </row>
    <row r="1968" spans="1:15">
      <c r="A1968">
        <v>412</v>
      </c>
      <c r="B1968">
        <v>1</v>
      </c>
      <c r="C1968">
        <v>2</v>
      </c>
      <c r="D1968">
        <v>31</v>
      </c>
      <c r="E1968" t="s">
        <v>544</v>
      </c>
      <c r="F1968" t="s">
        <v>527</v>
      </c>
      <c r="G1968">
        <v>0</v>
      </c>
      <c r="H1968">
        <v>0</v>
      </c>
      <c r="I1968" t="s">
        <v>479</v>
      </c>
      <c r="J1968" t="s">
        <v>454</v>
      </c>
      <c r="K1968" t="s">
        <v>672</v>
      </c>
      <c r="L1968">
        <v>4</v>
      </c>
      <c r="M1968">
        <v>1</v>
      </c>
      <c r="N1968" t="s">
        <v>674</v>
      </c>
      <c r="O1968" t="s">
        <v>675</v>
      </c>
    </row>
    <row r="1969" spans="1:15">
      <c r="A1969">
        <v>412</v>
      </c>
      <c r="B1969">
        <v>1</v>
      </c>
      <c r="C1969">
        <v>2</v>
      </c>
      <c r="D1969">
        <v>32</v>
      </c>
      <c r="E1969" t="s">
        <v>550</v>
      </c>
      <c r="F1969" t="s">
        <v>527</v>
      </c>
      <c r="G1969">
        <v>0</v>
      </c>
      <c r="H1969">
        <v>1</v>
      </c>
      <c r="I1969" t="s">
        <v>479</v>
      </c>
      <c r="J1969" t="s">
        <v>454</v>
      </c>
      <c r="K1969" t="s">
        <v>670</v>
      </c>
      <c r="L1969">
        <v>4</v>
      </c>
      <c r="M1969">
        <v>1</v>
      </c>
      <c r="N1969" t="s">
        <v>674</v>
      </c>
      <c r="O1969" t="s">
        <v>675</v>
      </c>
    </row>
    <row r="1970" spans="1:15">
      <c r="A1970">
        <v>412</v>
      </c>
      <c r="B1970">
        <v>1</v>
      </c>
      <c r="C1970">
        <v>2</v>
      </c>
      <c r="D1970">
        <v>33</v>
      </c>
      <c r="E1970" t="s">
        <v>545</v>
      </c>
      <c r="F1970" t="s">
        <v>527</v>
      </c>
      <c r="G1970">
        <v>0</v>
      </c>
      <c r="H1970">
        <v>0</v>
      </c>
      <c r="I1970" t="s">
        <v>479</v>
      </c>
      <c r="J1970" t="s">
        <v>454</v>
      </c>
      <c r="K1970" t="s">
        <v>672</v>
      </c>
      <c r="L1970">
        <v>2</v>
      </c>
      <c r="M1970">
        <v>0</v>
      </c>
      <c r="N1970" t="s">
        <v>674</v>
      </c>
      <c r="O1970" t="s">
        <v>675</v>
      </c>
    </row>
    <row r="1971" spans="1:15">
      <c r="A1971">
        <v>412</v>
      </c>
      <c r="B1971">
        <v>1</v>
      </c>
      <c r="C1971">
        <v>2</v>
      </c>
      <c r="D1971">
        <v>34</v>
      </c>
      <c r="E1971" t="s">
        <v>554</v>
      </c>
      <c r="F1971" t="s">
        <v>528</v>
      </c>
      <c r="G1971">
        <v>0</v>
      </c>
      <c r="H1971">
        <v>0</v>
      </c>
      <c r="I1971" t="s">
        <v>455</v>
      </c>
      <c r="J1971" t="s">
        <v>455</v>
      </c>
      <c r="K1971" t="s">
        <v>672</v>
      </c>
      <c r="L1971">
        <v>4</v>
      </c>
      <c r="M1971">
        <v>1</v>
      </c>
      <c r="N1971" t="s">
        <v>674</v>
      </c>
      <c r="O1971" t="s">
        <v>675</v>
      </c>
    </row>
    <row r="1972" spans="1:15">
      <c r="A1972">
        <v>412</v>
      </c>
      <c r="B1972">
        <v>1</v>
      </c>
      <c r="C1972">
        <v>2</v>
      </c>
      <c r="D1972">
        <v>35</v>
      </c>
      <c r="E1972" t="s">
        <v>555</v>
      </c>
      <c r="F1972" t="s">
        <v>528</v>
      </c>
      <c r="G1972">
        <v>0</v>
      </c>
      <c r="H1972">
        <v>0</v>
      </c>
      <c r="I1972" t="s">
        <v>455</v>
      </c>
      <c r="J1972" t="s">
        <v>455</v>
      </c>
      <c r="K1972" t="s">
        <v>672</v>
      </c>
      <c r="L1972">
        <v>3</v>
      </c>
      <c r="M1972">
        <v>0</v>
      </c>
      <c r="N1972" t="s">
        <v>674</v>
      </c>
      <c r="O1972" t="s">
        <v>675</v>
      </c>
    </row>
    <row r="1973" spans="1:15">
      <c r="A1973">
        <v>412</v>
      </c>
      <c r="B1973">
        <v>1</v>
      </c>
      <c r="C1973">
        <v>2</v>
      </c>
      <c r="D1973">
        <v>36</v>
      </c>
      <c r="E1973" t="s">
        <v>561</v>
      </c>
      <c r="F1973" t="s">
        <v>528</v>
      </c>
      <c r="G1973">
        <v>0</v>
      </c>
      <c r="H1973">
        <v>1</v>
      </c>
      <c r="I1973" t="s">
        <v>479</v>
      </c>
      <c r="J1973" t="s">
        <v>456</v>
      </c>
      <c r="K1973" t="s">
        <v>670</v>
      </c>
      <c r="L1973">
        <v>1</v>
      </c>
      <c r="M1973">
        <v>1</v>
      </c>
      <c r="N1973" t="s">
        <v>674</v>
      </c>
      <c r="O1973" t="s">
        <v>675</v>
      </c>
    </row>
    <row r="1974" spans="1:15">
      <c r="A1974">
        <v>412</v>
      </c>
      <c r="B1974">
        <v>1</v>
      </c>
      <c r="C1974">
        <v>2</v>
      </c>
      <c r="D1974">
        <v>37</v>
      </c>
      <c r="E1974" t="s">
        <v>560</v>
      </c>
      <c r="F1974" t="s">
        <v>527</v>
      </c>
      <c r="G1974">
        <v>0</v>
      </c>
      <c r="H1974">
        <v>1</v>
      </c>
      <c r="I1974" t="s">
        <v>479</v>
      </c>
      <c r="J1974" t="s">
        <v>456</v>
      </c>
      <c r="K1974" t="s">
        <v>670</v>
      </c>
      <c r="L1974">
        <v>4</v>
      </c>
      <c r="M1974">
        <v>1</v>
      </c>
      <c r="N1974" t="s">
        <v>674</v>
      </c>
      <c r="O1974" t="s">
        <v>675</v>
      </c>
    </row>
    <row r="1975" spans="1:15">
      <c r="A1975">
        <v>412</v>
      </c>
      <c r="B1975">
        <v>1</v>
      </c>
      <c r="C1975">
        <v>2</v>
      </c>
      <c r="D1975">
        <v>38</v>
      </c>
      <c r="E1975" t="s">
        <v>566</v>
      </c>
      <c r="F1975" t="s">
        <v>527</v>
      </c>
      <c r="I1975" t="s">
        <v>479</v>
      </c>
      <c r="J1975" t="s">
        <v>457</v>
      </c>
      <c r="K1975" t="s">
        <v>672</v>
      </c>
      <c r="N1975" t="s">
        <v>674</v>
      </c>
      <c r="O1975" t="s">
        <v>675</v>
      </c>
    </row>
    <row r="1976" spans="1:15">
      <c r="A1976">
        <v>412</v>
      </c>
      <c r="B1976">
        <v>1</v>
      </c>
      <c r="C1976">
        <v>2</v>
      </c>
      <c r="D1976">
        <v>39</v>
      </c>
      <c r="E1976" t="s">
        <v>559</v>
      </c>
      <c r="F1976" t="s">
        <v>527</v>
      </c>
      <c r="G1976">
        <v>0</v>
      </c>
      <c r="H1976">
        <v>0</v>
      </c>
      <c r="I1976" t="s">
        <v>479</v>
      </c>
      <c r="J1976" t="s">
        <v>456</v>
      </c>
      <c r="K1976" t="s">
        <v>670</v>
      </c>
      <c r="L1976">
        <v>4</v>
      </c>
      <c r="M1976">
        <v>1</v>
      </c>
      <c r="N1976" t="s">
        <v>674</v>
      </c>
      <c r="O1976" t="s">
        <v>675</v>
      </c>
    </row>
    <row r="1977" spans="1:15">
      <c r="A1977">
        <v>412</v>
      </c>
      <c r="B1977">
        <v>1</v>
      </c>
      <c r="C1977">
        <v>2</v>
      </c>
      <c r="D1977">
        <v>40</v>
      </c>
      <c r="E1977" t="s">
        <v>549</v>
      </c>
      <c r="F1977" t="s">
        <v>528</v>
      </c>
      <c r="G1977">
        <v>0</v>
      </c>
      <c r="H1977">
        <v>0</v>
      </c>
      <c r="I1977" t="s">
        <v>479</v>
      </c>
      <c r="J1977" t="s">
        <v>454</v>
      </c>
      <c r="K1977" t="s">
        <v>670</v>
      </c>
      <c r="L1977">
        <v>4</v>
      </c>
      <c r="M1977">
        <v>0</v>
      </c>
      <c r="N1977" t="s">
        <v>674</v>
      </c>
      <c r="O1977" t="s">
        <v>675</v>
      </c>
    </row>
    <row r="1978" spans="1:15">
      <c r="A1978">
        <v>412</v>
      </c>
      <c r="B1978">
        <v>1</v>
      </c>
      <c r="C1978">
        <v>2</v>
      </c>
      <c r="D1978">
        <v>41</v>
      </c>
      <c r="E1978" t="s">
        <v>551</v>
      </c>
      <c r="F1978" t="s">
        <v>528</v>
      </c>
      <c r="G1978">
        <v>1</v>
      </c>
      <c r="H1978">
        <v>1</v>
      </c>
      <c r="I1978" t="s">
        <v>455</v>
      </c>
      <c r="J1978" t="s">
        <v>455</v>
      </c>
      <c r="K1978" t="s">
        <v>672</v>
      </c>
      <c r="L1978">
        <v>4</v>
      </c>
      <c r="M1978">
        <v>1</v>
      </c>
      <c r="N1978" t="s">
        <v>674</v>
      </c>
      <c r="O1978" t="s">
        <v>675</v>
      </c>
    </row>
    <row r="1979" spans="1:15">
      <c r="A1979">
        <v>412</v>
      </c>
      <c r="B1979">
        <v>1</v>
      </c>
      <c r="C1979">
        <v>2</v>
      </c>
      <c r="D1979">
        <v>42</v>
      </c>
      <c r="E1979" t="s">
        <v>548</v>
      </c>
      <c r="F1979" t="s">
        <v>527</v>
      </c>
      <c r="G1979">
        <v>0</v>
      </c>
      <c r="H1979">
        <v>1</v>
      </c>
      <c r="I1979" t="s">
        <v>479</v>
      </c>
      <c r="J1979" t="s">
        <v>454</v>
      </c>
      <c r="K1979" t="s">
        <v>670</v>
      </c>
      <c r="L1979">
        <v>2</v>
      </c>
      <c r="M1979">
        <v>0</v>
      </c>
      <c r="N1979" t="s">
        <v>674</v>
      </c>
      <c r="O1979" t="s">
        <v>675</v>
      </c>
    </row>
    <row r="1980" spans="1:15">
      <c r="A1980">
        <v>412</v>
      </c>
      <c r="B1980">
        <v>1</v>
      </c>
      <c r="C1980">
        <v>2</v>
      </c>
      <c r="D1980">
        <v>43</v>
      </c>
      <c r="E1980" t="s">
        <v>565</v>
      </c>
      <c r="F1980" t="s">
        <v>527</v>
      </c>
      <c r="G1980">
        <v>0</v>
      </c>
      <c r="H1980">
        <v>1</v>
      </c>
      <c r="I1980" t="s">
        <v>479</v>
      </c>
      <c r="J1980" t="s">
        <v>457</v>
      </c>
      <c r="K1980" t="s">
        <v>672</v>
      </c>
      <c r="L1980">
        <v>5</v>
      </c>
      <c r="M1980">
        <v>1</v>
      </c>
      <c r="N1980" t="s">
        <v>674</v>
      </c>
      <c r="O1980" t="s">
        <v>675</v>
      </c>
    </row>
    <row r="1981" spans="1:15">
      <c r="A1981">
        <v>412</v>
      </c>
      <c r="B1981">
        <v>1</v>
      </c>
      <c r="C1981">
        <v>2</v>
      </c>
      <c r="D1981">
        <v>44</v>
      </c>
      <c r="E1981" t="s">
        <v>551</v>
      </c>
      <c r="F1981" t="s">
        <v>527</v>
      </c>
      <c r="G1981">
        <v>0</v>
      </c>
      <c r="H1981">
        <v>1</v>
      </c>
      <c r="I1981" t="s">
        <v>455</v>
      </c>
      <c r="J1981" t="s">
        <v>455</v>
      </c>
      <c r="K1981" t="s">
        <v>672</v>
      </c>
      <c r="L1981">
        <v>4</v>
      </c>
      <c r="M1981">
        <v>0</v>
      </c>
      <c r="N1981" t="s">
        <v>674</v>
      </c>
      <c r="O1981" t="s">
        <v>675</v>
      </c>
    </row>
    <row r="1982" spans="1:15">
      <c r="A1982">
        <v>413</v>
      </c>
      <c r="B1982">
        <v>1</v>
      </c>
      <c r="C1982">
        <v>2</v>
      </c>
      <c r="D1982">
        <v>1</v>
      </c>
      <c r="E1982" t="s">
        <v>556</v>
      </c>
      <c r="F1982" t="s">
        <v>528</v>
      </c>
      <c r="G1982">
        <v>1</v>
      </c>
      <c r="H1982">
        <v>1</v>
      </c>
      <c r="I1982" t="s">
        <v>455</v>
      </c>
      <c r="J1982" t="s">
        <v>455</v>
      </c>
      <c r="K1982" t="s">
        <v>670</v>
      </c>
      <c r="L1982">
        <v>4</v>
      </c>
      <c r="M1982">
        <v>1</v>
      </c>
      <c r="N1982" t="s">
        <v>674</v>
      </c>
      <c r="O1982" t="s">
        <v>675</v>
      </c>
    </row>
    <row r="1983" spans="1:15">
      <c r="A1983">
        <v>413</v>
      </c>
      <c r="B1983">
        <v>1</v>
      </c>
      <c r="C1983">
        <v>2</v>
      </c>
      <c r="D1983">
        <v>2</v>
      </c>
      <c r="E1983" t="s">
        <v>548</v>
      </c>
      <c r="F1983" t="s">
        <v>527</v>
      </c>
      <c r="G1983">
        <v>1</v>
      </c>
      <c r="H1983">
        <v>1</v>
      </c>
      <c r="I1983" t="s">
        <v>479</v>
      </c>
      <c r="J1983" t="s">
        <v>454</v>
      </c>
      <c r="K1983" t="s">
        <v>670</v>
      </c>
      <c r="L1983">
        <v>2</v>
      </c>
      <c r="M1983">
        <v>0</v>
      </c>
      <c r="N1983" t="s">
        <v>674</v>
      </c>
      <c r="O1983" t="s">
        <v>675</v>
      </c>
    </row>
    <row r="1984" spans="1:15">
      <c r="A1984">
        <v>413</v>
      </c>
      <c r="B1984">
        <v>1</v>
      </c>
      <c r="C1984">
        <v>2</v>
      </c>
      <c r="D1984">
        <v>3</v>
      </c>
      <c r="E1984" t="s">
        <v>545</v>
      </c>
      <c r="F1984" t="s">
        <v>528</v>
      </c>
      <c r="G1984">
        <v>1</v>
      </c>
      <c r="H1984">
        <v>0</v>
      </c>
      <c r="I1984" t="s">
        <v>479</v>
      </c>
      <c r="J1984" t="s">
        <v>454</v>
      </c>
      <c r="K1984" t="s">
        <v>672</v>
      </c>
      <c r="L1984">
        <v>1</v>
      </c>
      <c r="M1984">
        <v>1</v>
      </c>
      <c r="N1984" t="s">
        <v>674</v>
      </c>
      <c r="O1984" t="s">
        <v>675</v>
      </c>
    </row>
    <row r="1985" spans="1:15">
      <c r="A1985">
        <v>413</v>
      </c>
      <c r="B1985">
        <v>1</v>
      </c>
      <c r="C1985">
        <v>2</v>
      </c>
      <c r="D1985">
        <v>4</v>
      </c>
      <c r="E1985" t="s">
        <v>553</v>
      </c>
      <c r="F1985" t="s">
        <v>527</v>
      </c>
      <c r="G1985">
        <v>1</v>
      </c>
      <c r="H1985">
        <v>1</v>
      </c>
      <c r="I1985" t="s">
        <v>455</v>
      </c>
      <c r="J1985" t="s">
        <v>455</v>
      </c>
      <c r="K1985" t="s">
        <v>672</v>
      </c>
      <c r="L1985">
        <v>1</v>
      </c>
      <c r="M1985">
        <v>1</v>
      </c>
      <c r="N1985" t="s">
        <v>674</v>
      </c>
      <c r="O1985" t="s">
        <v>675</v>
      </c>
    </row>
    <row r="1986" spans="1:15">
      <c r="A1986">
        <v>413</v>
      </c>
      <c r="B1986">
        <v>1</v>
      </c>
      <c r="C1986">
        <v>2</v>
      </c>
      <c r="D1986">
        <v>5</v>
      </c>
      <c r="E1986" t="s">
        <v>544</v>
      </c>
      <c r="F1986" t="s">
        <v>527</v>
      </c>
      <c r="G1986">
        <v>1</v>
      </c>
      <c r="H1986">
        <v>0</v>
      </c>
      <c r="I1986" t="s">
        <v>479</v>
      </c>
      <c r="J1986" t="s">
        <v>454</v>
      </c>
      <c r="K1986" t="s">
        <v>672</v>
      </c>
      <c r="L1986">
        <v>1</v>
      </c>
      <c r="M1986">
        <v>0</v>
      </c>
      <c r="N1986" t="s">
        <v>674</v>
      </c>
      <c r="O1986" t="s">
        <v>675</v>
      </c>
    </row>
    <row r="1987" spans="1:15">
      <c r="A1987">
        <v>413</v>
      </c>
      <c r="B1987">
        <v>1</v>
      </c>
      <c r="C1987">
        <v>2</v>
      </c>
      <c r="D1987">
        <v>6</v>
      </c>
      <c r="E1987" t="s">
        <v>559</v>
      </c>
      <c r="F1987" t="s">
        <v>528</v>
      </c>
      <c r="G1987">
        <v>1</v>
      </c>
      <c r="H1987">
        <v>0</v>
      </c>
      <c r="I1987" t="s">
        <v>479</v>
      </c>
      <c r="J1987" t="s">
        <v>456</v>
      </c>
      <c r="K1987" t="s">
        <v>670</v>
      </c>
      <c r="L1987">
        <v>4</v>
      </c>
      <c r="M1987">
        <v>0</v>
      </c>
      <c r="N1987" t="s">
        <v>674</v>
      </c>
      <c r="O1987" t="s">
        <v>675</v>
      </c>
    </row>
    <row r="1988" spans="1:15">
      <c r="A1988">
        <v>413</v>
      </c>
      <c r="B1988">
        <v>1</v>
      </c>
      <c r="C1988">
        <v>2</v>
      </c>
      <c r="D1988">
        <v>7</v>
      </c>
      <c r="E1988" t="s">
        <v>560</v>
      </c>
      <c r="F1988" t="s">
        <v>527</v>
      </c>
      <c r="G1988">
        <v>1</v>
      </c>
      <c r="H1988">
        <v>1</v>
      </c>
      <c r="I1988" t="s">
        <v>479</v>
      </c>
      <c r="J1988" t="s">
        <v>456</v>
      </c>
      <c r="K1988" t="s">
        <v>670</v>
      </c>
      <c r="L1988">
        <v>4</v>
      </c>
      <c r="M1988">
        <v>1</v>
      </c>
      <c r="N1988" t="s">
        <v>674</v>
      </c>
      <c r="O1988" t="s">
        <v>675</v>
      </c>
    </row>
    <row r="1989" spans="1:15">
      <c r="A1989">
        <v>413</v>
      </c>
      <c r="B1989">
        <v>1</v>
      </c>
      <c r="C1989">
        <v>2</v>
      </c>
      <c r="D1989">
        <v>8</v>
      </c>
      <c r="E1989" t="s">
        <v>566</v>
      </c>
      <c r="F1989" t="s">
        <v>527</v>
      </c>
      <c r="I1989" t="s">
        <v>479</v>
      </c>
      <c r="J1989" t="s">
        <v>457</v>
      </c>
      <c r="K1989" t="s">
        <v>672</v>
      </c>
      <c r="N1989" t="s">
        <v>674</v>
      </c>
      <c r="O1989" t="s">
        <v>675</v>
      </c>
    </row>
    <row r="1990" spans="1:15">
      <c r="A1990">
        <v>413</v>
      </c>
      <c r="B1990">
        <v>1</v>
      </c>
      <c r="C1990">
        <v>2</v>
      </c>
      <c r="D1990">
        <v>9</v>
      </c>
      <c r="E1990" t="s">
        <v>551</v>
      </c>
      <c r="F1990" t="s">
        <v>527</v>
      </c>
      <c r="G1990">
        <v>1</v>
      </c>
      <c r="H1990">
        <v>1</v>
      </c>
      <c r="I1990" t="s">
        <v>455</v>
      </c>
      <c r="J1990" t="s">
        <v>455</v>
      </c>
      <c r="K1990" t="s">
        <v>672</v>
      </c>
      <c r="L1990">
        <v>3</v>
      </c>
      <c r="M1990">
        <v>0</v>
      </c>
      <c r="N1990" t="s">
        <v>674</v>
      </c>
      <c r="O1990" t="s">
        <v>675</v>
      </c>
    </row>
    <row r="1991" spans="1:15">
      <c r="A1991">
        <v>413</v>
      </c>
      <c r="B1991">
        <v>1</v>
      </c>
      <c r="C1991">
        <v>2</v>
      </c>
      <c r="D1991">
        <v>10</v>
      </c>
      <c r="E1991" t="s">
        <v>554</v>
      </c>
      <c r="F1991" t="s">
        <v>527</v>
      </c>
      <c r="G1991">
        <v>1</v>
      </c>
      <c r="H1991">
        <v>0</v>
      </c>
      <c r="I1991" t="s">
        <v>455</v>
      </c>
      <c r="J1991" t="s">
        <v>455</v>
      </c>
      <c r="K1991" t="s">
        <v>672</v>
      </c>
      <c r="L1991">
        <v>3</v>
      </c>
      <c r="M1991">
        <v>0</v>
      </c>
      <c r="N1991" t="s">
        <v>674</v>
      </c>
      <c r="O1991" t="s">
        <v>675</v>
      </c>
    </row>
    <row r="1992" spans="1:15">
      <c r="A1992">
        <v>413</v>
      </c>
      <c r="B1992">
        <v>1</v>
      </c>
      <c r="C1992">
        <v>2</v>
      </c>
      <c r="D1992">
        <v>11</v>
      </c>
      <c r="E1992" t="s">
        <v>551</v>
      </c>
      <c r="F1992" t="s">
        <v>528</v>
      </c>
      <c r="G1992">
        <v>0</v>
      </c>
      <c r="H1992">
        <v>1</v>
      </c>
      <c r="I1992" t="s">
        <v>455</v>
      </c>
      <c r="J1992" t="s">
        <v>455</v>
      </c>
      <c r="K1992" t="s">
        <v>672</v>
      </c>
      <c r="L1992">
        <v>2</v>
      </c>
      <c r="M1992">
        <v>0</v>
      </c>
      <c r="N1992" t="s">
        <v>674</v>
      </c>
      <c r="O1992" t="s">
        <v>675</v>
      </c>
    </row>
    <row r="1993" spans="1:15">
      <c r="A1993">
        <v>413</v>
      </c>
      <c r="B1993">
        <v>1</v>
      </c>
      <c r="C1993">
        <v>2</v>
      </c>
      <c r="D1993">
        <v>12</v>
      </c>
      <c r="E1993" t="s">
        <v>560</v>
      </c>
      <c r="F1993" t="s">
        <v>528</v>
      </c>
      <c r="G1993">
        <v>0</v>
      </c>
      <c r="H1993">
        <v>1</v>
      </c>
      <c r="I1993" t="s">
        <v>479</v>
      </c>
      <c r="J1993" t="s">
        <v>456</v>
      </c>
      <c r="K1993" t="s">
        <v>670</v>
      </c>
      <c r="L1993">
        <v>2</v>
      </c>
      <c r="M1993">
        <v>1</v>
      </c>
      <c r="N1993" t="s">
        <v>674</v>
      </c>
      <c r="O1993" t="s">
        <v>675</v>
      </c>
    </row>
    <row r="1994" spans="1:15">
      <c r="A1994">
        <v>413</v>
      </c>
      <c r="B1994">
        <v>1</v>
      </c>
      <c r="C1994">
        <v>2</v>
      </c>
      <c r="D1994">
        <v>13</v>
      </c>
      <c r="E1994" t="s">
        <v>554</v>
      </c>
      <c r="F1994" t="s">
        <v>528</v>
      </c>
      <c r="G1994">
        <v>0</v>
      </c>
      <c r="H1994">
        <v>0</v>
      </c>
      <c r="I1994" t="s">
        <v>455</v>
      </c>
      <c r="J1994" t="s">
        <v>455</v>
      </c>
      <c r="K1994" t="s">
        <v>672</v>
      </c>
      <c r="L1994">
        <v>4</v>
      </c>
      <c r="M1994">
        <v>1</v>
      </c>
      <c r="N1994" t="s">
        <v>674</v>
      </c>
      <c r="O1994" t="s">
        <v>675</v>
      </c>
    </row>
    <row r="1995" spans="1:15">
      <c r="A1995">
        <v>413</v>
      </c>
      <c r="B1995">
        <v>1</v>
      </c>
      <c r="C1995">
        <v>2</v>
      </c>
      <c r="D1995">
        <v>14</v>
      </c>
      <c r="E1995" t="s">
        <v>544</v>
      </c>
      <c r="F1995" t="s">
        <v>528</v>
      </c>
      <c r="G1995">
        <v>0</v>
      </c>
      <c r="H1995">
        <v>0</v>
      </c>
      <c r="I1995" t="s">
        <v>479</v>
      </c>
      <c r="J1995" t="s">
        <v>454</v>
      </c>
      <c r="K1995" t="s">
        <v>672</v>
      </c>
      <c r="L1995">
        <v>2</v>
      </c>
      <c r="M1995">
        <v>1</v>
      </c>
      <c r="N1995" t="s">
        <v>674</v>
      </c>
      <c r="O1995" t="s">
        <v>675</v>
      </c>
    </row>
    <row r="1996" spans="1:15">
      <c r="A1996">
        <v>413</v>
      </c>
      <c r="B1996">
        <v>1</v>
      </c>
      <c r="C1996">
        <v>2</v>
      </c>
      <c r="D1996">
        <v>15</v>
      </c>
      <c r="E1996" t="s">
        <v>552</v>
      </c>
      <c r="F1996" t="s">
        <v>527</v>
      </c>
      <c r="G1996">
        <v>1</v>
      </c>
      <c r="H1996">
        <v>1</v>
      </c>
      <c r="I1996" t="s">
        <v>455</v>
      </c>
      <c r="J1996" t="s">
        <v>455</v>
      </c>
      <c r="K1996" t="s">
        <v>672</v>
      </c>
      <c r="L1996">
        <v>4</v>
      </c>
      <c r="M1996">
        <v>0</v>
      </c>
      <c r="N1996" t="s">
        <v>674</v>
      </c>
      <c r="O1996" t="s">
        <v>675</v>
      </c>
    </row>
    <row r="1997" spans="1:15">
      <c r="A1997">
        <v>413</v>
      </c>
      <c r="B1997">
        <v>1</v>
      </c>
      <c r="C1997">
        <v>2</v>
      </c>
      <c r="D1997">
        <v>16</v>
      </c>
      <c r="E1997" t="s">
        <v>564</v>
      </c>
      <c r="F1997" t="s">
        <v>528</v>
      </c>
      <c r="G1997">
        <v>1</v>
      </c>
      <c r="H1997">
        <v>0</v>
      </c>
      <c r="I1997" t="s">
        <v>479</v>
      </c>
      <c r="J1997" t="s">
        <v>457</v>
      </c>
      <c r="K1997" t="s">
        <v>672</v>
      </c>
      <c r="L1997">
        <v>1</v>
      </c>
      <c r="M1997">
        <v>1</v>
      </c>
      <c r="N1997" t="s">
        <v>674</v>
      </c>
      <c r="O1997" t="s">
        <v>675</v>
      </c>
    </row>
    <row r="1998" spans="1:15">
      <c r="A1998">
        <v>413</v>
      </c>
      <c r="B1998">
        <v>1</v>
      </c>
      <c r="C1998">
        <v>2</v>
      </c>
      <c r="D1998">
        <v>17</v>
      </c>
      <c r="E1998" t="s">
        <v>564</v>
      </c>
      <c r="F1998" t="s">
        <v>527</v>
      </c>
      <c r="G1998">
        <v>0</v>
      </c>
      <c r="H1998">
        <v>0</v>
      </c>
      <c r="I1998" t="s">
        <v>479</v>
      </c>
      <c r="J1998" t="s">
        <v>457</v>
      </c>
      <c r="K1998" t="s">
        <v>672</v>
      </c>
      <c r="L1998">
        <v>2</v>
      </c>
      <c r="M1998">
        <v>0</v>
      </c>
      <c r="N1998" t="s">
        <v>674</v>
      </c>
      <c r="O1998" t="s">
        <v>675</v>
      </c>
    </row>
    <row r="1999" spans="1:15">
      <c r="A1999">
        <v>413</v>
      </c>
      <c r="B1999">
        <v>1</v>
      </c>
      <c r="C1999">
        <v>2</v>
      </c>
      <c r="D1999">
        <v>18</v>
      </c>
      <c r="E1999" t="s">
        <v>548</v>
      </c>
      <c r="F1999" t="s">
        <v>528</v>
      </c>
      <c r="G1999">
        <v>0</v>
      </c>
      <c r="H1999">
        <v>1</v>
      </c>
      <c r="I1999" t="s">
        <v>479</v>
      </c>
      <c r="J1999" t="s">
        <v>454</v>
      </c>
      <c r="K1999" t="s">
        <v>670</v>
      </c>
      <c r="L1999">
        <v>4</v>
      </c>
      <c r="M1999">
        <v>0</v>
      </c>
      <c r="N1999" t="s">
        <v>674</v>
      </c>
      <c r="O1999" t="s">
        <v>675</v>
      </c>
    </row>
    <row r="2000" spans="1:15">
      <c r="A2000">
        <v>413</v>
      </c>
      <c r="B2000">
        <v>1</v>
      </c>
      <c r="C2000">
        <v>2</v>
      </c>
      <c r="D2000">
        <v>19</v>
      </c>
      <c r="E2000" t="s">
        <v>555</v>
      </c>
      <c r="F2000" t="s">
        <v>527</v>
      </c>
      <c r="G2000">
        <v>1</v>
      </c>
      <c r="H2000">
        <v>0</v>
      </c>
      <c r="I2000" t="s">
        <v>455</v>
      </c>
      <c r="J2000" t="s">
        <v>455</v>
      </c>
      <c r="K2000" t="s">
        <v>672</v>
      </c>
      <c r="L2000">
        <v>1</v>
      </c>
      <c r="M2000">
        <v>1</v>
      </c>
      <c r="N2000" t="s">
        <v>674</v>
      </c>
      <c r="O2000" t="s">
        <v>675</v>
      </c>
    </row>
    <row r="2001" spans="1:15">
      <c r="A2001">
        <v>413</v>
      </c>
      <c r="B2001">
        <v>1</v>
      </c>
      <c r="C2001">
        <v>2</v>
      </c>
      <c r="D2001">
        <v>20</v>
      </c>
      <c r="E2001" t="s">
        <v>555</v>
      </c>
      <c r="F2001" t="s">
        <v>528</v>
      </c>
      <c r="G2001">
        <v>0</v>
      </c>
      <c r="H2001">
        <v>0</v>
      </c>
      <c r="I2001" t="s">
        <v>455</v>
      </c>
      <c r="J2001" t="s">
        <v>455</v>
      </c>
      <c r="K2001" t="s">
        <v>672</v>
      </c>
      <c r="L2001">
        <v>4</v>
      </c>
      <c r="M2001">
        <v>1</v>
      </c>
      <c r="N2001" t="s">
        <v>674</v>
      </c>
      <c r="O2001" t="s">
        <v>675</v>
      </c>
    </row>
    <row r="2002" spans="1:15">
      <c r="A2002">
        <v>413</v>
      </c>
      <c r="B2002">
        <v>1</v>
      </c>
      <c r="C2002">
        <v>2</v>
      </c>
      <c r="D2002">
        <v>21</v>
      </c>
      <c r="E2002" t="s">
        <v>559</v>
      </c>
      <c r="F2002" t="s">
        <v>527</v>
      </c>
      <c r="G2002">
        <v>0</v>
      </c>
      <c r="H2002">
        <v>0</v>
      </c>
      <c r="I2002" t="s">
        <v>479</v>
      </c>
      <c r="J2002" t="s">
        <v>456</v>
      </c>
      <c r="K2002" t="s">
        <v>670</v>
      </c>
      <c r="L2002">
        <v>2</v>
      </c>
      <c r="M2002">
        <v>0</v>
      </c>
      <c r="N2002" t="s">
        <v>674</v>
      </c>
      <c r="O2002" t="s">
        <v>675</v>
      </c>
    </row>
    <row r="2003" spans="1:15">
      <c r="A2003">
        <v>413</v>
      </c>
      <c r="B2003">
        <v>1</v>
      </c>
      <c r="C2003">
        <v>2</v>
      </c>
      <c r="D2003">
        <v>22</v>
      </c>
      <c r="E2003" t="s">
        <v>547</v>
      </c>
      <c r="F2003" t="s">
        <v>527</v>
      </c>
      <c r="G2003">
        <v>1</v>
      </c>
      <c r="H2003">
        <v>1</v>
      </c>
      <c r="I2003" t="s">
        <v>479</v>
      </c>
      <c r="J2003" t="s">
        <v>454</v>
      </c>
      <c r="K2003" t="s">
        <v>672</v>
      </c>
      <c r="L2003">
        <v>4</v>
      </c>
      <c r="M2003">
        <v>1</v>
      </c>
      <c r="N2003" t="s">
        <v>674</v>
      </c>
      <c r="O2003" t="s">
        <v>675</v>
      </c>
    </row>
    <row r="2004" spans="1:15">
      <c r="A2004">
        <v>413</v>
      </c>
      <c r="B2004">
        <v>1</v>
      </c>
      <c r="C2004">
        <v>2</v>
      </c>
      <c r="D2004">
        <v>23</v>
      </c>
      <c r="E2004" t="s">
        <v>550</v>
      </c>
      <c r="F2004" t="s">
        <v>527</v>
      </c>
      <c r="G2004">
        <v>1</v>
      </c>
      <c r="H2004">
        <v>1</v>
      </c>
      <c r="I2004" t="s">
        <v>479</v>
      </c>
      <c r="J2004" t="s">
        <v>454</v>
      </c>
      <c r="K2004" t="s">
        <v>670</v>
      </c>
      <c r="L2004">
        <v>4</v>
      </c>
      <c r="M2004">
        <v>1</v>
      </c>
      <c r="N2004" t="s">
        <v>674</v>
      </c>
      <c r="O2004" t="s">
        <v>675</v>
      </c>
    </row>
    <row r="2005" spans="1:15">
      <c r="A2005">
        <v>413</v>
      </c>
      <c r="B2005">
        <v>1</v>
      </c>
      <c r="C2005">
        <v>2</v>
      </c>
      <c r="D2005">
        <v>24</v>
      </c>
      <c r="E2005" t="s">
        <v>557</v>
      </c>
      <c r="F2005" t="s">
        <v>528</v>
      </c>
      <c r="G2005">
        <v>1</v>
      </c>
      <c r="H2005">
        <v>0</v>
      </c>
      <c r="I2005" t="s">
        <v>455</v>
      </c>
      <c r="J2005" t="s">
        <v>455</v>
      </c>
      <c r="K2005" t="s">
        <v>670</v>
      </c>
      <c r="L2005">
        <v>4</v>
      </c>
      <c r="M2005">
        <v>1</v>
      </c>
      <c r="N2005" t="s">
        <v>674</v>
      </c>
      <c r="O2005" t="s">
        <v>675</v>
      </c>
    </row>
    <row r="2006" spans="1:15">
      <c r="A2006">
        <v>413</v>
      </c>
      <c r="B2006">
        <v>1</v>
      </c>
      <c r="C2006">
        <v>2</v>
      </c>
      <c r="D2006">
        <v>25</v>
      </c>
      <c r="E2006" t="s">
        <v>562</v>
      </c>
      <c r="F2006" t="s">
        <v>528</v>
      </c>
      <c r="G2006">
        <v>1</v>
      </c>
      <c r="H2006">
        <v>1</v>
      </c>
      <c r="I2006" t="s">
        <v>479</v>
      </c>
      <c r="J2006" t="s">
        <v>456</v>
      </c>
      <c r="K2006" t="s">
        <v>670</v>
      </c>
      <c r="L2006">
        <v>1</v>
      </c>
      <c r="M2006">
        <v>1</v>
      </c>
      <c r="N2006" t="s">
        <v>674</v>
      </c>
      <c r="O2006" t="s">
        <v>675</v>
      </c>
    </row>
    <row r="2007" spans="1:15">
      <c r="A2007">
        <v>413</v>
      </c>
      <c r="B2007">
        <v>1</v>
      </c>
      <c r="C2007">
        <v>2</v>
      </c>
      <c r="D2007">
        <v>26</v>
      </c>
      <c r="E2007" t="s">
        <v>549</v>
      </c>
      <c r="F2007" t="s">
        <v>527</v>
      </c>
      <c r="G2007">
        <v>1</v>
      </c>
      <c r="H2007">
        <v>0</v>
      </c>
      <c r="I2007" t="s">
        <v>479</v>
      </c>
      <c r="J2007" t="s">
        <v>454</v>
      </c>
      <c r="K2007" t="s">
        <v>670</v>
      </c>
      <c r="L2007">
        <v>5</v>
      </c>
      <c r="M2007">
        <v>1</v>
      </c>
      <c r="N2007" t="s">
        <v>674</v>
      </c>
      <c r="O2007" t="s">
        <v>675</v>
      </c>
    </row>
    <row r="2008" spans="1:15">
      <c r="A2008">
        <v>413</v>
      </c>
      <c r="B2008">
        <v>1</v>
      </c>
      <c r="C2008">
        <v>2</v>
      </c>
      <c r="D2008">
        <v>27</v>
      </c>
      <c r="E2008" t="s">
        <v>561</v>
      </c>
      <c r="F2008" t="s">
        <v>527</v>
      </c>
      <c r="G2008">
        <v>1</v>
      </c>
      <c r="H2008">
        <v>1</v>
      </c>
      <c r="I2008" t="s">
        <v>479</v>
      </c>
      <c r="J2008" t="s">
        <v>456</v>
      </c>
      <c r="K2008" t="s">
        <v>670</v>
      </c>
      <c r="L2008">
        <v>3</v>
      </c>
      <c r="M2008">
        <v>0</v>
      </c>
      <c r="N2008" t="s">
        <v>674</v>
      </c>
      <c r="O2008" t="s">
        <v>675</v>
      </c>
    </row>
    <row r="2009" spans="1:15">
      <c r="A2009">
        <v>413</v>
      </c>
      <c r="B2009">
        <v>1</v>
      </c>
      <c r="C2009">
        <v>2</v>
      </c>
      <c r="D2009">
        <v>28</v>
      </c>
      <c r="E2009" t="s">
        <v>565</v>
      </c>
      <c r="F2009" t="s">
        <v>527</v>
      </c>
      <c r="G2009">
        <v>1</v>
      </c>
      <c r="H2009">
        <v>1</v>
      </c>
      <c r="I2009" t="s">
        <v>479</v>
      </c>
      <c r="J2009" t="s">
        <v>457</v>
      </c>
      <c r="K2009" t="s">
        <v>672</v>
      </c>
      <c r="L2009">
        <v>4</v>
      </c>
      <c r="M2009">
        <v>1</v>
      </c>
      <c r="N2009" t="s">
        <v>674</v>
      </c>
      <c r="O2009" t="s">
        <v>675</v>
      </c>
    </row>
    <row r="2010" spans="1:15">
      <c r="A2010">
        <v>413</v>
      </c>
      <c r="B2010">
        <v>1</v>
      </c>
      <c r="C2010">
        <v>2</v>
      </c>
      <c r="D2010">
        <v>29</v>
      </c>
      <c r="E2010" t="s">
        <v>562</v>
      </c>
      <c r="F2010" t="s">
        <v>527</v>
      </c>
      <c r="G2010">
        <v>0</v>
      </c>
      <c r="H2010">
        <v>1</v>
      </c>
      <c r="I2010" t="s">
        <v>479</v>
      </c>
      <c r="J2010" t="s">
        <v>456</v>
      </c>
      <c r="K2010" t="s">
        <v>670</v>
      </c>
      <c r="L2010">
        <v>3</v>
      </c>
      <c r="M2010">
        <v>0</v>
      </c>
      <c r="N2010" t="s">
        <v>674</v>
      </c>
      <c r="O2010" t="s">
        <v>675</v>
      </c>
    </row>
    <row r="2011" spans="1:15">
      <c r="A2011">
        <v>413</v>
      </c>
      <c r="B2011">
        <v>1</v>
      </c>
      <c r="C2011">
        <v>2</v>
      </c>
      <c r="D2011">
        <v>30</v>
      </c>
      <c r="E2011" t="s">
        <v>553</v>
      </c>
      <c r="F2011" t="s">
        <v>528</v>
      </c>
      <c r="G2011">
        <v>0</v>
      </c>
      <c r="H2011">
        <v>1</v>
      </c>
      <c r="I2011" t="s">
        <v>455</v>
      </c>
      <c r="J2011" t="s">
        <v>455</v>
      </c>
      <c r="K2011" t="s">
        <v>672</v>
      </c>
      <c r="L2011">
        <v>5</v>
      </c>
      <c r="M2011">
        <v>1</v>
      </c>
      <c r="N2011" t="s">
        <v>674</v>
      </c>
      <c r="O2011" t="s">
        <v>675</v>
      </c>
    </row>
    <row r="2012" spans="1:15">
      <c r="A2012">
        <v>413</v>
      </c>
      <c r="B2012">
        <v>1</v>
      </c>
      <c r="C2012">
        <v>2</v>
      </c>
      <c r="D2012">
        <v>31</v>
      </c>
      <c r="E2012" t="s">
        <v>565</v>
      </c>
      <c r="F2012" t="s">
        <v>528</v>
      </c>
      <c r="G2012">
        <v>0</v>
      </c>
      <c r="H2012">
        <v>1</v>
      </c>
      <c r="I2012" t="s">
        <v>479</v>
      </c>
      <c r="J2012" t="s">
        <v>457</v>
      </c>
      <c r="K2012" t="s">
        <v>672</v>
      </c>
      <c r="L2012">
        <v>2</v>
      </c>
      <c r="M2012">
        <v>1</v>
      </c>
      <c r="N2012" t="s">
        <v>674</v>
      </c>
      <c r="O2012" t="s">
        <v>675</v>
      </c>
    </row>
    <row r="2013" spans="1:15">
      <c r="A2013">
        <v>413</v>
      </c>
      <c r="B2013">
        <v>1</v>
      </c>
      <c r="C2013">
        <v>2</v>
      </c>
      <c r="D2013">
        <v>32</v>
      </c>
      <c r="E2013" t="s">
        <v>558</v>
      </c>
      <c r="F2013" t="s">
        <v>528</v>
      </c>
      <c r="G2013">
        <v>1</v>
      </c>
      <c r="H2013">
        <v>1</v>
      </c>
      <c r="I2013" t="s">
        <v>455</v>
      </c>
      <c r="J2013" t="s">
        <v>455</v>
      </c>
      <c r="K2013" t="s">
        <v>670</v>
      </c>
      <c r="L2013">
        <v>4</v>
      </c>
      <c r="M2013">
        <v>1</v>
      </c>
      <c r="N2013" t="s">
        <v>674</v>
      </c>
      <c r="O2013" t="s">
        <v>675</v>
      </c>
    </row>
    <row r="2014" spans="1:15">
      <c r="A2014">
        <v>413</v>
      </c>
      <c r="B2014">
        <v>1</v>
      </c>
      <c r="C2014">
        <v>2</v>
      </c>
      <c r="D2014">
        <v>33</v>
      </c>
      <c r="E2014" t="s">
        <v>552</v>
      </c>
      <c r="F2014" t="s">
        <v>528</v>
      </c>
      <c r="G2014">
        <v>0</v>
      </c>
      <c r="H2014">
        <v>1</v>
      </c>
      <c r="I2014" t="s">
        <v>455</v>
      </c>
      <c r="J2014" t="s">
        <v>455</v>
      </c>
      <c r="K2014" t="s">
        <v>672</v>
      </c>
      <c r="L2014">
        <v>5</v>
      </c>
      <c r="M2014">
        <v>1</v>
      </c>
      <c r="N2014" t="s">
        <v>674</v>
      </c>
      <c r="O2014" t="s">
        <v>675</v>
      </c>
    </row>
    <row r="2015" spans="1:15">
      <c r="A2015">
        <v>413</v>
      </c>
      <c r="B2015">
        <v>1</v>
      </c>
      <c r="C2015">
        <v>2</v>
      </c>
      <c r="D2015">
        <v>34</v>
      </c>
      <c r="E2015" t="s">
        <v>563</v>
      </c>
      <c r="F2015" t="s">
        <v>527</v>
      </c>
      <c r="G2015">
        <v>1</v>
      </c>
      <c r="H2015">
        <v>1</v>
      </c>
      <c r="I2015" t="s">
        <v>479</v>
      </c>
      <c r="J2015" t="s">
        <v>457</v>
      </c>
      <c r="K2015" t="s">
        <v>672</v>
      </c>
      <c r="L2015">
        <v>5</v>
      </c>
      <c r="M2015">
        <v>1</v>
      </c>
      <c r="N2015" t="s">
        <v>674</v>
      </c>
      <c r="O2015" t="s">
        <v>675</v>
      </c>
    </row>
    <row r="2016" spans="1:15">
      <c r="A2016">
        <v>413</v>
      </c>
      <c r="B2016">
        <v>1</v>
      </c>
      <c r="C2016">
        <v>2</v>
      </c>
      <c r="D2016">
        <v>35</v>
      </c>
      <c r="E2016" t="s">
        <v>556</v>
      </c>
      <c r="F2016" t="s">
        <v>527</v>
      </c>
      <c r="G2016">
        <v>0</v>
      </c>
      <c r="H2016">
        <v>1</v>
      </c>
      <c r="I2016" t="s">
        <v>455</v>
      </c>
      <c r="J2016" t="s">
        <v>455</v>
      </c>
      <c r="K2016" t="s">
        <v>670</v>
      </c>
      <c r="L2016">
        <v>5</v>
      </c>
      <c r="M2016">
        <v>1</v>
      </c>
      <c r="N2016" t="s">
        <v>674</v>
      </c>
      <c r="O2016" t="s">
        <v>675</v>
      </c>
    </row>
    <row r="2017" spans="1:15">
      <c r="A2017">
        <v>413</v>
      </c>
      <c r="B2017">
        <v>1</v>
      </c>
      <c r="C2017">
        <v>2</v>
      </c>
      <c r="D2017">
        <v>36</v>
      </c>
      <c r="E2017" t="s">
        <v>550</v>
      </c>
      <c r="F2017" t="s">
        <v>528</v>
      </c>
      <c r="G2017">
        <v>0</v>
      </c>
      <c r="H2017">
        <v>1</v>
      </c>
      <c r="I2017" t="s">
        <v>479</v>
      </c>
      <c r="J2017" t="s">
        <v>454</v>
      </c>
      <c r="K2017" t="s">
        <v>670</v>
      </c>
      <c r="L2017">
        <v>2</v>
      </c>
      <c r="M2017">
        <v>1</v>
      </c>
      <c r="N2017" t="s">
        <v>674</v>
      </c>
      <c r="O2017" t="s">
        <v>675</v>
      </c>
    </row>
    <row r="2018" spans="1:15">
      <c r="A2018">
        <v>413</v>
      </c>
      <c r="B2018">
        <v>1</v>
      </c>
      <c r="C2018">
        <v>2</v>
      </c>
      <c r="D2018">
        <v>37</v>
      </c>
      <c r="E2018" t="s">
        <v>566</v>
      </c>
      <c r="F2018" t="s">
        <v>527</v>
      </c>
      <c r="I2018" t="s">
        <v>479</v>
      </c>
      <c r="J2018" t="s">
        <v>457</v>
      </c>
      <c r="K2018" t="s">
        <v>672</v>
      </c>
      <c r="N2018" t="s">
        <v>674</v>
      </c>
      <c r="O2018" t="s">
        <v>675</v>
      </c>
    </row>
    <row r="2019" spans="1:15">
      <c r="A2019">
        <v>413</v>
      </c>
      <c r="B2019">
        <v>1</v>
      </c>
      <c r="C2019">
        <v>2</v>
      </c>
      <c r="D2019">
        <v>38</v>
      </c>
      <c r="E2019" t="s">
        <v>561</v>
      </c>
      <c r="F2019" t="s">
        <v>528</v>
      </c>
      <c r="G2019">
        <v>0</v>
      </c>
      <c r="H2019">
        <v>1</v>
      </c>
      <c r="I2019" t="s">
        <v>479</v>
      </c>
      <c r="J2019" t="s">
        <v>456</v>
      </c>
      <c r="K2019" t="s">
        <v>670</v>
      </c>
      <c r="L2019">
        <v>4</v>
      </c>
      <c r="M2019">
        <v>0</v>
      </c>
      <c r="N2019" t="s">
        <v>674</v>
      </c>
      <c r="O2019" t="s">
        <v>675</v>
      </c>
    </row>
    <row r="2020" spans="1:15">
      <c r="A2020">
        <v>413</v>
      </c>
      <c r="B2020">
        <v>1</v>
      </c>
      <c r="C2020">
        <v>2</v>
      </c>
      <c r="D2020">
        <v>39</v>
      </c>
      <c r="E2020" t="s">
        <v>558</v>
      </c>
      <c r="F2020" t="s">
        <v>527</v>
      </c>
      <c r="G2020">
        <v>0</v>
      </c>
      <c r="H2020">
        <v>1</v>
      </c>
      <c r="I2020" t="s">
        <v>455</v>
      </c>
      <c r="J2020" t="s">
        <v>455</v>
      </c>
      <c r="K2020" t="s">
        <v>670</v>
      </c>
      <c r="L2020">
        <v>1</v>
      </c>
      <c r="M2020">
        <v>1</v>
      </c>
      <c r="N2020" t="s">
        <v>674</v>
      </c>
      <c r="O2020" t="s">
        <v>675</v>
      </c>
    </row>
    <row r="2021" spans="1:15">
      <c r="A2021">
        <v>413</v>
      </c>
      <c r="B2021">
        <v>1</v>
      </c>
      <c r="C2021">
        <v>2</v>
      </c>
      <c r="D2021">
        <v>40</v>
      </c>
      <c r="E2021" t="s">
        <v>563</v>
      </c>
      <c r="F2021" t="s">
        <v>528</v>
      </c>
      <c r="G2021">
        <v>0</v>
      </c>
      <c r="H2021">
        <v>1</v>
      </c>
      <c r="I2021" t="s">
        <v>479</v>
      </c>
      <c r="J2021" t="s">
        <v>457</v>
      </c>
      <c r="K2021" t="s">
        <v>672</v>
      </c>
      <c r="L2021">
        <v>2</v>
      </c>
      <c r="M2021">
        <v>1</v>
      </c>
      <c r="N2021" t="s">
        <v>674</v>
      </c>
      <c r="O2021" t="s">
        <v>675</v>
      </c>
    </row>
    <row r="2022" spans="1:15">
      <c r="A2022">
        <v>413</v>
      </c>
      <c r="B2022">
        <v>1</v>
      </c>
      <c r="C2022">
        <v>2</v>
      </c>
      <c r="D2022">
        <v>41</v>
      </c>
      <c r="E2022" t="s">
        <v>557</v>
      </c>
      <c r="F2022" t="s">
        <v>527</v>
      </c>
      <c r="G2022">
        <v>0</v>
      </c>
      <c r="H2022">
        <v>0</v>
      </c>
      <c r="I2022" t="s">
        <v>455</v>
      </c>
      <c r="J2022" t="s">
        <v>455</v>
      </c>
      <c r="K2022" t="s">
        <v>670</v>
      </c>
      <c r="L2022">
        <v>3</v>
      </c>
      <c r="M2022">
        <v>0</v>
      </c>
      <c r="N2022" t="s">
        <v>674</v>
      </c>
      <c r="O2022" t="s">
        <v>675</v>
      </c>
    </row>
    <row r="2023" spans="1:15">
      <c r="A2023">
        <v>413</v>
      </c>
      <c r="B2023">
        <v>1</v>
      </c>
      <c r="C2023">
        <v>2</v>
      </c>
      <c r="D2023">
        <v>42</v>
      </c>
      <c r="E2023" t="s">
        <v>545</v>
      </c>
      <c r="F2023" t="s">
        <v>527</v>
      </c>
      <c r="G2023">
        <v>0</v>
      </c>
      <c r="H2023">
        <v>0</v>
      </c>
      <c r="I2023" t="s">
        <v>479</v>
      </c>
      <c r="J2023" t="s">
        <v>454</v>
      </c>
      <c r="K2023" t="s">
        <v>672</v>
      </c>
      <c r="L2023">
        <v>4</v>
      </c>
      <c r="M2023">
        <v>1</v>
      </c>
      <c r="N2023" t="s">
        <v>674</v>
      </c>
      <c r="O2023" t="s">
        <v>675</v>
      </c>
    </row>
    <row r="2024" spans="1:15">
      <c r="A2024">
        <v>413</v>
      </c>
      <c r="B2024">
        <v>1</v>
      </c>
      <c r="C2024">
        <v>2</v>
      </c>
      <c r="D2024">
        <v>43</v>
      </c>
      <c r="E2024" t="s">
        <v>549</v>
      </c>
      <c r="F2024" t="s">
        <v>528</v>
      </c>
      <c r="G2024">
        <v>0</v>
      </c>
      <c r="H2024">
        <v>0</v>
      </c>
      <c r="I2024" t="s">
        <v>479</v>
      </c>
      <c r="J2024" t="s">
        <v>454</v>
      </c>
      <c r="K2024" t="s">
        <v>670</v>
      </c>
      <c r="L2024">
        <v>3</v>
      </c>
      <c r="M2024">
        <v>0</v>
      </c>
      <c r="N2024" t="s">
        <v>674</v>
      </c>
      <c r="O2024" t="s">
        <v>675</v>
      </c>
    </row>
    <row r="2025" spans="1:15">
      <c r="A2025">
        <v>413</v>
      </c>
      <c r="B2025">
        <v>1</v>
      </c>
      <c r="C2025">
        <v>2</v>
      </c>
      <c r="D2025">
        <v>44</v>
      </c>
      <c r="E2025" t="s">
        <v>547</v>
      </c>
      <c r="F2025" t="s">
        <v>528</v>
      </c>
      <c r="G2025">
        <v>0</v>
      </c>
      <c r="H2025">
        <v>1</v>
      </c>
      <c r="I2025" t="s">
        <v>479</v>
      </c>
      <c r="J2025" t="s">
        <v>454</v>
      </c>
      <c r="K2025" t="s">
        <v>672</v>
      </c>
      <c r="L2025">
        <v>2</v>
      </c>
      <c r="M2025">
        <v>1</v>
      </c>
      <c r="N2025" t="s">
        <v>674</v>
      </c>
      <c r="O2025" t="s">
        <v>675</v>
      </c>
    </row>
    <row r="2026" spans="1:15">
      <c r="A2026">
        <v>415</v>
      </c>
      <c r="B2026">
        <v>1</v>
      </c>
      <c r="C2026">
        <v>2</v>
      </c>
      <c r="D2026">
        <v>1</v>
      </c>
      <c r="E2026" t="s">
        <v>563</v>
      </c>
      <c r="F2026" t="s">
        <v>527</v>
      </c>
      <c r="G2026">
        <v>1</v>
      </c>
      <c r="H2026">
        <v>1</v>
      </c>
      <c r="I2026" t="s">
        <v>479</v>
      </c>
      <c r="J2026" t="s">
        <v>457</v>
      </c>
      <c r="K2026" t="s">
        <v>672</v>
      </c>
      <c r="L2026">
        <v>5</v>
      </c>
      <c r="M2026">
        <v>1</v>
      </c>
      <c r="N2026" t="s">
        <v>675</v>
      </c>
      <c r="O2026" t="s">
        <v>675</v>
      </c>
    </row>
    <row r="2027" spans="1:15">
      <c r="A2027">
        <v>415</v>
      </c>
      <c r="B2027">
        <v>1</v>
      </c>
      <c r="C2027">
        <v>2</v>
      </c>
      <c r="D2027">
        <v>2</v>
      </c>
      <c r="E2027" t="s">
        <v>563</v>
      </c>
      <c r="F2027" t="s">
        <v>528</v>
      </c>
      <c r="G2027">
        <v>0</v>
      </c>
      <c r="H2027">
        <v>1</v>
      </c>
      <c r="I2027" t="s">
        <v>479</v>
      </c>
      <c r="J2027" t="s">
        <v>457</v>
      </c>
      <c r="K2027" t="s">
        <v>672</v>
      </c>
      <c r="L2027">
        <v>5</v>
      </c>
      <c r="M2027">
        <v>0</v>
      </c>
      <c r="N2027" t="s">
        <v>675</v>
      </c>
      <c r="O2027" t="s">
        <v>675</v>
      </c>
    </row>
    <row r="2028" spans="1:15">
      <c r="A2028">
        <v>415</v>
      </c>
      <c r="B2028">
        <v>1</v>
      </c>
      <c r="C2028">
        <v>2</v>
      </c>
      <c r="D2028">
        <v>3</v>
      </c>
      <c r="E2028" t="s">
        <v>544</v>
      </c>
      <c r="F2028" t="s">
        <v>528</v>
      </c>
      <c r="G2028">
        <v>1</v>
      </c>
      <c r="H2028">
        <v>0</v>
      </c>
      <c r="I2028" t="s">
        <v>479</v>
      </c>
      <c r="J2028" t="s">
        <v>454</v>
      </c>
      <c r="K2028" t="s">
        <v>672</v>
      </c>
      <c r="L2028">
        <v>5</v>
      </c>
      <c r="M2028">
        <v>0</v>
      </c>
      <c r="N2028" t="s">
        <v>675</v>
      </c>
      <c r="O2028" t="s">
        <v>675</v>
      </c>
    </row>
    <row r="2029" spans="1:15">
      <c r="A2029">
        <v>415</v>
      </c>
      <c r="B2029">
        <v>1</v>
      </c>
      <c r="C2029">
        <v>2</v>
      </c>
      <c r="D2029">
        <v>4</v>
      </c>
      <c r="E2029" t="s">
        <v>556</v>
      </c>
      <c r="F2029" t="s">
        <v>528</v>
      </c>
      <c r="G2029">
        <v>1</v>
      </c>
      <c r="H2029">
        <v>1</v>
      </c>
      <c r="I2029" t="s">
        <v>455</v>
      </c>
      <c r="J2029" t="s">
        <v>455</v>
      </c>
      <c r="K2029" t="s">
        <v>670</v>
      </c>
      <c r="L2029">
        <v>5</v>
      </c>
      <c r="M2029">
        <v>1</v>
      </c>
      <c r="N2029" t="s">
        <v>675</v>
      </c>
      <c r="O2029" t="s">
        <v>675</v>
      </c>
    </row>
    <row r="2030" spans="1:15">
      <c r="A2030">
        <v>415</v>
      </c>
      <c r="B2030">
        <v>1</v>
      </c>
      <c r="C2030">
        <v>2</v>
      </c>
      <c r="D2030">
        <v>5</v>
      </c>
      <c r="E2030" t="s">
        <v>553</v>
      </c>
      <c r="F2030" t="s">
        <v>527</v>
      </c>
      <c r="G2030">
        <v>1</v>
      </c>
      <c r="H2030">
        <v>1</v>
      </c>
      <c r="I2030" t="s">
        <v>455</v>
      </c>
      <c r="J2030" t="s">
        <v>455</v>
      </c>
      <c r="K2030" t="s">
        <v>672</v>
      </c>
      <c r="L2030">
        <v>5</v>
      </c>
      <c r="M2030">
        <v>0</v>
      </c>
      <c r="N2030" t="s">
        <v>675</v>
      </c>
      <c r="O2030" t="s">
        <v>675</v>
      </c>
    </row>
    <row r="2031" spans="1:15">
      <c r="A2031">
        <v>415</v>
      </c>
      <c r="B2031">
        <v>1</v>
      </c>
      <c r="C2031">
        <v>2</v>
      </c>
      <c r="D2031">
        <v>6</v>
      </c>
      <c r="E2031" t="s">
        <v>549</v>
      </c>
      <c r="F2031" t="s">
        <v>528</v>
      </c>
      <c r="G2031">
        <v>1</v>
      </c>
      <c r="H2031">
        <v>0</v>
      </c>
      <c r="I2031" t="s">
        <v>479</v>
      </c>
      <c r="J2031" t="s">
        <v>454</v>
      </c>
      <c r="K2031" t="s">
        <v>670</v>
      </c>
      <c r="L2031">
        <v>1</v>
      </c>
      <c r="M2031">
        <v>1</v>
      </c>
      <c r="N2031" t="s">
        <v>675</v>
      </c>
      <c r="O2031" t="s">
        <v>675</v>
      </c>
    </row>
    <row r="2032" spans="1:15">
      <c r="A2032">
        <v>415</v>
      </c>
      <c r="B2032">
        <v>1</v>
      </c>
      <c r="C2032">
        <v>2</v>
      </c>
      <c r="D2032">
        <v>7</v>
      </c>
      <c r="E2032" t="s">
        <v>550</v>
      </c>
      <c r="F2032" t="s">
        <v>528</v>
      </c>
      <c r="G2032">
        <v>1</v>
      </c>
      <c r="H2032">
        <v>1</v>
      </c>
      <c r="I2032" t="s">
        <v>479</v>
      </c>
      <c r="J2032" t="s">
        <v>454</v>
      </c>
      <c r="K2032" t="s">
        <v>670</v>
      </c>
      <c r="L2032">
        <v>1</v>
      </c>
      <c r="M2032">
        <v>1</v>
      </c>
      <c r="N2032" t="s">
        <v>675</v>
      </c>
      <c r="O2032" t="s">
        <v>675</v>
      </c>
    </row>
    <row r="2033" spans="1:15">
      <c r="A2033">
        <v>415</v>
      </c>
      <c r="B2033">
        <v>1</v>
      </c>
      <c r="C2033">
        <v>2</v>
      </c>
      <c r="D2033">
        <v>8</v>
      </c>
      <c r="E2033" t="s">
        <v>557</v>
      </c>
      <c r="F2033" t="s">
        <v>527</v>
      </c>
      <c r="G2033">
        <v>1</v>
      </c>
      <c r="H2033">
        <v>0</v>
      </c>
      <c r="I2033" t="s">
        <v>455</v>
      </c>
      <c r="J2033" t="s">
        <v>455</v>
      </c>
      <c r="K2033" t="s">
        <v>670</v>
      </c>
      <c r="L2033">
        <v>5</v>
      </c>
      <c r="M2033">
        <v>0</v>
      </c>
      <c r="N2033" t="s">
        <v>675</v>
      </c>
      <c r="O2033" t="s">
        <v>675</v>
      </c>
    </row>
    <row r="2034" spans="1:15">
      <c r="A2034">
        <v>415</v>
      </c>
      <c r="B2034">
        <v>1</v>
      </c>
      <c r="C2034">
        <v>2</v>
      </c>
      <c r="D2034">
        <v>9</v>
      </c>
      <c r="E2034" t="s">
        <v>555</v>
      </c>
      <c r="F2034" t="s">
        <v>528</v>
      </c>
      <c r="G2034">
        <v>1</v>
      </c>
      <c r="H2034">
        <v>0</v>
      </c>
      <c r="I2034" t="s">
        <v>455</v>
      </c>
      <c r="J2034" t="s">
        <v>455</v>
      </c>
      <c r="K2034" t="s">
        <v>672</v>
      </c>
      <c r="L2034">
        <v>5</v>
      </c>
      <c r="M2034">
        <v>1</v>
      </c>
      <c r="N2034" t="s">
        <v>675</v>
      </c>
      <c r="O2034" t="s">
        <v>675</v>
      </c>
    </row>
    <row r="2035" spans="1:15">
      <c r="A2035">
        <v>415</v>
      </c>
      <c r="B2035">
        <v>1</v>
      </c>
      <c r="C2035">
        <v>2</v>
      </c>
      <c r="D2035">
        <v>10</v>
      </c>
      <c r="E2035" t="s">
        <v>556</v>
      </c>
      <c r="F2035" t="s">
        <v>527</v>
      </c>
      <c r="G2035">
        <v>0</v>
      </c>
      <c r="H2035">
        <v>1</v>
      </c>
      <c r="I2035" t="s">
        <v>455</v>
      </c>
      <c r="J2035" t="s">
        <v>455</v>
      </c>
      <c r="K2035" t="s">
        <v>670</v>
      </c>
      <c r="L2035">
        <v>5</v>
      </c>
      <c r="M2035">
        <v>0</v>
      </c>
      <c r="N2035" t="s">
        <v>675</v>
      </c>
      <c r="O2035" t="s">
        <v>675</v>
      </c>
    </row>
    <row r="2036" spans="1:15">
      <c r="A2036">
        <v>415</v>
      </c>
      <c r="B2036">
        <v>1</v>
      </c>
      <c r="C2036">
        <v>2</v>
      </c>
      <c r="D2036">
        <v>11</v>
      </c>
      <c r="E2036" t="s">
        <v>554</v>
      </c>
      <c r="F2036" t="s">
        <v>528</v>
      </c>
      <c r="G2036">
        <v>1</v>
      </c>
      <c r="H2036">
        <v>0</v>
      </c>
      <c r="I2036" t="s">
        <v>455</v>
      </c>
      <c r="J2036" t="s">
        <v>455</v>
      </c>
      <c r="K2036" t="s">
        <v>672</v>
      </c>
      <c r="L2036">
        <v>5</v>
      </c>
      <c r="M2036">
        <v>1</v>
      </c>
      <c r="N2036" t="s">
        <v>675</v>
      </c>
      <c r="O2036" t="s">
        <v>675</v>
      </c>
    </row>
    <row r="2037" spans="1:15">
      <c r="A2037">
        <v>415</v>
      </c>
      <c r="B2037">
        <v>1</v>
      </c>
      <c r="C2037">
        <v>2</v>
      </c>
      <c r="D2037">
        <v>12</v>
      </c>
      <c r="E2037" t="s">
        <v>551</v>
      </c>
      <c r="F2037" t="s">
        <v>527</v>
      </c>
      <c r="G2037">
        <v>1</v>
      </c>
      <c r="H2037">
        <v>1</v>
      </c>
      <c r="I2037" t="s">
        <v>455</v>
      </c>
      <c r="J2037" t="s">
        <v>455</v>
      </c>
      <c r="K2037" t="s">
        <v>672</v>
      </c>
      <c r="L2037">
        <v>5</v>
      </c>
      <c r="M2037">
        <v>0</v>
      </c>
      <c r="N2037" t="s">
        <v>675</v>
      </c>
      <c r="O2037" t="s">
        <v>675</v>
      </c>
    </row>
    <row r="2038" spans="1:15">
      <c r="A2038">
        <v>415</v>
      </c>
      <c r="B2038">
        <v>1</v>
      </c>
      <c r="C2038">
        <v>2</v>
      </c>
      <c r="D2038">
        <v>13</v>
      </c>
      <c r="E2038" t="s">
        <v>547</v>
      </c>
      <c r="F2038" t="s">
        <v>527</v>
      </c>
      <c r="G2038">
        <v>1</v>
      </c>
      <c r="H2038">
        <v>1</v>
      </c>
      <c r="I2038" t="s">
        <v>479</v>
      </c>
      <c r="J2038" t="s">
        <v>454</v>
      </c>
      <c r="K2038" t="s">
        <v>672</v>
      </c>
      <c r="L2038">
        <v>5</v>
      </c>
      <c r="M2038">
        <v>1</v>
      </c>
      <c r="N2038" t="s">
        <v>675</v>
      </c>
      <c r="O2038" t="s">
        <v>675</v>
      </c>
    </row>
    <row r="2039" spans="1:15">
      <c r="A2039">
        <v>415</v>
      </c>
      <c r="B2039">
        <v>1</v>
      </c>
      <c r="C2039">
        <v>2</v>
      </c>
      <c r="D2039">
        <v>14</v>
      </c>
      <c r="E2039" t="s">
        <v>550</v>
      </c>
      <c r="F2039" t="s">
        <v>527</v>
      </c>
      <c r="G2039">
        <v>0</v>
      </c>
      <c r="H2039">
        <v>1</v>
      </c>
      <c r="I2039" t="s">
        <v>479</v>
      </c>
      <c r="J2039" t="s">
        <v>454</v>
      </c>
      <c r="K2039" t="s">
        <v>670</v>
      </c>
      <c r="L2039">
        <v>5</v>
      </c>
      <c r="M2039">
        <v>1</v>
      </c>
      <c r="N2039" t="s">
        <v>675</v>
      </c>
      <c r="O2039" t="s">
        <v>675</v>
      </c>
    </row>
    <row r="2040" spans="1:15">
      <c r="A2040">
        <v>415</v>
      </c>
      <c r="B2040">
        <v>1</v>
      </c>
      <c r="C2040">
        <v>2</v>
      </c>
      <c r="D2040">
        <v>15</v>
      </c>
      <c r="E2040" t="s">
        <v>555</v>
      </c>
      <c r="F2040" t="s">
        <v>527</v>
      </c>
      <c r="G2040">
        <v>0</v>
      </c>
      <c r="H2040">
        <v>0</v>
      </c>
      <c r="I2040" t="s">
        <v>455</v>
      </c>
      <c r="J2040" t="s">
        <v>455</v>
      </c>
      <c r="K2040" t="s">
        <v>672</v>
      </c>
      <c r="L2040">
        <v>1</v>
      </c>
      <c r="M2040">
        <v>1</v>
      </c>
      <c r="N2040" t="s">
        <v>675</v>
      </c>
      <c r="O2040" t="s">
        <v>675</v>
      </c>
    </row>
    <row r="2041" spans="1:15">
      <c r="A2041">
        <v>415</v>
      </c>
      <c r="B2041">
        <v>1</v>
      </c>
      <c r="C2041">
        <v>2</v>
      </c>
      <c r="D2041">
        <v>16</v>
      </c>
      <c r="E2041" t="s">
        <v>561</v>
      </c>
      <c r="F2041" t="s">
        <v>528</v>
      </c>
      <c r="G2041">
        <v>1</v>
      </c>
      <c r="H2041">
        <v>1</v>
      </c>
      <c r="I2041" t="s">
        <v>479</v>
      </c>
      <c r="J2041" t="s">
        <v>456</v>
      </c>
      <c r="K2041" t="s">
        <v>670</v>
      </c>
      <c r="L2041">
        <v>5</v>
      </c>
      <c r="M2041">
        <v>0</v>
      </c>
      <c r="N2041" t="s">
        <v>675</v>
      </c>
      <c r="O2041" t="s">
        <v>675</v>
      </c>
    </row>
    <row r="2042" spans="1:15">
      <c r="A2042">
        <v>415</v>
      </c>
      <c r="B2042">
        <v>1</v>
      </c>
      <c r="C2042">
        <v>2</v>
      </c>
      <c r="D2042">
        <v>17</v>
      </c>
      <c r="E2042" t="s">
        <v>566</v>
      </c>
      <c r="F2042" t="s">
        <v>527</v>
      </c>
      <c r="I2042" t="s">
        <v>479</v>
      </c>
      <c r="J2042" t="s">
        <v>457</v>
      </c>
      <c r="K2042" t="s">
        <v>672</v>
      </c>
      <c r="N2042" t="s">
        <v>675</v>
      </c>
      <c r="O2042" t="s">
        <v>675</v>
      </c>
    </row>
    <row r="2043" spans="1:15">
      <c r="A2043">
        <v>415</v>
      </c>
      <c r="B2043">
        <v>1</v>
      </c>
      <c r="C2043">
        <v>2</v>
      </c>
      <c r="D2043">
        <v>18</v>
      </c>
      <c r="E2043" t="s">
        <v>551</v>
      </c>
      <c r="F2043" t="s">
        <v>528</v>
      </c>
      <c r="G2043">
        <v>0</v>
      </c>
      <c r="H2043">
        <v>1</v>
      </c>
      <c r="I2043" t="s">
        <v>455</v>
      </c>
      <c r="J2043" t="s">
        <v>455</v>
      </c>
      <c r="K2043" t="s">
        <v>672</v>
      </c>
      <c r="L2043">
        <v>5</v>
      </c>
      <c r="M2043">
        <v>1</v>
      </c>
      <c r="N2043" t="s">
        <v>675</v>
      </c>
      <c r="O2043" t="s">
        <v>675</v>
      </c>
    </row>
    <row r="2044" spans="1:15">
      <c r="A2044">
        <v>415</v>
      </c>
      <c r="B2044">
        <v>1</v>
      </c>
      <c r="C2044">
        <v>2</v>
      </c>
      <c r="D2044">
        <v>19</v>
      </c>
      <c r="E2044" t="s">
        <v>549</v>
      </c>
      <c r="F2044" t="s">
        <v>527</v>
      </c>
      <c r="G2044">
        <v>0</v>
      </c>
      <c r="H2044">
        <v>0</v>
      </c>
      <c r="I2044" t="s">
        <v>479</v>
      </c>
      <c r="J2044" t="s">
        <v>454</v>
      </c>
      <c r="K2044" t="s">
        <v>670</v>
      </c>
      <c r="L2044">
        <v>5</v>
      </c>
      <c r="M2044">
        <v>1</v>
      </c>
      <c r="N2044" t="s">
        <v>675</v>
      </c>
      <c r="O2044" t="s">
        <v>675</v>
      </c>
    </row>
    <row r="2045" spans="1:15">
      <c r="A2045">
        <v>415</v>
      </c>
      <c r="B2045">
        <v>1</v>
      </c>
      <c r="C2045">
        <v>2</v>
      </c>
      <c r="D2045">
        <v>20</v>
      </c>
      <c r="E2045" t="s">
        <v>559</v>
      </c>
      <c r="F2045" t="s">
        <v>527</v>
      </c>
      <c r="G2045">
        <v>1</v>
      </c>
      <c r="H2045">
        <v>0</v>
      </c>
      <c r="I2045" t="s">
        <v>479</v>
      </c>
      <c r="J2045" t="s">
        <v>456</v>
      </c>
      <c r="K2045" t="s">
        <v>670</v>
      </c>
      <c r="L2045">
        <v>5</v>
      </c>
      <c r="M2045">
        <v>1</v>
      </c>
      <c r="N2045" t="s">
        <v>675</v>
      </c>
      <c r="O2045" t="s">
        <v>675</v>
      </c>
    </row>
    <row r="2046" spans="1:15">
      <c r="A2046">
        <v>415</v>
      </c>
      <c r="B2046">
        <v>1</v>
      </c>
      <c r="C2046">
        <v>2</v>
      </c>
      <c r="D2046">
        <v>21</v>
      </c>
      <c r="E2046" t="s">
        <v>545</v>
      </c>
      <c r="F2046" t="s">
        <v>527</v>
      </c>
      <c r="G2046">
        <v>1</v>
      </c>
      <c r="H2046">
        <v>0</v>
      </c>
      <c r="I2046" t="s">
        <v>479</v>
      </c>
      <c r="J2046" t="s">
        <v>454</v>
      </c>
      <c r="K2046" t="s">
        <v>672</v>
      </c>
      <c r="L2046">
        <v>5</v>
      </c>
      <c r="M2046">
        <v>1</v>
      </c>
      <c r="N2046" t="s">
        <v>675</v>
      </c>
      <c r="O2046" t="s">
        <v>675</v>
      </c>
    </row>
    <row r="2047" spans="1:15">
      <c r="A2047">
        <v>415</v>
      </c>
      <c r="B2047">
        <v>1</v>
      </c>
      <c r="C2047">
        <v>2</v>
      </c>
      <c r="D2047">
        <v>22</v>
      </c>
      <c r="E2047" t="s">
        <v>565</v>
      </c>
      <c r="F2047" t="s">
        <v>528</v>
      </c>
      <c r="G2047">
        <v>1</v>
      </c>
      <c r="H2047">
        <v>1</v>
      </c>
      <c r="I2047" t="s">
        <v>479</v>
      </c>
      <c r="J2047" t="s">
        <v>457</v>
      </c>
      <c r="K2047" t="s">
        <v>672</v>
      </c>
      <c r="L2047">
        <v>1</v>
      </c>
      <c r="M2047">
        <v>1</v>
      </c>
      <c r="N2047" t="s">
        <v>675</v>
      </c>
      <c r="O2047" t="s">
        <v>675</v>
      </c>
    </row>
    <row r="2048" spans="1:15">
      <c r="A2048">
        <v>415</v>
      </c>
      <c r="B2048">
        <v>1</v>
      </c>
      <c r="C2048">
        <v>2</v>
      </c>
      <c r="D2048">
        <v>23</v>
      </c>
      <c r="E2048" t="s">
        <v>552</v>
      </c>
      <c r="F2048" t="s">
        <v>527</v>
      </c>
      <c r="G2048">
        <v>1</v>
      </c>
      <c r="H2048">
        <v>1</v>
      </c>
      <c r="I2048" t="s">
        <v>455</v>
      </c>
      <c r="J2048" t="s">
        <v>455</v>
      </c>
      <c r="K2048" t="s">
        <v>672</v>
      </c>
      <c r="L2048">
        <v>5</v>
      </c>
      <c r="M2048">
        <v>0</v>
      </c>
      <c r="N2048" t="s">
        <v>675</v>
      </c>
      <c r="O2048" t="s">
        <v>675</v>
      </c>
    </row>
    <row r="2049" spans="1:15">
      <c r="A2049">
        <v>415</v>
      </c>
      <c r="B2049">
        <v>1</v>
      </c>
      <c r="C2049">
        <v>2</v>
      </c>
      <c r="D2049">
        <v>24</v>
      </c>
      <c r="E2049" t="s">
        <v>559</v>
      </c>
      <c r="F2049" t="s">
        <v>528</v>
      </c>
      <c r="G2049">
        <v>0</v>
      </c>
      <c r="H2049">
        <v>0</v>
      </c>
      <c r="I2049" t="s">
        <v>479</v>
      </c>
      <c r="J2049" t="s">
        <v>456</v>
      </c>
      <c r="K2049" t="s">
        <v>670</v>
      </c>
      <c r="L2049">
        <v>1</v>
      </c>
      <c r="M2049">
        <v>1</v>
      </c>
      <c r="N2049" t="s">
        <v>675</v>
      </c>
      <c r="O2049" t="s">
        <v>675</v>
      </c>
    </row>
    <row r="2050" spans="1:15">
      <c r="A2050">
        <v>415</v>
      </c>
      <c r="B2050">
        <v>1</v>
      </c>
      <c r="C2050">
        <v>2</v>
      </c>
      <c r="D2050">
        <v>25</v>
      </c>
      <c r="E2050" t="s">
        <v>554</v>
      </c>
      <c r="F2050" t="s">
        <v>527</v>
      </c>
      <c r="G2050">
        <v>0</v>
      </c>
      <c r="H2050">
        <v>0</v>
      </c>
      <c r="I2050" t="s">
        <v>455</v>
      </c>
      <c r="J2050" t="s">
        <v>455</v>
      </c>
      <c r="K2050" t="s">
        <v>672</v>
      </c>
      <c r="L2050">
        <v>1</v>
      </c>
      <c r="M2050">
        <v>1</v>
      </c>
      <c r="N2050" t="s">
        <v>675</v>
      </c>
      <c r="O2050" t="s">
        <v>675</v>
      </c>
    </row>
    <row r="2051" spans="1:15">
      <c r="A2051">
        <v>415</v>
      </c>
      <c r="B2051">
        <v>1</v>
      </c>
      <c r="C2051">
        <v>2</v>
      </c>
      <c r="D2051">
        <v>26</v>
      </c>
      <c r="E2051" t="s">
        <v>552</v>
      </c>
      <c r="F2051" t="s">
        <v>528</v>
      </c>
      <c r="G2051">
        <v>0</v>
      </c>
      <c r="H2051">
        <v>1</v>
      </c>
      <c r="I2051" t="s">
        <v>455</v>
      </c>
      <c r="J2051" t="s">
        <v>455</v>
      </c>
      <c r="K2051" t="s">
        <v>672</v>
      </c>
      <c r="L2051">
        <v>5</v>
      </c>
      <c r="M2051">
        <v>1</v>
      </c>
      <c r="N2051" t="s">
        <v>675</v>
      </c>
      <c r="O2051" t="s">
        <v>675</v>
      </c>
    </row>
    <row r="2052" spans="1:15">
      <c r="A2052">
        <v>415</v>
      </c>
      <c r="B2052">
        <v>1</v>
      </c>
      <c r="C2052">
        <v>2</v>
      </c>
      <c r="D2052">
        <v>27</v>
      </c>
      <c r="E2052" t="s">
        <v>564</v>
      </c>
      <c r="F2052" t="s">
        <v>528</v>
      </c>
      <c r="G2052">
        <v>1</v>
      </c>
      <c r="H2052">
        <v>0</v>
      </c>
      <c r="I2052" t="s">
        <v>479</v>
      </c>
      <c r="J2052" t="s">
        <v>457</v>
      </c>
      <c r="K2052" t="s">
        <v>672</v>
      </c>
      <c r="L2052">
        <v>1</v>
      </c>
      <c r="M2052">
        <v>1</v>
      </c>
      <c r="N2052" t="s">
        <v>675</v>
      </c>
      <c r="O2052" t="s">
        <v>675</v>
      </c>
    </row>
    <row r="2053" spans="1:15">
      <c r="A2053">
        <v>415</v>
      </c>
      <c r="B2053">
        <v>1</v>
      </c>
      <c r="C2053">
        <v>2</v>
      </c>
      <c r="D2053">
        <v>28</v>
      </c>
      <c r="E2053" t="s">
        <v>557</v>
      </c>
      <c r="F2053" t="s">
        <v>528</v>
      </c>
      <c r="G2053">
        <v>0</v>
      </c>
      <c r="H2053">
        <v>0</v>
      </c>
      <c r="I2053" t="s">
        <v>455</v>
      </c>
      <c r="J2053" t="s">
        <v>455</v>
      </c>
      <c r="K2053" t="s">
        <v>670</v>
      </c>
      <c r="L2053">
        <v>1</v>
      </c>
      <c r="M2053">
        <v>0</v>
      </c>
      <c r="N2053" t="s">
        <v>675</v>
      </c>
      <c r="O2053" t="s">
        <v>675</v>
      </c>
    </row>
    <row r="2054" spans="1:15">
      <c r="A2054">
        <v>415</v>
      </c>
      <c r="B2054">
        <v>1</v>
      </c>
      <c r="C2054">
        <v>2</v>
      </c>
      <c r="D2054">
        <v>29</v>
      </c>
      <c r="E2054" t="s">
        <v>547</v>
      </c>
      <c r="F2054" t="s">
        <v>528</v>
      </c>
      <c r="G2054">
        <v>0</v>
      </c>
      <c r="H2054">
        <v>1</v>
      </c>
      <c r="I2054" t="s">
        <v>479</v>
      </c>
      <c r="J2054" t="s">
        <v>454</v>
      </c>
      <c r="K2054" t="s">
        <v>672</v>
      </c>
      <c r="L2054">
        <v>1</v>
      </c>
      <c r="M2054">
        <v>1</v>
      </c>
      <c r="N2054" t="s">
        <v>675</v>
      </c>
      <c r="O2054" t="s">
        <v>675</v>
      </c>
    </row>
    <row r="2055" spans="1:15">
      <c r="A2055">
        <v>415</v>
      </c>
      <c r="B2055">
        <v>1</v>
      </c>
      <c r="C2055">
        <v>2</v>
      </c>
      <c r="D2055">
        <v>30</v>
      </c>
      <c r="E2055" t="s">
        <v>562</v>
      </c>
      <c r="F2055" t="s">
        <v>528</v>
      </c>
      <c r="G2055">
        <v>1</v>
      </c>
      <c r="H2055">
        <v>1</v>
      </c>
      <c r="I2055" t="s">
        <v>479</v>
      </c>
      <c r="J2055" t="s">
        <v>456</v>
      </c>
      <c r="K2055" t="s">
        <v>670</v>
      </c>
      <c r="L2055">
        <v>5</v>
      </c>
      <c r="M2055">
        <v>0</v>
      </c>
      <c r="N2055" t="s">
        <v>675</v>
      </c>
      <c r="O2055" t="s">
        <v>675</v>
      </c>
    </row>
    <row r="2056" spans="1:15">
      <c r="A2056">
        <v>415</v>
      </c>
      <c r="B2056">
        <v>1</v>
      </c>
      <c r="C2056">
        <v>2</v>
      </c>
      <c r="D2056">
        <v>31</v>
      </c>
      <c r="E2056" t="s">
        <v>548</v>
      </c>
      <c r="F2056" t="s">
        <v>528</v>
      </c>
      <c r="G2056">
        <v>1</v>
      </c>
      <c r="H2056">
        <v>1</v>
      </c>
      <c r="I2056" t="s">
        <v>479</v>
      </c>
      <c r="J2056" t="s">
        <v>454</v>
      </c>
      <c r="K2056" t="s">
        <v>670</v>
      </c>
      <c r="L2056">
        <v>1</v>
      </c>
      <c r="M2056">
        <v>1</v>
      </c>
      <c r="N2056" t="s">
        <v>675</v>
      </c>
      <c r="O2056" t="s">
        <v>675</v>
      </c>
    </row>
    <row r="2057" spans="1:15">
      <c r="A2057">
        <v>415</v>
      </c>
      <c r="B2057">
        <v>1</v>
      </c>
      <c r="C2057">
        <v>2</v>
      </c>
      <c r="D2057">
        <v>32</v>
      </c>
      <c r="E2057" t="s">
        <v>544</v>
      </c>
      <c r="F2057" t="s">
        <v>527</v>
      </c>
      <c r="G2057">
        <v>0</v>
      </c>
      <c r="H2057">
        <v>0</v>
      </c>
      <c r="I2057" t="s">
        <v>479</v>
      </c>
      <c r="J2057" t="s">
        <v>454</v>
      </c>
      <c r="K2057" t="s">
        <v>672</v>
      </c>
      <c r="L2057">
        <v>5</v>
      </c>
      <c r="M2057">
        <v>1</v>
      </c>
      <c r="N2057" t="s">
        <v>675</v>
      </c>
      <c r="O2057" t="s">
        <v>675</v>
      </c>
    </row>
    <row r="2058" spans="1:15">
      <c r="A2058">
        <v>415</v>
      </c>
      <c r="B2058">
        <v>1</v>
      </c>
      <c r="C2058">
        <v>2</v>
      </c>
      <c r="D2058">
        <v>33</v>
      </c>
      <c r="E2058" t="s">
        <v>560</v>
      </c>
      <c r="F2058" t="s">
        <v>528</v>
      </c>
      <c r="G2058">
        <v>1</v>
      </c>
      <c r="H2058">
        <v>1</v>
      </c>
      <c r="I2058" t="s">
        <v>479</v>
      </c>
      <c r="J2058" t="s">
        <v>456</v>
      </c>
      <c r="K2058" t="s">
        <v>670</v>
      </c>
      <c r="L2058">
        <v>1</v>
      </c>
      <c r="M2058">
        <v>1</v>
      </c>
      <c r="N2058" t="s">
        <v>675</v>
      </c>
      <c r="O2058" t="s">
        <v>675</v>
      </c>
    </row>
    <row r="2059" spans="1:15">
      <c r="A2059">
        <v>415</v>
      </c>
      <c r="B2059">
        <v>1</v>
      </c>
      <c r="C2059">
        <v>2</v>
      </c>
      <c r="D2059">
        <v>34</v>
      </c>
      <c r="E2059" t="s">
        <v>565</v>
      </c>
      <c r="F2059" t="s">
        <v>527</v>
      </c>
      <c r="G2059">
        <v>0</v>
      </c>
      <c r="H2059">
        <v>1</v>
      </c>
      <c r="I2059" t="s">
        <v>479</v>
      </c>
      <c r="J2059" t="s">
        <v>457</v>
      </c>
      <c r="K2059" t="s">
        <v>672</v>
      </c>
      <c r="L2059">
        <v>5</v>
      </c>
      <c r="M2059">
        <v>1</v>
      </c>
      <c r="N2059" t="s">
        <v>675</v>
      </c>
      <c r="O2059" t="s">
        <v>675</v>
      </c>
    </row>
    <row r="2060" spans="1:15">
      <c r="A2060">
        <v>415</v>
      </c>
      <c r="B2060">
        <v>1</v>
      </c>
      <c r="C2060">
        <v>2</v>
      </c>
      <c r="D2060">
        <v>35</v>
      </c>
      <c r="E2060" t="s">
        <v>566</v>
      </c>
      <c r="F2060" t="s">
        <v>527</v>
      </c>
      <c r="I2060" t="s">
        <v>479</v>
      </c>
      <c r="J2060" t="s">
        <v>457</v>
      </c>
      <c r="K2060" t="s">
        <v>672</v>
      </c>
      <c r="N2060" t="s">
        <v>675</v>
      </c>
      <c r="O2060" t="s">
        <v>675</v>
      </c>
    </row>
    <row r="2061" spans="1:15">
      <c r="A2061">
        <v>415</v>
      </c>
      <c r="B2061">
        <v>1</v>
      </c>
      <c r="C2061">
        <v>2</v>
      </c>
      <c r="D2061">
        <v>36</v>
      </c>
      <c r="E2061" t="s">
        <v>545</v>
      </c>
      <c r="F2061" t="s">
        <v>528</v>
      </c>
      <c r="G2061">
        <v>0</v>
      </c>
      <c r="H2061">
        <v>0</v>
      </c>
      <c r="I2061" t="s">
        <v>479</v>
      </c>
      <c r="J2061" t="s">
        <v>454</v>
      </c>
      <c r="K2061" t="s">
        <v>672</v>
      </c>
      <c r="L2061">
        <v>1</v>
      </c>
      <c r="M2061">
        <v>1</v>
      </c>
      <c r="N2061" t="s">
        <v>675</v>
      </c>
      <c r="O2061" t="s">
        <v>675</v>
      </c>
    </row>
    <row r="2062" spans="1:15">
      <c r="A2062">
        <v>415</v>
      </c>
      <c r="B2062">
        <v>1</v>
      </c>
      <c r="C2062">
        <v>2</v>
      </c>
      <c r="D2062">
        <v>37</v>
      </c>
      <c r="E2062" t="s">
        <v>561</v>
      </c>
      <c r="F2062" t="s">
        <v>527</v>
      </c>
      <c r="G2062">
        <v>0</v>
      </c>
      <c r="H2062">
        <v>1</v>
      </c>
      <c r="I2062" t="s">
        <v>479</v>
      </c>
      <c r="J2062" t="s">
        <v>456</v>
      </c>
      <c r="K2062" t="s">
        <v>670</v>
      </c>
      <c r="L2062">
        <v>5</v>
      </c>
      <c r="M2062">
        <v>1</v>
      </c>
      <c r="N2062" t="s">
        <v>675</v>
      </c>
      <c r="O2062" t="s">
        <v>675</v>
      </c>
    </row>
    <row r="2063" spans="1:15">
      <c r="A2063">
        <v>415</v>
      </c>
      <c r="B2063">
        <v>1</v>
      </c>
      <c r="C2063">
        <v>2</v>
      </c>
      <c r="D2063">
        <v>38</v>
      </c>
      <c r="E2063" t="s">
        <v>562</v>
      </c>
      <c r="F2063" t="s">
        <v>527</v>
      </c>
      <c r="G2063">
        <v>0</v>
      </c>
      <c r="H2063">
        <v>1</v>
      </c>
      <c r="I2063" t="s">
        <v>479</v>
      </c>
      <c r="J2063" t="s">
        <v>456</v>
      </c>
      <c r="K2063" t="s">
        <v>670</v>
      </c>
      <c r="L2063">
        <v>5</v>
      </c>
      <c r="M2063">
        <v>1</v>
      </c>
      <c r="N2063" t="s">
        <v>675</v>
      </c>
      <c r="O2063" t="s">
        <v>675</v>
      </c>
    </row>
    <row r="2064" spans="1:15">
      <c r="A2064">
        <v>415</v>
      </c>
      <c r="B2064">
        <v>1</v>
      </c>
      <c r="C2064">
        <v>2</v>
      </c>
      <c r="D2064">
        <v>39</v>
      </c>
      <c r="E2064" t="s">
        <v>558</v>
      </c>
      <c r="F2064" t="s">
        <v>528</v>
      </c>
      <c r="G2064">
        <v>1</v>
      </c>
      <c r="H2064">
        <v>1</v>
      </c>
      <c r="I2064" t="s">
        <v>455</v>
      </c>
      <c r="J2064" t="s">
        <v>455</v>
      </c>
      <c r="K2064" t="s">
        <v>670</v>
      </c>
      <c r="L2064">
        <v>5</v>
      </c>
      <c r="M2064">
        <v>1</v>
      </c>
      <c r="N2064" t="s">
        <v>675</v>
      </c>
      <c r="O2064" t="s">
        <v>675</v>
      </c>
    </row>
    <row r="2065" spans="1:15">
      <c r="A2065">
        <v>415</v>
      </c>
      <c r="B2065">
        <v>1</v>
      </c>
      <c r="C2065">
        <v>2</v>
      </c>
      <c r="D2065">
        <v>40</v>
      </c>
      <c r="E2065" t="s">
        <v>558</v>
      </c>
      <c r="F2065" t="s">
        <v>527</v>
      </c>
      <c r="G2065">
        <v>0</v>
      </c>
      <c r="H2065">
        <v>1</v>
      </c>
      <c r="I2065" t="s">
        <v>455</v>
      </c>
      <c r="J2065" t="s">
        <v>455</v>
      </c>
      <c r="K2065" t="s">
        <v>670</v>
      </c>
      <c r="L2065">
        <v>1</v>
      </c>
      <c r="M2065">
        <v>1</v>
      </c>
      <c r="N2065" t="s">
        <v>675</v>
      </c>
      <c r="O2065" t="s">
        <v>675</v>
      </c>
    </row>
    <row r="2066" spans="1:15">
      <c r="A2066">
        <v>415</v>
      </c>
      <c r="B2066">
        <v>1</v>
      </c>
      <c r="C2066">
        <v>2</v>
      </c>
      <c r="D2066">
        <v>41</v>
      </c>
      <c r="E2066" t="s">
        <v>560</v>
      </c>
      <c r="F2066" t="s">
        <v>527</v>
      </c>
      <c r="G2066">
        <v>0</v>
      </c>
      <c r="H2066">
        <v>1</v>
      </c>
      <c r="I2066" t="s">
        <v>479</v>
      </c>
      <c r="J2066" t="s">
        <v>456</v>
      </c>
      <c r="K2066" t="s">
        <v>670</v>
      </c>
      <c r="L2066">
        <v>5</v>
      </c>
      <c r="M2066">
        <v>1</v>
      </c>
      <c r="N2066" t="s">
        <v>675</v>
      </c>
      <c r="O2066" t="s">
        <v>675</v>
      </c>
    </row>
    <row r="2067" spans="1:15">
      <c r="A2067">
        <v>415</v>
      </c>
      <c r="B2067">
        <v>1</v>
      </c>
      <c r="C2067">
        <v>2</v>
      </c>
      <c r="D2067">
        <v>42</v>
      </c>
      <c r="E2067" t="s">
        <v>564</v>
      </c>
      <c r="F2067" t="s">
        <v>527</v>
      </c>
      <c r="G2067">
        <v>0</v>
      </c>
      <c r="H2067">
        <v>0</v>
      </c>
      <c r="I2067" t="s">
        <v>479</v>
      </c>
      <c r="J2067" t="s">
        <v>457</v>
      </c>
      <c r="K2067" t="s">
        <v>672</v>
      </c>
      <c r="L2067">
        <v>5</v>
      </c>
      <c r="M2067">
        <v>1</v>
      </c>
      <c r="N2067" t="s">
        <v>675</v>
      </c>
      <c r="O2067" t="s">
        <v>675</v>
      </c>
    </row>
    <row r="2068" spans="1:15">
      <c r="A2068">
        <v>415</v>
      </c>
      <c r="B2068">
        <v>1</v>
      </c>
      <c r="C2068">
        <v>2</v>
      </c>
      <c r="D2068">
        <v>43</v>
      </c>
      <c r="E2068" t="s">
        <v>553</v>
      </c>
      <c r="F2068" t="s">
        <v>528</v>
      </c>
      <c r="G2068">
        <v>0</v>
      </c>
      <c r="H2068">
        <v>1</v>
      </c>
      <c r="I2068" t="s">
        <v>455</v>
      </c>
      <c r="J2068" t="s">
        <v>455</v>
      </c>
      <c r="K2068" t="s">
        <v>672</v>
      </c>
      <c r="L2068">
        <v>5</v>
      </c>
      <c r="M2068">
        <v>1</v>
      </c>
      <c r="N2068" t="s">
        <v>675</v>
      </c>
      <c r="O2068" t="s">
        <v>675</v>
      </c>
    </row>
    <row r="2069" spans="1:15">
      <c r="A2069">
        <v>415</v>
      </c>
      <c r="B2069">
        <v>1</v>
      </c>
      <c r="C2069">
        <v>2</v>
      </c>
      <c r="D2069">
        <v>44</v>
      </c>
      <c r="E2069" t="s">
        <v>548</v>
      </c>
      <c r="F2069" t="s">
        <v>527</v>
      </c>
      <c r="G2069">
        <v>0</v>
      </c>
      <c r="H2069">
        <v>1</v>
      </c>
      <c r="I2069" t="s">
        <v>479</v>
      </c>
      <c r="J2069" t="s">
        <v>454</v>
      </c>
      <c r="K2069" t="s">
        <v>670</v>
      </c>
      <c r="L2069">
        <v>5</v>
      </c>
      <c r="M2069">
        <v>1</v>
      </c>
      <c r="N2069" t="s">
        <v>675</v>
      </c>
      <c r="O2069" t="s">
        <v>675</v>
      </c>
    </row>
    <row r="2070" spans="1:15">
      <c r="A2070">
        <v>416</v>
      </c>
      <c r="B2070">
        <v>1</v>
      </c>
      <c r="C2070">
        <v>2</v>
      </c>
      <c r="D2070">
        <v>1</v>
      </c>
      <c r="E2070" t="s">
        <v>556</v>
      </c>
      <c r="F2070" t="s">
        <v>528</v>
      </c>
      <c r="G2070">
        <v>1</v>
      </c>
      <c r="H2070">
        <v>1</v>
      </c>
      <c r="I2070" t="s">
        <v>455</v>
      </c>
      <c r="J2070" t="s">
        <v>455</v>
      </c>
      <c r="K2070" t="s">
        <v>670</v>
      </c>
      <c r="L2070">
        <v>5</v>
      </c>
      <c r="M2070">
        <v>1</v>
      </c>
      <c r="N2070" t="s">
        <v>675</v>
      </c>
      <c r="O2070" t="s">
        <v>675</v>
      </c>
    </row>
    <row r="2071" spans="1:15">
      <c r="A2071">
        <v>416</v>
      </c>
      <c r="B2071">
        <v>1</v>
      </c>
      <c r="C2071">
        <v>2</v>
      </c>
      <c r="D2071">
        <v>2</v>
      </c>
      <c r="E2071" t="s">
        <v>559</v>
      </c>
      <c r="F2071" t="s">
        <v>527</v>
      </c>
      <c r="G2071">
        <v>1</v>
      </c>
      <c r="H2071">
        <v>0</v>
      </c>
      <c r="I2071" t="s">
        <v>479</v>
      </c>
      <c r="J2071" t="s">
        <v>456</v>
      </c>
      <c r="K2071" t="s">
        <v>670</v>
      </c>
      <c r="L2071">
        <v>1</v>
      </c>
      <c r="M2071">
        <v>0</v>
      </c>
      <c r="N2071" t="s">
        <v>675</v>
      </c>
      <c r="O2071" t="s">
        <v>675</v>
      </c>
    </row>
    <row r="2072" spans="1:15">
      <c r="A2072">
        <v>416</v>
      </c>
      <c r="B2072">
        <v>1</v>
      </c>
      <c r="C2072">
        <v>2</v>
      </c>
      <c r="D2072">
        <v>3</v>
      </c>
      <c r="E2072" t="s">
        <v>548</v>
      </c>
      <c r="F2072" t="s">
        <v>528</v>
      </c>
      <c r="G2072">
        <v>1</v>
      </c>
      <c r="H2072">
        <v>1</v>
      </c>
      <c r="I2072" t="s">
        <v>479</v>
      </c>
      <c r="J2072" t="s">
        <v>454</v>
      </c>
      <c r="K2072" t="s">
        <v>670</v>
      </c>
      <c r="L2072">
        <v>5</v>
      </c>
      <c r="M2072">
        <v>0</v>
      </c>
      <c r="N2072" t="s">
        <v>675</v>
      </c>
      <c r="O2072" t="s">
        <v>675</v>
      </c>
    </row>
    <row r="2073" spans="1:15">
      <c r="A2073">
        <v>416</v>
      </c>
      <c r="B2073">
        <v>1</v>
      </c>
      <c r="C2073">
        <v>2</v>
      </c>
      <c r="D2073">
        <v>4</v>
      </c>
      <c r="E2073" t="s">
        <v>547</v>
      </c>
      <c r="F2073" t="s">
        <v>527</v>
      </c>
      <c r="G2073">
        <v>1</v>
      </c>
      <c r="H2073">
        <v>1</v>
      </c>
      <c r="I2073" t="s">
        <v>479</v>
      </c>
      <c r="J2073" t="s">
        <v>454</v>
      </c>
      <c r="K2073" t="s">
        <v>672</v>
      </c>
      <c r="L2073">
        <v>1</v>
      </c>
      <c r="M2073">
        <v>0</v>
      </c>
      <c r="N2073" t="s">
        <v>675</v>
      </c>
      <c r="O2073" t="s">
        <v>675</v>
      </c>
    </row>
    <row r="2074" spans="1:15">
      <c r="A2074">
        <v>416</v>
      </c>
      <c r="B2074">
        <v>1</v>
      </c>
      <c r="C2074">
        <v>2</v>
      </c>
      <c r="D2074">
        <v>5</v>
      </c>
      <c r="E2074" t="s">
        <v>551</v>
      </c>
      <c r="F2074" t="s">
        <v>528</v>
      </c>
      <c r="G2074">
        <v>1</v>
      </c>
      <c r="H2074">
        <v>1</v>
      </c>
      <c r="I2074" t="s">
        <v>455</v>
      </c>
      <c r="J2074" t="s">
        <v>455</v>
      </c>
      <c r="K2074" t="s">
        <v>672</v>
      </c>
      <c r="L2074">
        <v>4</v>
      </c>
      <c r="M2074">
        <v>1</v>
      </c>
      <c r="N2074" t="s">
        <v>675</v>
      </c>
      <c r="O2074" t="s">
        <v>675</v>
      </c>
    </row>
    <row r="2075" spans="1:15">
      <c r="A2075">
        <v>416</v>
      </c>
      <c r="B2075">
        <v>1</v>
      </c>
      <c r="C2075">
        <v>2</v>
      </c>
      <c r="D2075">
        <v>6</v>
      </c>
      <c r="E2075" t="s">
        <v>550</v>
      </c>
      <c r="F2075" t="s">
        <v>528</v>
      </c>
      <c r="G2075">
        <v>1</v>
      </c>
      <c r="H2075">
        <v>1</v>
      </c>
      <c r="I2075" t="s">
        <v>479</v>
      </c>
      <c r="J2075" t="s">
        <v>454</v>
      </c>
      <c r="K2075" t="s">
        <v>670</v>
      </c>
      <c r="L2075">
        <v>4</v>
      </c>
      <c r="M2075">
        <v>0</v>
      </c>
      <c r="N2075" t="s">
        <v>675</v>
      </c>
      <c r="O2075" t="s">
        <v>675</v>
      </c>
    </row>
    <row r="2076" spans="1:15">
      <c r="A2076">
        <v>416</v>
      </c>
      <c r="B2076">
        <v>1</v>
      </c>
      <c r="C2076">
        <v>2</v>
      </c>
      <c r="D2076">
        <v>7</v>
      </c>
      <c r="E2076" t="s">
        <v>550</v>
      </c>
      <c r="F2076" t="s">
        <v>527</v>
      </c>
      <c r="G2076">
        <v>0</v>
      </c>
      <c r="H2076">
        <v>1</v>
      </c>
      <c r="I2076" t="s">
        <v>479</v>
      </c>
      <c r="J2076" t="s">
        <v>454</v>
      </c>
      <c r="K2076" t="s">
        <v>670</v>
      </c>
      <c r="L2076">
        <v>4</v>
      </c>
      <c r="M2076">
        <v>1</v>
      </c>
      <c r="N2076" t="s">
        <v>675</v>
      </c>
      <c r="O2076" t="s">
        <v>675</v>
      </c>
    </row>
    <row r="2077" spans="1:15">
      <c r="A2077">
        <v>416</v>
      </c>
      <c r="B2077">
        <v>1</v>
      </c>
      <c r="C2077">
        <v>2</v>
      </c>
      <c r="D2077">
        <v>8</v>
      </c>
      <c r="E2077" t="s">
        <v>553</v>
      </c>
      <c r="F2077" t="s">
        <v>528</v>
      </c>
      <c r="G2077">
        <v>1</v>
      </c>
      <c r="H2077">
        <v>1</v>
      </c>
      <c r="I2077" t="s">
        <v>455</v>
      </c>
      <c r="J2077" t="s">
        <v>455</v>
      </c>
      <c r="K2077" t="s">
        <v>672</v>
      </c>
      <c r="L2077">
        <v>1</v>
      </c>
      <c r="M2077">
        <v>0</v>
      </c>
      <c r="N2077" t="s">
        <v>675</v>
      </c>
      <c r="O2077" t="s">
        <v>675</v>
      </c>
    </row>
    <row r="2078" spans="1:15">
      <c r="A2078">
        <v>416</v>
      </c>
      <c r="B2078">
        <v>1</v>
      </c>
      <c r="C2078">
        <v>2</v>
      </c>
      <c r="D2078">
        <v>9</v>
      </c>
      <c r="E2078" t="s">
        <v>549</v>
      </c>
      <c r="F2078" t="s">
        <v>528</v>
      </c>
      <c r="G2078">
        <v>1</v>
      </c>
      <c r="H2078">
        <v>0</v>
      </c>
      <c r="I2078" t="s">
        <v>479</v>
      </c>
      <c r="J2078" t="s">
        <v>454</v>
      </c>
      <c r="K2078" t="s">
        <v>670</v>
      </c>
      <c r="L2078">
        <v>1</v>
      </c>
      <c r="M2078">
        <v>1</v>
      </c>
      <c r="N2078" t="s">
        <v>675</v>
      </c>
      <c r="O2078" t="s">
        <v>675</v>
      </c>
    </row>
    <row r="2079" spans="1:15">
      <c r="A2079">
        <v>416</v>
      </c>
      <c r="B2079">
        <v>1</v>
      </c>
      <c r="C2079">
        <v>2</v>
      </c>
      <c r="D2079">
        <v>10</v>
      </c>
      <c r="E2079" t="s">
        <v>547</v>
      </c>
      <c r="F2079" t="s">
        <v>528</v>
      </c>
      <c r="G2079">
        <v>0</v>
      </c>
      <c r="H2079">
        <v>1</v>
      </c>
      <c r="I2079" t="s">
        <v>479</v>
      </c>
      <c r="J2079" t="s">
        <v>454</v>
      </c>
      <c r="K2079" t="s">
        <v>672</v>
      </c>
      <c r="L2079">
        <v>1</v>
      </c>
      <c r="M2079">
        <v>1</v>
      </c>
      <c r="N2079" t="s">
        <v>675</v>
      </c>
      <c r="O2079" t="s">
        <v>675</v>
      </c>
    </row>
    <row r="2080" spans="1:15">
      <c r="A2080">
        <v>416</v>
      </c>
      <c r="B2080">
        <v>1</v>
      </c>
      <c r="C2080">
        <v>2</v>
      </c>
      <c r="D2080">
        <v>11</v>
      </c>
      <c r="E2080" t="s">
        <v>549</v>
      </c>
      <c r="F2080" t="s">
        <v>527</v>
      </c>
      <c r="G2080">
        <v>0</v>
      </c>
      <c r="H2080">
        <v>0</v>
      </c>
      <c r="I2080" t="s">
        <v>479</v>
      </c>
      <c r="J2080" t="s">
        <v>454</v>
      </c>
      <c r="K2080" t="s">
        <v>670</v>
      </c>
      <c r="L2080">
        <v>2</v>
      </c>
      <c r="M2080">
        <v>0</v>
      </c>
      <c r="N2080" t="s">
        <v>675</v>
      </c>
      <c r="O2080" t="s">
        <v>675</v>
      </c>
    </row>
    <row r="2081" spans="1:15">
      <c r="A2081">
        <v>416</v>
      </c>
      <c r="B2081">
        <v>1</v>
      </c>
      <c r="C2081">
        <v>2</v>
      </c>
      <c r="D2081">
        <v>12</v>
      </c>
      <c r="E2081" t="s">
        <v>560</v>
      </c>
      <c r="F2081" t="s">
        <v>527</v>
      </c>
      <c r="G2081">
        <v>1</v>
      </c>
      <c r="H2081">
        <v>1</v>
      </c>
      <c r="I2081" t="s">
        <v>479</v>
      </c>
      <c r="J2081" t="s">
        <v>456</v>
      </c>
      <c r="K2081" t="s">
        <v>670</v>
      </c>
      <c r="L2081">
        <v>5</v>
      </c>
      <c r="M2081">
        <v>1</v>
      </c>
      <c r="N2081" t="s">
        <v>675</v>
      </c>
      <c r="O2081" t="s">
        <v>675</v>
      </c>
    </row>
    <row r="2082" spans="1:15">
      <c r="A2082">
        <v>416</v>
      </c>
      <c r="B2082">
        <v>1</v>
      </c>
      <c r="C2082">
        <v>2</v>
      </c>
      <c r="D2082">
        <v>13</v>
      </c>
      <c r="E2082" t="s">
        <v>562</v>
      </c>
      <c r="F2082" t="s">
        <v>527</v>
      </c>
      <c r="G2082">
        <v>1</v>
      </c>
      <c r="H2082">
        <v>1</v>
      </c>
      <c r="I2082" t="s">
        <v>479</v>
      </c>
      <c r="J2082" t="s">
        <v>456</v>
      </c>
      <c r="K2082" t="s">
        <v>670</v>
      </c>
      <c r="L2082">
        <v>5</v>
      </c>
      <c r="M2082">
        <v>1</v>
      </c>
      <c r="N2082" t="s">
        <v>675</v>
      </c>
      <c r="O2082" t="s">
        <v>675</v>
      </c>
    </row>
    <row r="2083" spans="1:15">
      <c r="A2083">
        <v>416</v>
      </c>
      <c r="B2083">
        <v>1</v>
      </c>
      <c r="C2083">
        <v>2</v>
      </c>
      <c r="D2083">
        <v>14</v>
      </c>
      <c r="E2083" t="s">
        <v>551</v>
      </c>
      <c r="F2083" t="s">
        <v>527</v>
      </c>
      <c r="G2083">
        <v>0</v>
      </c>
      <c r="H2083">
        <v>1</v>
      </c>
      <c r="I2083" t="s">
        <v>455</v>
      </c>
      <c r="J2083" t="s">
        <v>455</v>
      </c>
      <c r="K2083" t="s">
        <v>672</v>
      </c>
      <c r="L2083">
        <v>3</v>
      </c>
      <c r="M2083">
        <v>0</v>
      </c>
      <c r="N2083" t="s">
        <v>675</v>
      </c>
      <c r="O2083" t="s">
        <v>675</v>
      </c>
    </row>
    <row r="2084" spans="1:15">
      <c r="A2084">
        <v>416</v>
      </c>
      <c r="B2084">
        <v>1</v>
      </c>
      <c r="C2084">
        <v>2</v>
      </c>
      <c r="D2084">
        <v>15</v>
      </c>
      <c r="E2084" t="s">
        <v>562</v>
      </c>
      <c r="F2084" t="s">
        <v>528</v>
      </c>
      <c r="G2084">
        <v>0</v>
      </c>
      <c r="H2084">
        <v>1</v>
      </c>
      <c r="I2084" t="s">
        <v>479</v>
      </c>
      <c r="J2084" t="s">
        <v>456</v>
      </c>
      <c r="K2084" t="s">
        <v>670</v>
      </c>
      <c r="L2084">
        <v>2</v>
      </c>
      <c r="M2084">
        <v>1</v>
      </c>
      <c r="N2084" t="s">
        <v>675</v>
      </c>
      <c r="O2084" t="s">
        <v>675</v>
      </c>
    </row>
    <row r="2085" spans="1:15">
      <c r="A2085">
        <v>416</v>
      </c>
      <c r="B2085">
        <v>1</v>
      </c>
      <c r="C2085">
        <v>2</v>
      </c>
      <c r="D2085">
        <v>16</v>
      </c>
      <c r="E2085" t="s">
        <v>552</v>
      </c>
      <c r="F2085" t="s">
        <v>527</v>
      </c>
      <c r="G2085">
        <v>1</v>
      </c>
      <c r="H2085">
        <v>1</v>
      </c>
      <c r="I2085" t="s">
        <v>455</v>
      </c>
      <c r="J2085" t="s">
        <v>455</v>
      </c>
      <c r="K2085" t="s">
        <v>672</v>
      </c>
      <c r="L2085">
        <v>2</v>
      </c>
      <c r="M2085">
        <v>1</v>
      </c>
      <c r="N2085" t="s">
        <v>675</v>
      </c>
      <c r="O2085" t="s">
        <v>675</v>
      </c>
    </row>
    <row r="2086" spans="1:15">
      <c r="A2086">
        <v>416</v>
      </c>
      <c r="B2086">
        <v>1</v>
      </c>
      <c r="C2086">
        <v>2</v>
      </c>
      <c r="D2086">
        <v>17</v>
      </c>
      <c r="E2086" t="s">
        <v>560</v>
      </c>
      <c r="F2086" t="s">
        <v>528</v>
      </c>
      <c r="G2086">
        <v>0</v>
      </c>
      <c r="H2086">
        <v>1</v>
      </c>
      <c r="I2086" t="s">
        <v>479</v>
      </c>
      <c r="J2086" t="s">
        <v>456</v>
      </c>
      <c r="K2086" t="s">
        <v>670</v>
      </c>
      <c r="L2086">
        <v>1</v>
      </c>
      <c r="M2086">
        <v>1</v>
      </c>
      <c r="N2086" t="s">
        <v>675</v>
      </c>
      <c r="O2086" t="s">
        <v>675</v>
      </c>
    </row>
    <row r="2087" spans="1:15">
      <c r="A2087">
        <v>416</v>
      </c>
      <c r="B2087">
        <v>1</v>
      </c>
      <c r="C2087">
        <v>2</v>
      </c>
      <c r="D2087">
        <v>18</v>
      </c>
      <c r="E2087" t="s">
        <v>564</v>
      </c>
      <c r="F2087" t="s">
        <v>527</v>
      </c>
      <c r="G2087">
        <v>1</v>
      </c>
      <c r="H2087">
        <v>0</v>
      </c>
      <c r="I2087" t="s">
        <v>479</v>
      </c>
      <c r="J2087" t="s">
        <v>457</v>
      </c>
      <c r="K2087" t="s">
        <v>672</v>
      </c>
      <c r="L2087">
        <v>1</v>
      </c>
      <c r="M2087">
        <v>0</v>
      </c>
      <c r="N2087" t="s">
        <v>675</v>
      </c>
      <c r="O2087" t="s">
        <v>675</v>
      </c>
    </row>
    <row r="2088" spans="1:15">
      <c r="A2088">
        <v>416</v>
      </c>
      <c r="B2088">
        <v>1</v>
      </c>
      <c r="C2088">
        <v>2</v>
      </c>
      <c r="D2088">
        <v>19</v>
      </c>
      <c r="E2088" t="s">
        <v>561</v>
      </c>
      <c r="F2088" t="s">
        <v>527</v>
      </c>
      <c r="G2088">
        <v>1</v>
      </c>
      <c r="H2088">
        <v>1</v>
      </c>
      <c r="I2088" t="s">
        <v>479</v>
      </c>
      <c r="J2088" t="s">
        <v>456</v>
      </c>
      <c r="K2088" t="s">
        <v>670</v>
      </c>
      <c r="L2088">
        <v>1</v>
      </c>
      <c r="M2088">
        <v>0</v>
      </c>
      <c r="N2088" t="s">
        <v>675</v>
      </c>
      <c r="O2088" t="s">
        <v>675</v>
      </c>
    </row>
    <row r="2089" spans="1:15">
      <c r="A2089">
        <v>416</v>
      </c>
      <c r="B2089">
        <v>1</v>
      </c>
      <c r="C2089">
        <v>2</v>
      </c>
      <c r="D2089">
        <v>20</v>
      </c>
      <c r="E2089" t="s">
        <v>548</v>
      </c>
      <c r="F2089" t="s">
        <v>527</v>
      </c>
      <c r="G2089">
        <v>0</v>
      </c>
      <c r="H2089">
        <v>1</v>
      </c>
      <c r="I2089" t="s">
        <v>479</v>
      </c>
      <c r="J2089" t="s">
        <v>454</v>
      </c>
      <c r="K2089" t="s">
        <v>670</v>
      </c>
      <c r="L2089">
        <v>4</v>
      </c>
      <c r="M2089">
        <v>1</v>
      </c>
      <c r="N2089" t="s">
        <v>675</v>
      </c>
      <c r="O2089" t="s">
        <v>675</v>
      </c>
    </row>
    <row r="2090" spans="1:15">
      <c r="A2090">
        <v>416</v>
      </c>
      <c r="B2090">
        <v>1</v>
      </c>
      <c r="C2090">
        <v>2</v>
      </c>
      <c r="D2090">
        <v>21</v>
      </c>
      <c r="E2090" t="s">
        <v>553</v>
      </c>
      <c r="F2090" t="s">
        <v>527</v>
      </c>
      <c r="G2090">
        <v>0</v>
      </c>
      <c r="H2090">
        <v>1</v>
      </c>
      <c r="I2090" t="s">
        <v>455</v>
      </c>
      <c r="J2090" t="s">
        <v>455</v>
      </c>
      <c r="K2090" t="s">
        <v>672</v>
      </c>
      <c r="L2090">
        <v>1</v>
      </c>
      <c r="M2090">
        <v>1</v>
      </c>
      <c r="N2090" t="s">
        <v>675</v>
      </c>
      <c r="O2090" t="s">
        <v>675</v>
      </c>
    </row>
    <row r="2091" spans="1:15">
      <c r="A2091">
        <v>416</v>
      </c>
      <c r="B2091">
        <v>1</v>
      </c>
      <c r="C2091">
        <v>2</v>
      </c>
      <c r="D2091">
        <v>22</v>
      </c>
      <c r="E2091" t="s">
        <v>555</v>
      </c>
      <c r="F2091" t="s">
        <v>527</v>
      </c>
      <c r="G2091">
        <v>1</v>
      </c>
      <c r="H2091">
        <v>0</v>
      </c>
      <c r="I2091" t="s">
        <v>455</v>
      </c>
      <c r="J2091" t="s">
        <v>455</v>
      </c>
      <c r="K2091" t="s">
        <v>672</v>
      </c>
      <c r="L2091">
        <v>1</v>
      </c>
      <c r="M2091">
        <v>1</v>
      </c>
      <c r="N2091" t="s">
        <v>675</v>
      </c>
      <c r="O2091" t="s">
        <v>675</v>
      </c>
    </row>
    <row r="2092" spans="1:15">
      <c r="A2092">
        <v>416</v>
      </c>
      <c r="B2092">
        <v>1</v>
      </c>
      <c r="C2092">
        <v>2</v>
      </c>
      <c r="D2092">
        <v>23</v>
      </c>
      <c r="E2092" t="s">
        <v>556</v>
      </c>
      <c r="F2092" t="s">
        <v>527</v>
      </c>
      <c r="G2092">
        <v>0</v>
      </c>
      <c r="H2092">
        <v>1</v>
      </c>
      <c r="I2092" t="s">
        <v>455</v>
      </c>
      <c r="J2092" t="s">
        <v>455</v>
      </c>
      <c r="K2092" t="s">
        <v>670</v>
      </c>
      <c r="L2092">
        <v>5</v>
      </c>
      <c r="M2092">
        <v>0</v>
      </c>
      <c r="N2092" t="s">
        <v>675</v>
      </c>
      <c r="O2092" t="s">
        <v>675</v>
      </c>
    </row>
    <row r="2093" spans="1:15">
      <c r="A2093">
        <v>416</v>
      </c>
      <c r="B2093">
        <v>1</v>
      </c>
      <c r="C2093">
        <v>2</v>
      </c>
      <c r="D2093">
        <v>24</v>
      </c>
      <c r="E2093" t="s">
        <v>557</v>
      </c>
      <c r="F2093" t="s">
        <v>528</v>
      </c>
      <c r="G2093">
        <v>1</v>
      </c>
      <c r="H2093">
        <v>0</v>
      </c>
      <c r="I2093" t="s">
        <v>455</v>
      </c>
      <c r="J2093" t="s">
        <v>455</v>
      </c>
      <c r="K2093" t="s">
        <v>670</v>
      </c>
      <c r="L2093">
        <v>4</v>
      </c>
      <c r="M2093">
        <v>1</v>
      </c>
      <c r="N2093" t="s">
        <v>675</v>
      </c>
      <c r="O2093" t="s">
        <v>675</v>
      </c>
    </row>
    <row r="2094" spans="1:15">
      <c r="A2094">
        <v>416</v>
      </c>
      <c r="B2094">
        <v>1</v>
      </c>
      <c r="C2094">
        <v>2</v>
      </c>
      <c r="D2094">
        <v>25</v>
      </c>
      <c r="E2094" t="s">
        <v>565</v>
      </c>
      <c r="F2094" t="s">
        <v>528</v>
      </c>
      <c r="G2094">
        <v>1</v>
      </c>
      <c r="H2094">
        <v>1</v>
      </c>
      <c r="I2094" t="s">
        <v>479</v>
      </c>
      <c r="J2094" t="s">
        <v>457</v>
      </c>
      <c r="K2094" t="s">
        <v>672</v>
      </c>
      <c r="L2094">
        <v>2</v>
      </c>
      <c r="M2094">
        <v>1</v>
      </c>
      <c r="N2094" t="s">
        <v>675</v>
      </c>
      <c r="O2094" t="s">
        <v>675</v>
      </c>
    </row>
    <row r="2095" spans="1:15">
      <c r="A2095">
        <v>416</v>
      </c>
      <c r="B2095">
        <v>1</v>
      </c>
      <c r="C2095">
        <v>2</v>
      </c>
      <c r="D2095">
        <v>26</v>
      </c>
      <c r="E2095" t="s">
        <v>559</v>
      </c>
      <c r="F2095" t="s">
        <v>528</v>
      </c>
      <c r="G2095">
        <v>0</v>
      </c>
      <c r="H2095">
        <v>0</v>
      </c>
      <c r="I2095" t="s">
        <v>479</v>
      </c>
      <c r="J2095" t="s">
        <v>456</v>
      </c>
      <c r="K2095" t="s">
        <v>670</v>
      </c>
      <c r="L2095">
        <v>1</v>
      </c>
      <c r="M2095">
        <v>1</v>
      </c>
      <c r="N2095" t="s">
        <v>675</v>
      </c>
      <c r="O2095" t="s">
        <v>675</v>
      </c>
    </row>
    <row r="2096" spans="1:15">
      <c r="A2096">
        <v>416</v>
      </c>
      <c r="B2096">
        <v>1</v>
      </c>
      <c r="C2096">
        <v>2</v>
      </c>
      <c r="D2096">
        <v>27</v>
      </c>
      <c r="E2096" t="s">
        <v>558</v>
      </c>
      <c r="F2096" t="s">
        <v>527</v>
      </c>
      <c r="G2096">
        <v>1</v>
      </c>
      <c r="H2096">
        <v>1</v>
      </c>
      <c r="I2096" t="s">
        <v>455</v>
      </c>
      <c r="J2096" t="s">
        <v>455</v>
      </c>
      <c r="K2096" t="s">
        <v>670</v>
      </c>
      <c r="L2096">
        <v>2</v>
      </c>
      <c r="M2096">
        <v>1</v>
      </c>
      <c r="N2096" t="s">
        <v>675</v>
      </c>
      <c r="O2096" t="s">
        <v>675</v>
      </c>
    </row>
    <row r="2097" spans="1:15">
      <c r="A2097">
        <v>416</v>
      </c>
      <c r="B2097">
        <v>1</v>
      </c>
      <c r="C2097">
        <v>2</v>
      </c>
      <c r="D2097">
        <v>28</v>
      </c>
      <c r="E2097" t="s">
        <v>554</v>
      </c>
      <c r="F2097" t="s">
        <v>528</v>
      </c>
      <c r="G2097">
        <v>1</v>
      </c>
      <c r="H2097">
        <v>0</v>
      </c>
      <c r="I2097" t="s">
        <v>455</v>
      </c>
      <c r="J2097" t="s">
        <v>455</v>
      </c>
      <c r="K2097" t="s">
        <v>672</v>
      </c>
      <c r="L2097">
        <v>1</v>
      </c>
      <c r="M2097">
        <v>0</v>
      </c>
      <c r="N2097" t="s">
        <v>675</v>
      </c>
      <c r="O2097" t="s">
        <v>675</v>
      </c>
    </row>
    <row r="2098" spans="1:15">
      <c r="A2098">
        <v>416</v>
      </c>
      <c r="B2098">
        <v>1</v>
      </c>
      <c r="C2098">
        <v>2</v>
      </c>
      <c r="D2098">
        <v>29</v>
      </c>
      <c r="E2098" t="s">
        <v>565</v>
      </c>
      <c r="F2098" t="s">
        <v>527</v>
      </c>
      <c r="G2098">
        <v>0</v>
      </c>
      <c r="H2098">
        <v>1</v>
      </c>
      <c r="I2098" t="s">
        <v>479</v>
      </c>
      <c r="J2098" t="s">
        <v>457</v>
      </c>
      <c r="K2098" t="s">
        <v>672</v>
      </c>
      <c r="L2098">
        <v>4</v>
      </c>
      <c r="M2098">
        <v>1</v>
      </c>
      <c r="N2098" t="s">
        <v>675</v>
      </c>
      <c r="O2098" t="s">
        <v>675</v>
      </c>
    </row>
    <row r="2099" spans="1:15">
      <c r="A2099">
        <v>416</v>
      </c>
      <c r="B2099">
        <v>1</v>
      </c>
      <c r="C2099">
        <v>2</v>
      </c>
      <c r="D2099">
        <v>30</v>
      </c>
      <c r="E2099" t="s">
        <v>563</v>
      </c>
      <c r="F2099" t="s">
        <v>527</v>
      </c>
      <c r="G2099">
        <v>1</v>
      </c>
      <c r="H2099">
        <v>1</v>
      </c>
      <c r="I2099" t="s">
        <v>479</v>
      </c>
      <c r="J2099" t="s">
        <v>457</v>
      </c>
      <c r="K2099" t="s">
        <v>672</v>
      </c>
      <c r="L2099">
        <v>4</v>
      </c>
      <c r="M2099">
        <v>1</v>
      </c>
      <c r="N2099" t="s">
        <v>675</v>
      </c>
      <c r="O2099" t="s">
        <v>675</v>
      </c>
    </row>
    <row r="2100" spans="1:15">
      <c r="A2100">
        <v>416</v>
      </c>
      <c r="B2100">
        <v>1</v>
      </c>
      <c r="C2100">
        <v>2</v>
      </c>
      <c r="D2100">
        <v>31</v>
      </c>
      <c r="E2100" t="s">
        <v>566</v>
      </c>
      <c r="F2100" t="s">
        <v>527</v>
      </c>
      <c r="I2100" t="s">
        <v>479</v>
      </c>
      <c r="J2100" t="s">
        <v>457</v>
      </c>
      <c r="K2100" t="s">
        <v>672</v>
      </c>
      <c r="N2100" t="s">
        <v>675</v>
      </c>
      <c r="O2100" t="s">
        <v>675</v>
      </c>
    </row>
    <row r="2101" spans="1:15">
      <c r="A2101">
        <v>416</v>
      </c>
      <c r="B2101">
        <v>1</v>
      </c>
      <c r="C2101">
        <v>2</v>
      </c>
      <c r="D2101">
        <v>32</v>
      </c>
      <c r="E2101" t="s">
        <v>558</v>
      </c>
      <c r="F2101" t="s">
        <v>528</v>
      </c>
      <c r="G2101">
        <v>0</v>
      </c>
      <c r="H2101">
        <v>1</v>
      </c>
      <c r="I2101" t="s">
        <v>455</v>
      </c>
      <c r="J2101" t="s">
        <v>455</v>
      </c>
      <c r="K2101" t="s">
        <v>670</v>
      </c>
      <c r="L2101">
        <v>5</v>
      </c>
      <c r="M2101">
        <v>1</v>
      </c>
      <c r="N2101" t="s">
        <v>675</v>
      </c>
      <c r="O2101" t="s">
        <v>675</v>
      </c>
    </row>
    <row r="2102" spans="1:15">
      <c r="A2102">
        <v>416</v>
      </c>
      <c r="B2102">
        <v>1</v>
      </c>
      <c r="C2102">
        <v>2</v>
      </c>
      <c r="D2102">
        <v>33</v>
      </c>
      <c r="E2102" t="s">
        <v>563</v>
      </c>
      <c r="F2102" t="s">
        <v>528</v>
      </c>
      <c r="G2102">
        <v>0</v>
      </c>
      <c r="H2102">
        <v>1</v>
      </c>
      <c r="I2102" t="s">
        <v>479</v>
      </c>
      <c r="J2102" t="s">
        <v>457</v>
      </c>
      <c r="K2102" t="s">
        <v>672</v>
      </c>
      <c r="L2102">
        <v>1</v>
      </c>
      <c r="M2102">
        <v>1</v>
      </c>
      <c r="N2102" t="s">
        <v>675</v>
      </c>
      <c r="O2102" t="s">
        <v>675</v>
      </c>
    </row>
    <row r="2103" spans="1:15">
      <c r="A2103">
        <v>416</v>
      </c>
      <c r="B2103">
        <v>1</v>
      </c>
      <c r="C2103">
        <v>2</v>
      </c>
      <c r="D2103">
        <v>34</v>
      </c>
      <c r="E2103" t="s">
        <v>564</v>
      </c>
      <c r="F2103" t="s">
        <v>528</v>
      </c>
      <c r="G2103">
        <v>0</v>
      </c>
      <c r="H2103">
        <v>0</v>
      </c>
      <c r="I2103" t="s">
        <v>479</v>
      </c>
      <c r="J2103" t="s">
        <v>457</v>
      </c>
      <c r="K2103" t="s">
        <v>672</v>
      </c>
      <c r="L2103">
        <v>1</v>
      </c>
      <c r="M2103">
        <v>1</v>
      </c>
      <c r="N2103" t="s">
        <v>675</v>
      </c>
      <c r="O2103" t="s">
        <v>675</v>
      </c>
    </row>
    <row r="2104" spans="1:15">
      <c r="A2104">
        <v>416</v>
      </c>
      <c r="B2104">
        <v>1</v>
      </c>
      <c r="C2104">
        <v>2</v>
      </c>
      <c r="D2104">
        <v>35</v>
      </c>
      <c r="E2104" t="s">
        <v>552</v>
      </c>
      <c r="F2104" t="s">
        <v>528</v>
      </c>
      <c r="G2104">
        <v>0</v>
      </c>
      <c r="H2104">
        <v>1</v>
      </c>
      <c r="I2104" t="s">
        <v>455</v>
      </c>
      <c r="J2104" t="s">
        <v>455</v>
      </c>
      <c r="K2104" t="s">
        <v>672</v>
      </c>
      <c r="L2104">
        <v>5</v>
      </c>
      <c r="M2104">
        <v>1</v>
      </c>
      <c r="N2104" t="s">
        <v>675</v>
      </c>
      <c r="O2104" t="s">
        <v>675</v>
      </c>
    </row>
    <row r="2105" spans="1:15">
      <c r="A2105">
        <v>416</v>
      </c>
      <c r="B2105">
        <v>1</v>
      </c>
      <c r="C2105">
        <v>2</v>
      </c>
      <c r="D2105">
        <v>36</v>
      </c>
      <c r="E2105" t="s">
        <v>545</v>
      </c>
      <c r="F2105" t="s">
        <v>528</v>
      </c>
      <c r="G2105">
        <v>1</v>
      </c>
      <c r="H2105">
        <v>0</v>
      </c>
      <c r="I2105" t="s">
        <v>479</v>
      </c>
      <c r="J2105" t="s">
        <v>454</v>
      </c>
      <c r="K2105" t="s">
        <v>672</v>
      </c>
      <c r="L2105">
        <v>3</v>
      </c>
      <c r="M2105">
        <v>0</v>
      </c>
      <c r="N2105" t="s">
        <v>675</v>
      </c>
      <c r="O2105" t="s">
        <v>675</v>
      </c>
    </row>
    <row r="2106" spans="1:15">
      <c r="A2106">
        <v>416</v>
      </c>
      <c r="B2106">
        <v>1</v>
      </c>
      <c r="C2106">
        <v>2</v>
      </c>
      <c r="D2106">
        <v>37</v>
      </c>
      <c r="E2106" t="s">
        <v>566</v>
      </c>
      <c r="F2106" t="s">
        <v>527</v>
      </c>
      <c r="I2106" t="s">
        <v>479</v>
      </c>
      <c r="J2106" t="s">
        <v>457</v>
      </c>
      <c r="K2106" t="s">
        <v>672</v>
      </c>
      <c r="N2106" t="s">
        <v>675</v>
      </c>
      <c r="O2106" t="s">
        <v>675</v>
      </c>
    </row>
    <row r="2107" spans="1:15">
      <c r="A2107">
        <v>416</v>
      </c>
      <c r="B2107">
        <v>1</v>
      </c>
      <c r="C2107">
        <v>2</v>
      </c>
      <c r="D2107">
        <v>38</v>
      </c>
      <c r="E2107" t="s">
        <v>554</v>
      </c>
      <c r="F2107" t="s">
        <v>527</v>
      </c>
      <c r="G2107">
        <v>0</v>
      </c>
      <c r="H2107">
        <v>0</v>
      </c>
      <c r="I2107" t="s">
        <v>455</v>
      </c>
      <c r="J2107" t="s">
        <v>455</v>
      </c>
      <c r="K2107" t="s">
        <v>672</v>
      </c>
      <c r="L2107">
        <v>1</v>
      </c>
      <c r="M2107">
        <v>1</v>
      </c>
      <c r="N2107" t="s">
        <v>675</v>
      </c>
      <c r="O2107" t="s">
        <v>675</v>
      </c>
    </row>
    <row r="2108" spans="1:15">
      <c r="A2108">
        <v>416</v>
      </c>
      <c r="B2108">
        <v>1</v>
      </c>
      <c r="C2108">
        <v>2</v>
      </c>
      <c r="D2108">
        <v>39</v>
      </c>
      <c r="E2108" t="s">
        <v>545</v>
      </c>
      <c r="F2108" t="s">
        <v>527</v>
      </c>
      <c r="G2108">
        <v>0</v>
      </c>
      <c r="H2108">
        <v>0</v>
      </c>
      <c r="I2108" t="s">
        <v>479</v>
      </c>
      <c r="J2108" t="s">
        <v>454</v>
      </c>
      <c r="K2108" t="s">
        <v>672</v>
      </c>
      <c r="L2108">
        <v>1</v>
      </c>
      <c r="M2108">
        <v>0</v>
      </c>
      <c r="N2108" t="s">
        <v>675</v>
      </c>
      <c r="O2108" t="s">
        <v>675</v>
      </c>
    </row>
    <row r="2109" spans="1:15">
      <c r="A2109">
        <v>416</v>
      </c>
      <c r="B2109">
        <v>1</v>
      </c>
      <c r="C2109">
        <v>2</v>
      </c>
      <c r="D2109">
        <v>40</v>
      </c>
      <c r="E2109" t="s">
        <v>544</v>
      </c>
      <c r="F2109" t="s">
        <v>527</v>
      </c>
      <c r="G2109">
        <v>1</v>
      </c>
      <c r="H2109">
        <v>0</v>
      </c>
      <c r="I2109" t="s">
        <v>479</v>
      </c>
      <c r="J2109" t="s">
        <v>454</v>
      </c>
      <c r="K2109" t="s">
        <v>672</v>
      </c>
      <c r="L2109">
        <v>1</v>
      </c>
      <c r="M2109">
        <v>0</v>
      </c>
      <c r="N2109" t="s">
        <v>675</v>
      </c>
      <c r="O2109" t="s">
        <v>675</v>
      </c>
    </row>
    <row r="2110" spans="1:15">
      <c r="A2110">
        <v>416</v>
      </c>
      <c r="B2110">
        <v>1</v>
      </c>
      <c r="C2110">
        <v>2</v>
      </c>
      <c r="D2110">
        <v>41</v>
      </c>
      <c r="E2110" t="s">
        <v>557</v>
      </c>
      <c r="F2110" t="s">
        <v>527</v>
      </c>
      <c r="G2110">
        <v>0</v>
      </c>
      <c r="H2110">
        <v>0</v>
      </c>
      <c r="I2110" t="s">
        <v>455</v>
      </c>
      <c r="J2110" t="s">
        <v>455</v>
      </c>
      <c r="K2110" t="s">
        <v>670</v>
      </c>
      <c r="L2110">
        <v>2</v>
      </c>
      <c r="M2110">
        <v>1</v>
      </c>
      <c r="N2110" t="s">
        <v>675</v>
      </c>
      <c r="O2110" t="s">
        <v>675</v>
      </c>
    </row>
    <row r="2111" spans="1:15">
      <c r="A2111">
        <v>416</v>
      </c>
      <c r="B2111">
        <v>1</v>
      </c>
      <c r="C2111">
        <v>2</v>
      </c>
      <c r="D2111">
        <v>42</v>
      </c>
      <c r="E2111" t="s">
        <v>561</v>
      </c>
      <c r="F2111" t="s">
        <v>528</v>
      </c>
      <c r="G2111">
        <v>0</v>
      </c>
      <c r="H2111">
        <v>1</v>
      </c>
      <c r="I2111" t="s">
        <v>479</v>
      </c>
      <c r="J2111" t="s">
        <v>456</v>
      </c>
      <c r="K2111" t="s">
        <v>670</v>
      </c>
      <c r="L2111">
        <v>1</v>
      </c>
      <c r="M2111">
        <v>1</v>
      </c>
      <c r="N2111" t="s">
        <v>675</v>
      </c>
      <c r="O2111" t="s">
        <v>675</v>
      </c>
    </row>
    <row r="2112" spans="1:15">
      <c r="A2112">
        <v>416</v>
      </c>
      <c r="B2112">
        <v>1</v>
      </c>
      <c r="C2112">
        <v>2</v>
      </c>
      <c r="D2112">
        <v>43</v>
      </c>
      <c r="E2112" t="s">
        <v>555</v>
      </c>
      <c r="F2112" t="s">
        <v>528</v>
      </c>
      <c r="G2112">
        <v>0</v>
      </c>
      <c r="H2112">
        <v>0</v>
      </c>
      <c r="I2112" t="s">
        <v>455</v>
      </c>
      <c r="J2112" t="s">
        <v>455</v>
      </c>
      <c r="K2112" t="s">
        <v>672</v>
      </c>
      <c r="L2112">
        <v>3</v>
      </c>
      <c r="M2112">
        <v>0</v>
      </c>
      <c r="N2112" t="s">
        <v>675</v>
      </c>
      <c r="O2112" t="s">
        <v>675</v>
      </c>
    </row>
    <row r="2113" spans="1:15">
      <c r="A2113">
        <v>416</v>
      </c>
      <c r="B2113">
        <v>1</v>
      </c>
      <c r="C2113">
        <v>2</v>
      </c>
      <c r="D2113">
        <v>44</v>
      </c>
      <c r="E2113" t="s">
        <v>544</v>
      </c>
      <c r="F2113" t="s">
        <v>528</v>
      </c>
      <c r="G2113">
        <v>0</v>
      </c>
      <c r="H2113">
        <v>0</v>
      </c>
      <c r="I2113" t="s">
        <v>479</v>
      </c>
      <c r="J2113" t="s">
        <v>454</v>
      </c>
      <c r="K2113" t="s">
        <v>672</v>
      </c>
      <c r="L2113">
        <v>1</v>
      </c>
      <c r="M2113">
        <v>1</v>
      </c>
      <c r="N2113" t="s">
        <v>675</v>
      </c>
      <c r="O2113" t="s">
        <v>675</v>
      </c>
    </row>
    <row r="2114" spans="1:15">
      <c r="A2114">
        <v>417</v>
      </c>
      <c r="B2114">
        <v>1</v>
      </c>
      <c r="C2114">
        <v>2</v>
      </c>
      <c r="D2114">
        <v>1</v>
      </c>
      <c r="E2114" t="s">
        <v>563</v>
      </c>
      <c r="F2114" t="s">
        <v>528</v>
      </c>
      <c r="G2114">
        <v>1</v>
      </c>
      <c r="H2114">
        <v>1</v>
      </c>
      <c r="I2114" t="s">
        <v>479</v>
      </c>
      <c r="J2114" t="s">
        <v>457</v>
      </c>
      <c r="K2114" t="s">
        <v>672</v>
      </c>
      <c r="L2114">
        <v>4</v>
      </c>
      <c r="M2114">
        <v>0</v>
      </c>
      <c r="N2114" t="s">
        <v>673</v>
      </c>
      <c r="O2114" t="s">
        <v>674</v>
      </c>
    </row>
    <row r="2115" spans="1:15">
      <c r="A2115">
        <v>417</v>
      </c>
      <c r="B2115">
        <v>1</v>
      </c>
      <c r="C2115">
        <v>2</v>
      </c>
      <c r="D2115">
        <v>2</v>
      </c>
      <c r="E2115" t="s">
        <v>560</v>
      </c>
      <c r="F2115" t="s">
        <v>528</v>
      </c>
      <c r="G2115">
        <v>1</v>
      </c>
      <c r="H2115">
        <v>1</v>
      </c>
      <c r="I2115" t="s">
        <v>479</v>
      </c>
      <c r="J2115" t="s">
        <v>456</v>
      </c>
      <c r="K2115" t="s">
        <v>670</v>
      </c>
      <c r="L2115">
        <v>4</v>
      </c>
      <c r="M2115">
        <v>0</v>
      </c>
      <c r="N2115" t="s">
        <v>673</v>
      </c>
      <c r="O2115" t="s">
        <v>674</v>
      </c>
    </row>
    <row r="2116" spans="1:15">
      <c r="A2116">
        <v>417</v>
      </c>
      <c r="B2116">
        <v>1</v>
      </c>
      <c r="C2116">
        <v>2</v>
      </c>
      <c r="D2116">
        <v>3</v>
      </c>
      <c r="E2116" t="s">
        <v>545</v>
      </c>
      <c r="F2116" t="s">
        <v>528</v>
      </c>
      <c r="G2116">
        <v>1</v>
      </c>
      <c r="H2116">
        <v>0</v>
      </c>
      <c r="I2116" t="s">
        <v>479</v>
      </c>
      <c r="J2116" t="s">
        <v>454</v>
      </c>
      <c r="K2116" t="s">
        <v>672</v>
      </c>
      <c r="L2116">
        <v>2</v>
      </c>
      <c r="M2116">
        <v>1</v>
      </c>
      <c r="N2116" t="s">
        <v>673</v>
      </c>
      <c r="O2116" t="s">
        <v>674</v>
      </c>
    </row>
    <row r="2117" spans="1:15">
      <c r="A2117">
        <v>417</v>
      </c>
      <c r="B2117">
        <v>1</v>
      </c>
      <c r="C2117">
        <v>2</v>
      </c>
      <c r="D2117">
        <v>4</v>
      </c>
      <c r="E2117" t="s">
        <v>563</v>
      </c>
      <c r="F2117" t="s">
        <v>527</v>
      </c>
      <c r="G2117">
        <v>0</v>
      </c>
      <c r="H2117">
        <v>1</v>
      </c>
      <c r="I2117" t="s">
        <v>479</v>
      </c>
      <c r="J2117" t="s">
        <v>457</v>
      </c>
      <c r="K2117" t="s">
        <v>672</v>
      </c>
      <c r="L2117">
        <v>5</v>
      </c>
      <c r="M2117">
        <v>1</v>
      </c>
      <c r="N2117" t="s">
        <v>673</v>
      </c>
      <c r="O2117" t="s">
        <v>674</v>
      </c>
    </row>
    <row r="2118" spans="1:15">
      <c r="A2118">
        <v>417</v>
      </c>
      <c r="B2118">
        <v>1</v>
      </c>
      <c r="C2118">
        <v>2</v>
      </c>
      <c r="D2118">
        <v>5</v>
      </c>
      <c r="E2118" t="s">
        <v>548</v>
      </c>
      <c r="F2118" t="s">
        <v>528</v>
      </c>
      <c r="G2118">
        <v>1</v>
      </c>
      <c r="H2118">
        <v>1</v>
      </c>
      <c r="I2118" t="s">
        <v>479</v>
      </c>
      <c r="J2118" t="s">
        <v>454</v>
      </c>
      <c r="K2118" t="s">
        <v>670</v>
      </c>
      <c r="L2118">
        <v>5</v>
      </c>
      <c r="M2118">
        <v>0</v>
      </c>
      <c r="N2118" t="s">
        <v>673</v>
      </c>
      <c r="O2118" t="s">
        <v>674</v>
      </c>
    </row>
    <row r="2119" spans="1:15">
      <c r="A2119">
        <v>417</v>
      </c>
      <c r="B2119">
        <v>1</v>
      </c>
      <c r="C2119">
        <v>2</v>
      </c>
      <c r="D2119">
        <v>6</v>
      </c>
      <c r="E2119" t="s">
        <v>559</v>
      </c>
      <c r="F2119" t="s">
        <v>528</v>
      </c>
      <c r="G2119">
        <v>1</v>
      </c>
      <c r="H2119">
        <v>0</v>
      </c>
      <c r="I2119" t="s">
        <v>479</v>
      </c>
      <c r="J2119" t="s">
        <v>456</v>
      </c>
      <c r="K2119" t="s">
        <v>670</v>
      </c>
      <c r="L2119">
        <v>3</v>
      </c>
      <c r="M2119">
        <v>0</v>
      </c>
      <c r="N2119" t="s">
        <v>673</v>
      </c>
      <c r="O2119" t="s">
        <v>674</v>
      </c>
    </row>
    <row r="2120" spans="1:15">
      <c r="A2120">
        <v>417</v>
      </c>
      <c r="B2120">
        <v>1</v>
      </c>
      <c r="C2120">
        <v>2</v>
      </c>
      <c r="D2120">
        <v>7</v>
      </c>
      <c r="E2120" t="s">
        <v>564</v>
      </c>
      <c r="F2120" t="s">
        <v>527</v>
      </c>
      <c r="G2120">
        <v>1</v>
      </c>
      <c r="H2120">
        <v>0</v>
      </c>
      <c r="I2120" t="s">
        <v>479</v>
      </c>
      <c r="J2120" t="s">
        <v>457</v>
      </c>
      <c r="K2120" t="s">
        <v>672</v>
      </c>
      <c r="L2120">
        <v>2</v>
      </c>
      <c r="M2120">
        <v>0</v>
      </c>
      <c r="N2120" t="s">
        <v>673</v>
      </c>
      <c r="O2120" t="s">
        <v>674</v>
      </c>
    </row>
    <row r="2121" spans="1:15">
      <c r="A2121">
        <v>417</v>
      </c>
      <c r="B2121">
        <v>1</v>
      </c>
      <c r="C2121">
        <v>2</v>
      </c>
      <c r="D2121">
        <v>8</v>
      </c>
      <c r="E2121" t="s">
        <v>559</v>
      </c>
      <c r="F2121" t="s">
        <v>527</v>
      </c>
      <c r="G2121">
        <v>0</v>
      </c>
      <c r="H2121">
        <v>0</v>
      </c>
      <c r="I2121" t="s">
        <v>479</v>
      </c>
      <c r="J2121" t="s">
        <v>456</v>
      </c>
      <c r="K2121" t="s">
        <v>670</v>
      </c>
      <c r="L2121">
        <v>3</v>
      </c>
      <c r="M2121">
        <v>0</v>
      </c>
      <c r="N2121" t="s">
        <v>673</v>
      </c>
      <c r="O2121" t="s">
        <v>674</v>
      </c>
    </row>
    <row r="2122" spans="1:15">
      <c r="A2122">
        <v>417</v>
      </c>
      <c r="B2122">
        <v>1</v>
      </c>
      <c r="C2122">
        <v>2</v>
      </c>
      <c r="D2122">
        <v>9</v>
      </c>
      <c r="E2122" t="s">
        <v>561</v>
      </c>
      <c r="F2122" t="s">
        <v>527</v>
      </c>
      <c r="G2122">
        <v>1</v>
      </c>
      <c r="H2122">
        <v>1</v>
      </c>
      <c r="I2122" t="s">
        <v>479</v>
      </c>
      <c r="J2122" t="s">
        <v>456</v>
      </c>
      <c r="K2122" t="s">
        <v>670</v>
      </c>
      <c r="L2122">
        <v>1</v>
      </c>
      <c r="M2122">
        <v>0</v>
      </c>
      <c r="N2122" t="s">
        <v>673</v>
      </c>
      <c r="O2122" t="s">
        <v>674</v>
      </c>
    </row>
    <row r="2123" spans="1:15">
      <c r="A2123">
        <v>417</v>
      </c>
      <c r="B2123">
        <v>1</v>
      </c>
      <c r="C2123">
        <v>2</v>
      </c>
      <c r="D2123">
        <v>10</v>
      </c>
      <c r="E2123" t="s">
        <v>566</v>
      </c>
      <c r="F2123" t="s">
        <v>527</v>
      </c>
      <c r="I2123" t="s">
        <v>479</v>
      </c>
      <c r="J2123" t="s">
        <v>457</v>
      </c>
      <c r="K2123" t="s">
        <v>672</v>
      </c>
      <c r="N2123" t="s">
        <v>673</v>
      </c>
      <c r="O2123" t="s">
        <v>674</v>
      </c>
    </row>
    <row r="2124" spans="1:15">
      <c r="A2124">
        <v>417</v>
      </c>
      <c r="B2124">
        <v>1</v>
      </c>
      <c r="C2124">
        <v>2</v>
      </c>
      <c r="D2124">
        <v>11</v>
      </c>
      <c r="E2124" t="s">
        <v>553</v>
      </c>
      <c r="F2124" t="s">
        <v>528</v>
      </c>
      <c r="G2124">
        <v>1</v>
      </c>
      <c r="H2124">
        <v>1</v>
      </c>
      <c r="I2124" t="s">
        <v>455</v>
      </c>
      <c r="J2124" t="s">
        <v>455</v>
      </c>
      <c r="K2124" t="s">
        <v>672</v>
      </c>
      <c r="L2124">
        <v>1</v>
      </c>
      <c r="M2124">
        <v>0</v>
      </c>
      <c r="N2124" t="s">
        <v>673</v>
      </c>
      <c r="O2124" t="s">
        <v>674</v>
      </c>
    </row>
    <row r="2125" spans="1:15">
      <c r="A2125">
        <v>417</v>
      </c>
      <c r="B2125">
        <v>1</v>
      </c>
      <c r="C2125">
        <v>2</v>
      </c>
      <c r="D2125">
        <v>12</v>
      </c>
      <c r="E2125" t="s">
        <v>552</v>
      </c>
      <c r="F2125" t="s">
        <v>528</v>
      </c>
      <c r="G2125">
        <v>1</v>
      </c>
      <c r="H2125">
        <v>1</v>
      </c>
      <c r="I2125" t="s">
        <v>455</v>
      </c>
      <c r="J2125" t="s">
        <v>455</v>
      </c>
      <c r="K2125" t="s">
        <v>672</v>
      </c>
      <c r="L2125">
        <v>5</v>
      </c>
      <c r="M2125">
        <v>1</v>
      </c>
      <c r="N2125" t="s">
        <v>673</v>
      </c>
      <c r="O2125" t="s">
        <v>674</v>
      </c>
    </row>
    <row r="2126" spans="1:15">
      <c r="A2126">
        <v>417</v>
      </c>
      <c r="B2126">
        <v>1</v>
      </c>
      <c r="C2126">
        <v>2</v>
      </c>
      <c r="D2126">
        <v>13</v>
      </c>
      <c r="E2126" t="s">
        <v>552</v>
      </c>
      <c r="F2126" t="s">
        <v>527</v>
      </c>
      <c r="G2126">
        <v>0</v>
      </c>
      <c r="H2126">
        <v>1</v>
      </c>
      <c r="I2126" t="s">
        <v>455</v>
      </c>
      <c r="J2126" t="s">
        <v>455</v>
      </c>
      <c r="K2126" t="s">
        <v>672</v>
      </c>
      <c r="L2126">
        <v>4</v>
      </c>
      <c r="M2126">
        <v>0</v>
      </c>
      <c r="N2126" t="s">
        <v>673</v>
      </c>
      <c r="O2126" t="s">
        <v>674</v>
      </c>
    </row>
    <row r="2127" spans="1:15">
      <c r="A2127">
        <v>417</v>
      </c>
      <c r="B2127">
        <v>1</v>
      </c>
      <c r="C2127">
        <v>2</v>
      </c>
      <c r="D2127">
        <v>14</v>
      </c>
      <c r="E2127" t="s">
        <v>564</v>
      </c>
      <c r="F2127" t="s">
        <v>528</v>
      </c>
      <c r="G2127">
        <v>0</v>
      </c>
      <c r="H2127">
        <v>0</v>
      </c>
      <c r="I2127" t="s">
        <v>479</v>
      </c>
      <c r="J2127" t="s">
        <v>457</v>
      </c>
      <c r="K2127" t="s">
        <v>672</v>
      </c>
      <c r="L2127">
        <v>2</v>
      </c>
      <c r="M2127">
        <v>1</v>
      </c>
      <c r="N2127" t="s">
        <v>673</v>
      </c>
      <c r="O2127" t="s">
        <v>674</v>
      </c>
    </row>
    <row r="2128" spans="1:15">
      <c r="A2128">
        <v>417</v>
      </c>
      <c r="B2128">
        <v>1</v>
      </c>
      <c r="C2128">
        <v>2</v>
      </c>
      <c r="D2128">
        <v>15</v>
      </c>
      <c r="E2128" t="s">
        <v>544</v>
      </c>
      <c r="F2128" t="s">
        <v>527</v>
      </c>
      <c r="G2128">
        <v>1</v>
      </c>
      <c r="H2128">
        <v>0</v>
      </c>
      <c r="I2128" t="s">
        <v>479</v>
      </c>
      <c r="J2128" t="s">
        <v>454</v>
      </c>
      <c r="K2128" t="s">
        <v>672</v>
      </c>
      <c r="L2128">
        <v>3</v>
      </c>
      <c r="M2128">
        <v>0</v>
      </c>
      <c r="N2128" t="s">
        <v>673</v>
      </c>
      <c r="O2128" t="s">
        <v>674</v>
      </c>
    </row>
    <row r="2129" spans="1:15">
      <c r="A2129">
        <v>417</v>
      </c>
      <c r="B2129">
        <v>1</v>
      </c>
      <c r="C2129">
        <v>2</v>
      </c>
      <c r="D2129">
        <v>16</v>
      </c>
      <c r="E2129" t="s">
        <v>549</v>
      </c>
      <c r="F2129" t="s">
        <v>527</v>
      </c>
      <c r="G2129">
        <v>1</v>
      </c>
      <c r="H2129">
        <v>0</v>
      </c>
      <c r="I2129" t="s">
        <v>479</v>
      </c>
      <c r="J2129" t="s">
        <v>454</v>
      </c>
      <c r="K2129" t="s">
        <v>670</v>
      </c>
      <c r="L2129">
        <v>5</v>
      </c>
      <c r="M2129">
        <v>1</v>
      </c>
      <c r="N2129" t="s">
        <v>673</v>
      </c>
      <c r="O2129" t="s">
        <v>674</v>
      </c>
    </row>
    <row r="2130" spans="1:15">
      <c r="A2130">
        <v>417</v>
      </c>
      <c r="B2130">
        <v>1</v>
      </c>
      <c r="C2130">
        <v>2</v>
      </c>
      <c r="D2130">
        <v>17</v>
      </c>
      <c r="E2130" t="s">
        <v>565</v>
      </c>
      <c r="F2130" t="s">
        <v>528</v>
      </c>
      <c r="G2130">
        <v>1</v>
      </c>
      <c r="H2130">
        <v>1</v>
      </c>
      <c r="I2130" t="s">
        <v>479</v>
      </c>
      <c r="J2130" t="s">
        <v>457</v>
      </c>
      <c r="K2130" t="s">
        <v>672</v>
      </c>
      <c r="L2130">
        <v>4</v>
      </c>
      <c r="M2130">
        <v>0</v>
      </c>
      <c r="N2130" t="s">
        <v>673</v>
      </c>
      <c r="O2130" t="s">
        <v>674</v>
      </c>
    </row>
    <row r="2131" spans="1:15">
      <c r="A2131">
        <v>417</v>
      </c>
      <c r="B2131">
        <v>1</v>
      </c>
      <c r="C2131">
        <v>2</v>
      </c>
      <c r="D2131">
        <v>18</v>
      </c>
      <c r="E2131" t="s">
        <v>557</v>
      </c>
      <c r="F2131" t="s">
        <v>528</v>
      </c>
      <c r="G2131">
        <v>1</v>
      </c>
      <c r="H2131">
        <v>0</v>
      </c>
      <c r="I2131" t="s">
        <v>455</v>
      </c>
      <c r="J2131" t="s">
        <v>455</v>
      </c>
      <c r="K2131" t="s">
        <v>670</v>
      </c>
      <c r="L2131">
        <v>3</v>
      </c>
      <c r="M2131">
        <v>0</v>
      </c>
      <c r="N2131" t="s">
        <v>673</v>
      </c>
      <c r="O2131" t="s">
        <v>674</v>
      </c>
    </row>
    <row r="2132" spans="1:15">
      <c r="A2132">
        <v>417</v>
      </c>
      <c r="B2132">
        <v>1</v>
      </c>
      <c r="C2132">
        <v>2</v>
      </c>
      <c r="D2132">
        <v>19</v>
      </c>
      <c r="E2132" t="s">
        <v>558</v>
      </c>
      <c r="F2132" t="s">
        <v>527</v>
      </c>
      <c r="G2132">
        <v>1</v>
      </c>
      <c r="H2132">
        <v>1</v>
      </c>
      <c r="I2132" t="s">
        <v>455</v>
      </c>
      <c r="J2132" t="s">
        <v>455</v>
      </c>
      <c r="K2132" t="s">
        <v>670</v>
      </c>
      <c r="L2132">
        <v>4</v>
      </c>
      <c r="M2132">
        <v>0</v>
      </c>
      <c r="N2132" t="s">
        <v>673</v>
      </c>
      <c r="O2132" t="s">
        <v>674</v>
      </c>
    </row>
    <row r="2133" spans="1:15">
      <c r="A2133">
        <v>417</v>
      </c>
      <c r="B2133">
        <v>1</v>
      </c>
      <c r="C2133">
        <v>2</v>
      </c>
      <c r="D2133">
        <v>20</v>
      </c>
      <c r="E2133" t="s">
        <v>550</v>
      </c>
      <c r="F2133" t="s">
        <v>527</v>
      </c>
      <c r="G2133">
        <v>1</v>
      </c>
      <c r="H2133">
        <v>1</v>
      </c>
      <c r="I2133" t="s">
        <v>479</v>
      </c>
      <c r="J2133" t="s">
        <v>454</v>
      </c>
      <c r="K2133" t="s">
        <v>670</v>
      </c>
      <c r="L2133">
        <v>3</v>
      </c>
      <c r="M2133">
        <v>0</v>
      </c>
      <c r="N2133" t="s">
        <v>673</v>
      </c>
      <c r="O2133" t="s">
        <v>674</v>
      </c>
    </row>
    <row r="2134" spans="1:15">
      <c r="A2134">
        <v>417</v>
      </c>
      <c r="B2134">
        <v>1</v>
      </c>
      <c r="C2134">
        <v>2</v>
      </c>
      <c r="D2134">
        <v>21</v>
      </c>
      <c r="E2134" t="s">
        <v>560</v>
      </c>
      <c r="F2134" t="s">
        <v>527</v>
      </c>
      <c r="G2134">
        <v>0</v>
      </c>
      <c r="H2134">
        <v>1</v>
      </c>
      <c r="I2134" t="s">
        <v>479</v>
      </c>
      <c r="J2134" t="s">
        <v>456</v>
      </c>
      <c r="K2134" t="s">
        <v>670</v>
      </c>
      <c r="L2134">
        <v>5</v>
      </c>
      <c r="M2134">
        <v>1</v>
      </c>
      <c r="N2134" t="s">
        <v>673</v>
      </c>
      <c r="O2134" t="s">
        <v>674</v>
      </c>
    </row>
    <row r="2135" spans="1:15">
      <c r="A2135">
        <v>417</v>
      </c>
      <c r="B2135">
        <v>1</v>
      </c>
      <c r="C2135">
        <v>2</v>
      </c>
      <c r="D2135">
        <v>22</v>
      </c>
      <c r="E2135" t="s">
        <v>551</v>
      </c>
      <c r="F2135" t="s">
        <v>528</v>
      </c>
      <c r="G2135">
        <v>1</v>
      </c>
      <c r="H2135">
        <v>1</v>
      </c>
      <c r="I2135" t="s">
        <v>455</v>
      </c>
      <c r="J2135" t="s">
        <v>455</v>
      </c>
      <c r="K2135" t="s">
        <v>672</v>
      </c>
      <c r="L2135">
        <v>4</v>
      </c>
      <c r="M2135">
        <v>1</v>
      </c>
      <c r="N2135" t="s">
        <v>673</v>
      </c>
      <c r="O2135" t="s">
        <v>674</v>
      </c>
    </row>
    <row r="2136" spans="1:15">
      <c r="A2136">
        <v>417</v>
      </c>
      <c r="B2136">
        <v>1</v>
      </c>
      <c r="C2136">
        <v>2</v>
      </c>
      <c r="D2136">
        <v>23</v>
      </c>
      <c r="E2136" t="s">
        <v>556</v>
      </c>
      <c r="F2136" t="s">
        <v>527</v>
      </c>
      <c r="G2136">
        <v>1</v>
      </c>
      <c r="H2136">
        <v>1</v>
      </c>
      <c r="I2136" t="s">
        <v>455</v>
      </c>
      <c r="J2136" t="s">
        <v>455</v>
      </c>
      <c r="K2136" t="s">
        <v>670</v>
      </c>
      <c r="L2136">
        <v>5</v>
      </c>
      <c r="M2136">
        <v>0</v>
      </c>
      <c r="N2136" t="s">
        <v>673</v>
      </c>
      <c r="O2136" t="s">
        <v>674</v>
      </c>
    </row>
    <row r="2137" spans="1:15">
      <c r="A2137">
        <v>417</v>
      </c>
      <c r="B2137">
        <v>1</v>
      </c>
      <c r="C2137">
        <v>2</v>
      </c>
      <c r="D2137">
        <v>24</v>
      </c>
      <c r="E2137" t="s">
        <v>557</v>
      </c>
      <c r="F2137" t="s">
        <v>527</v>
      </c>
      <c r="G2137">
        <v>0</v>
      </c>
      <c r="H2137">
        <v>0</v>
      </c>
      <c r="I2137" t="s">
        <v>455</v>
      </c>
      <c r="J2137" t="s">
        <v>455</v>
      </c>
      <c r="K2137" t="s">
        <v>670</v>
      </c>
      <c r="L2137">
        <v>3</v>
      </c>
      <c r="M2137">
        <v>0</v>
      </c>
      <c r="N2137" t="s">
        <v>673</v>
      </c>
      <c r="O2137" t="s">
        <v>674</v>
      </c>
    </row>
    <row r="2138" spans="1:15">
      <c r="A2138">
        <v>417</v>
      </c>
      <c r="B2138">
        <v>1</v>
      </c>
      <c r="C2138">
        <v>2</v>
      </c>
      <c r="D2138">
        <v>25</v>
      </c>
      <c r="E2138" t="s">
        <v>554</v>
      </c>
      <c r="F2138" t="s">
        <v>527</v>
      </c>
      <c r="G2138">
        <v>1</v>
      </c>
      <c r="H2138">
        <v>0</v>
      </c>
      <c r="I2138" t="s">
        <v>455</v>
      </c>
      <c r="J2138" t="s">
        <v>455</v>
      </c>
      <c r="K2138" t="s">
        <v>672</v>
      </c>
      <c r="L2138">
        <v>4</v>
      </c>
      <c r="M2138">
        <v>0</v>
      </c>
      <c r="N2138" t="s">
        <v>673</v>
      </c>
      <c r="O2138" t="s">
        <v>674</v>
      </c>
    </row>
    <row r="2139" spans="1:15">
      <c r="A2139">
        <v>417</v>
      </c>
      <c r="B2139">
        <v>1</v>
      </c>
      <c r="C2139">
        <v>2</v>
      </c>
      <c r="D2139">
        <v>26</v>
      </c>
      <c r="E2139" t="s">
        <v>553</v>
      </c>
      <c r="F2139" t="s">
        <v>527</v>
      </c>
      <c r="G2139">
        <v>0</v>
      </c>
      <c r="H2139">
        <v>1</v>
      </c>
      <c r="I2139" t="s">
        <v>455</v>
      </c>
      <c r="J2139" t="s">
        <v>455</v>
      </c>
      <c r="K2139" t="s">
        <v>672</v>
      </c>
      <c r="L2139">
        <v>2</v>
      </c>
      <c r="M2139">
        <v>1</v>
      </c>
      <c r="N2139" t="s">
        <v>673</v>
      </c>
      <c r="O2139" t="s">
        <v>674</v>
      </c>
    </row>
    <row r="2140" spans="1:15">
      <c r="A2140">
        <v>417</v>
      </c>
      <c r="B2140">
        <v>1</v>
      </c>
      <c r="C2140">
        <v>2</v>
      </c>
      <c r="D2140">
        <v>27</v>
      </c>
      <c r="E2140" t="s">
        <v>549</v>
      </c>
      <c r="F2140" t="s">
        <v>528</v>
      </c>
      <c r="G2140">
        <v>0</v>
      </c>
      <c r="H2140">
        <v>0</v>
      </c>
      <c r="I2140" t="s">
        <v>479</v>
      </c>
      <c r="J2140" t="s">
        <v>454</v>
      </c>
      <c r="K2140" t="s">
        <v>670</v>
      </c>
      <c r="L2140">
        <v>4</v>
      </c>
      <c r="M2140">
        <v>0</v>
      </c>
      <c r="N2140" t="s">
        <v>673</v>
      </c>
      <c r="O2140" t="s">
        <v>674</v>
      </c>
    </row>
    <row r="2141" spans="1:15">
      <c r="A2141">
        <v>417</v>
      </c>
      <c r="B2141">
        <v>1</v>
      </c>
      <c r="C2141">
        <v>2</v>
      </c>
      <c r="D2141">
        <v>28</v>
      </c>
      <c r="E2141" t="s">
        <v>561</v>
      </c>
      <c r="F2141" t="s">
        <v>528</v>
      </c>
      <c r="G2141">
        <v>0</v>
      </c>
      <c r="H2141">
        <v>1</v>
      </c>
      <c r="I2141" t="s">
        <v>479</v>
      </c>
      <c r="J2141" t="s">
        <v>456</v>
      </c>
      <c r="K2141" t="s">
        <v>670</v>
      </c>
      <c r="L2141">
        <v>1</v>
      </c>
      <c r="M2141">
        <v>1</v>
      </c>
      <c r="N2141" t="s">
        <v>673</v>
      </c>
      <c r="O2141" t="s">
        <v>674</v>
      </c>
    </row>
    <row r="2142" spans="1:15">
      <c r="A2142">
        <v>417</v>
      </c>
      <c r="B2142">
        <v>1</v>
      </c>
      <c r="C2142">
        <v>2</v>
      </c>
      <c r="D2142">
        <v>29</v>
      </c>
      <c r="E2142" t="s">
        <v>562</v>
      </c>
      <c r="F2142" t="s">
        <v>527</v>
      </c>
      <c r="G2142">
        <v>1</v>
      </c>
      <c r="H2142">
        <v>1</v>
      </c>
      <c r="I2142" t="s">
        <v>479</v>
      </c>
      <c r="J2142" t="s">
        <v>456</v>
      </c>
      <c r="K2142" t="s">
        <v>670</v>
      </c>
      <c r="L2142">
        <v>5</v>
      </c>
      <c r="M2142">
        <v>1</v>
      </c>
      <c r="N2142" t="s">
        <v>673</v>
      </c>
      <c r="O2142" t="s">
        <v>674</v>
      </c>
    </row>
    <row r="2143" spans="1:15">
      <c r="A2143">
        <v>417</v>
      </c>
      <c r="B2143">
        <v>1</v>
      </c>
      <c r="C2143">
        <v>2</v>
      </c>
      <c r="D2143">
        <v>30</v>
      </c>
      <c r="E2143" t="s">
        <v>558</v>
      </c>
      <c r="F2143" t="s">
        <v>528</v>
      </c>
      <c r="G2143">
        <v>0</v>
      </c>
      <c r="H2143">
        <v>1</v>
      </c>
      <c r="I2143" t="s">
        <v>455</v>
      </c>
      <c r="J2143" t="s">
        <v>455</v>
      </c>
      <c r="K2143" t="s">
        <v>670</v>
      </c>
      <c r="L2143">
        <v>5</v>
      </c>
      <c r="M2143">
        <v>1</v>
      </c>
      <c r="N2143" t="s">
        <v>673</v>
      </c>
      <c r="O2143" t="s">
        <v>674</v>
      </c>
    </row>
    <row r="2144" spans="1:15">
      <c r="A2144">
        <v>417</v>
      </c>
      <c r="B2144">
        <v>1</v>
      </c>
      <c r="C2144">
        <v>2</v>
      </c>
      <c r="D2144">
        <v>31</v>
      </c>
      <c r="E2144" t="s">
        <v>555</v>
      </c>
      <c r="F2144" t="s">
        <v>528</v>
      </c>
      <c r="G2144">
        <v>1</v>
      </c>
      <c r="H2144">
        <v>0</v>
      </c>
      <c r="I2144" t="s">
        <v>455</v>
      </c>
      <c r="J2144" t="s">
        <v>455</v>
      </c>
      <c r="K2144" t="s">
        <v>672</v>
      </c>
      <c r="L2144">
        <v>5</v>
      </c>
      <c r="M2144">
        <v>1</v>
      </c>
      <c r="N2144" t="s">
        <v>673</v>
      </c>
      <c r="O2144" t="s">
        <v>674</v>
      </c>
    </row>
    <row r="2145" spans="1:15">
      <c r="A2145">
        <v>417</v>
      </c>
      <c r="B2145">
        <v>1</v>
      </c>
      <c r="C2145">
        <v>2</v>
      </c>
      <c r="D2145">
        <v>32</v>
      </c>
      <c r="E2145" t="s">
        <v>551</v>
      </c>
      <c r="F2145" t="s">
        <v>527</v>
      </c>
      <c r="G2145">
        <v>0</v>
      </c>
      <c r="H2145">
        <v>1</v>
      </c>
      <c r="I2145" t="s">
        <v>455</v>
      </c>
      <c r="J2145" t="s">
        <v>455</v>
      </c>
      <c r="K2145" t="s">
        <v>672</v>
      </c>
      <c r="L2145">
        <v>5</v>
      </c>
      <c r="M2145">
        <v>0</v>
      </c>
      <c r="N2145" t="s">
        <v>673</v>
      </c>
      <c r="O2145" t="s">
        <v>674</v>
      </c>
    </row>
    <row r="2146" spans="1:15">
      <c r="A2146">
        <v>417</v>
      </c>
      <c r="B2146">
        <v>1</v>
      </c>
      <c r="C2146">
        <v>2</v>
      </c>
      <c r="D2146">
        <v>33</v>
      </c>
      <c r="E2146" t="s">
        <v>548</v>
      </c>
      <c r="F2146" t="s">
        <v>527</v>
      </c>
      <c r="G2146">
        <v>0</v>
      </c>
      <c r="H2146">
        <v>1</v>
      </c>
      <c r="I2146" t="s">
        <v>479</v>
      </c>
      <c r="J2146" t="s">
        <v>454</v>
      </c>
      <c r="K2146" t="s">
        <v>670</v>
      </c>
      <c r="L2146">
        <v>5</v>
      </c>
      <c r="M2146">
        <v>1</v>
      </c>
      <c r="N2146" t="s">
        <v>673</v>
      </c>
      <c r="O2146" t="s">
        <v>674</v>
      </c>
    </row>
    <row r="2147" spans="1:15">
      <c r="A2147">
        <v>417</v>
      </c>
      <c r="B2147">
        <v>1</v>
      </c>
      <c r="C2147">
        <v>2</v>
      </c>
      <c r="D2147">
        <v>34</v>
      </c>
      <c r="E2147" t="s">
        <v>556</v>
      </c>
      <c r="F2147" t="s">
        <v>528</v>
      </c>
      <c r="G2147">
        <v>0</v>
      </c>
      <c r="H2147">
        <v>1</v>
      </c>
      <c r="I2147" t="s">
        <v>455</v>
      </c>
      <c r="J2147" t="s">
        <v>455</v>
      </c>
      <c r="K2147" t="s">
        <v>670</v>
      </c>
      <c r="L2147">
        <v>5</v>
      </c>
      <c r="M2147">
        <v>1</v>
      </c>
      <c r="N2147" t="s">
        <v>673</v>
      </c>
      <c r="O2147" t="s">
        <v>674</v>
      </c>
    </row>
    <row r="2148" spans="1:15">
      <c r="A2148">
        <v>417</v>
      </c>
      <c r="B2148">
        <v>1</v>
      </c>
      <c r="C2148">
        <v>2</v>
      </c>
      <c r="D2148">
        <v>35</v>
      </c>
      <c r="E2148" t="s">
        <v>547</v>
      </c>
      <c r="F2148" t="s">
        <v>528</v>
      </c>
      <c r="G2148">
        <v>1</v>
      </c>
      <c r="H2148">
        <v>1</v>
      </c>
      <c r="I2148" t="s">
        <v>479</v>
      </c>
      <c r="J2148" t="s">
        <v>454</v>
      </c>
      <c r="K2148" t="s">
        <v>672</v>
      </c>
      <c r="L2148">
        <v>4</v>
      </c>
      <c r="M2148">
        <v>0</v>
      </c>
      <c r="N2148" t="s">
        <v>673</v>
      </c>
      <c r="O2148" t="s">
        <v>674</v>
      </c>
    </row>
    <row r="2149" spans="1:15">
      <c r="A2149">
        <v>417</v>
      </c>
      <c r="B2149">
        <v>1</v>
      </c>
      <c r="C2149">
        <v>2</v>
      </c>
      <c r="D2149">
        <v>36</v>
      </c>
      <c r="E2149" t="s">
        <v>565</v>
      </c>
      <c r="F2149" t="s">
        <v>527</v>
      </c>
      <c r="G2149">
        <v>0</v>
      </c>
      <c r="H2149">
        <v>1</v>
      </c>
      <c r="I2149" t="s">
        <v>479</v>
      </c>
      <c r="J2149" t="s">
        <v>457</v>
      </c>
      <c r="K2149" t="s">
        <v>672</v>
      </c>
      <c r="L2149">
        <v>5</v>
      </c>
      <c r="M2149">
        <v>1</v>
      </c>
      <c r="N2149" t="s">
        <v>673</v>
      </c>
      <c r="O2149" t="s">
        <v>674</v>
      </c>
    </row>
    <row r="2150" spans="1:15">
      <c r="A2150">
        <v>417</v>
      </c>
      <c r="B2150">
        <v>1</v>
      </c>
      <c r="C2150">
        <v>2</v>
      </c>
      <c r="D2150">
        <v>37</v>
      </c>
      <c r="E2150" t="s">
        <v>550</v>
      </c>
      <c r="F2150" t="s">
        <v>528</v>
      </c>
      <c r="G2150">
        <v>0</v>
      </c>
      <c r="H2150">
        <v>1</v>
      </c>
      <c r="I2150" t="s">
        <v>479</v>
      </c>
      <c r="J2150" t="s">
        <v>454</v>
      </c>
      <c r="K2150" t="s">
        <v>670</v>
      </c>
      <c r="L2150">
        <v>4</v>
      </c>
      <c r="M2150">
        <v>0</v>
      </c>
      <c r="N2150" t="s">
        <v>673</v>
      </c>
      <c r="O2150" t="s">
        <v>674</v>
      </c>
    </row>
    <row r="2151" spans="1:15">
      <c r="A2151">
        <v>417</v>
      </c>
      <c r="B2151">
        <v>1</v>
      </c>
      <c r="C2151">
        <v>2</v>
      </c>
      <c r="D2151">
        <v>38</v>
      </c>
      <c r="E2151" t="s">
        <v>547</v>
      </c>
      <c r="F2151" t="s">
        <v>527</v>
      </c>
      <c r="G2151">
        <v>0</v>
      </c>
      <c r="H2151">
        <v>1</v>
      </c>
      <c r="I2151" t="s">
        <v>479</v>
      </c>
      <c r="J2151" t="s">
        <v>454</v>
      </c>
      <c r="K2151" t="s">
        <v>672</v>
      </c>
      <c r="L2151">
        <v>4</v>
      </c>
      <c r="M2151">
        <v>1</v>
      </c>
      <c r="N2151" t="s">
        <v>673</v>
      </c>
      <c r="O2151" t="s">
        <v>674</v>
      </c>
    </row>
    <row r="2152" spans="1:15">
      <c r="A2152">
        <v>417</v>
      </c>
      <c r="B2152">
        <v>1</v>
      </c>
      <c r="C2152">
        <v>2</v>
      </c>
      <c r="D2152">
        <v>39</v>
      </c>
      <c r="E2152" t="s">
        <v>566</v>
      </c>
      <c r="F2152" t="s">
        <v>527</v>
      </c>
      <c r="I2152" t="s">
        <v>479</v>
      </c>
      <c r="J2152" t="s">
        <v>457</v>
      </c>
      <c r="K2152" t="s">
        <v>672</v>
      </c>
      <c r="N2152" t="s">
        <v>673</v>
      </c>
      <c r="O2152" t="s">
        <v>674</v>
      </c>
    </row>
    <row r="2153" spans="1:15">
      <c r="A2153">
        <v>417</v>
      </c>
      <c r="B2153">
        <v>1</v>
      </c>
      <c r="C2153">
        <v>2</v>
      </c>
      <c r="D2153">
        <v>40</v>
      </c>
      <c r="E2153" t="s">
        <v>545</v>
      </c>
      <c r="F2153" t="s">
        <v>527</v>
      </c>
      <c r="G2153">
        <v>0</v>
      </c>
      <c r="H2153">
        <v>0</v>
      </c>
      <c r="I2153" t="s">
        <v>479</v>
      </c>
      <c r="J2153" t="s">
        <v>454</v>
      </c>
      <c r="K2153" t="s">
        <v>672</v>
      </c>
      <c r="L2153">
        <v>2</v>
      </c>
      <c r="M2153">
        <v>0</v>
      </c>
      <c r="N2153" t="s">
        <v>673</v>
      </c>
      <c r="O2153" t="s">
        <v>674</v>
      </c>
    </row>
    <row r="2154" spans="1:15">
      <c r="A2154">
        <v>417</v>
      </c>
      <c r="B2154">
        <v>1</v>
      </c>
      <c r="C2154">
        <v>2</v>
      </c>
      <c r="D2154">
        <v>41</v>
      </c>
      <c r="E2154" t="s">
        <v>555</v>
      </c>
      <c r="F2154" t="s">
        <v>527</v>
      </c>
      <c r="G2154">
        <v>0</v>
      </c>
      <c r="H2154">
        <v>0</v>
      </c>
      <c r="I2154" t="s">
        <v>455</v>
      </c>
      <c r="J2154" t="s">
        <v>455</v>
      </c>
      <c r="K2154" t="s">
        <v>672</v>
      </c>
      <c r="L2154">
        <v>4</v>
      </c>
      <c r="M2154">
        <v>0</v>
      </c>
      <c r="N2154" t="s">
        <v>673</v>
      </c>
      <c r="O2154" t="s">
        <v>674</v>
      </c>
    </row>
    <row r="2155" spans="1:15">
      <c r="A2155">
        <v>417</v>
      </c>
      <c r="B2155">
        <v>1</v>
      </c>
      <c r="C2155">
        <v>2</v>
      </c>
      <c r="D2155">
        <v>42</v>
      </c>
      <c r="E2155" t="s">
        <v>544</v>
      </c>
      <c r="F2155" t="s">
        <v>528</v>
      </c>
      <c r="G2155">
        <v>0</v>
      </c>
      <c r="H2155">
        <v>0</v>
      </c>
      <c r="I2155" t="s">
        <v>479</v>
      </c>
      <c r="J2155" t="s">
        <v>454</v>
      </c>
      <c r="K2155" t="s">
        <v>672</v>
      </c>
      <c r="L2155">
        <v>4</v>
      </c>
      <c r="M2155">
        <v>0</v>
      </c>
      <c r="N2155" t="s">
        <v>673</v>
      </c>
      <c r="O2155" t="s">
        <v>674</v>
      </c>
    </row>
    <row r="2156" spans="1:15">
      <c r="A2156">
        <v>417</v>
      </c>
      <c r="B2156">
        <v>1</v>
      </c>
      <c r="C2156">
        <v>2</v>
      </c>
      <c r="D2156">
        <v>43</v>
      </c>
      <c r="E2156" t="s">
        <v>554</v>
      </c>
      <c r="F2156" t="s">
        <v>528</v>
      </c>
      <c r="G2156">
        <v>0</v>
      </c>
      <c r="H2156">
        <v>0</v>
      </c>
      <c r="I2156" t="s">
        <v>455</v>
      </c>
      <c r="J2156" t="s">
        <v>455</v>
      </c>
      <c r="K2156" t="s">
        <v>672</v>
      </c>
      <c r="L2156">
        <v>4</v>
      </c>
      <c r="M2156">
        <v>1</v>
      </c>
      <c r="N2156" t="s">
        <v>673</v>
      </c>
      <c r="O2156" t="s">
        <v>674</v>
      </c>
    </row>
    <row r="2157" spans="1:15">
      <c r="A2157">
        <v>417</v>
      </c>
      <c r="B2157">
        <v>1</v>
      </c>
      <c r="C2157">
        <v>2</v>
      </c>
      <c r="D2157">
        <v>44</v>
      </c>
      <c r="E2157" t="s">
        <v>562</v>
      </c>
      <c r="F2157" t="s">
        <v>528</v>
      </c>
      <c r="G2157">
        <v>0</v>
      </c>
      <c r="H2157">
        <v>1</v>
      </c>
      <c r="I2157" t="s">
        <v>479</v>
      </c>
      <c r="J2157" t="s">
        <v>456</v>
      </c>
      <c r="K2157" t="s">
        <v>670</v>
      </c>
      <c r="L2157">
        <v>5</v>
      </c>
      <c r="M2157">
        <v>0</v>
      </c>
      <c r="N2157" t="s">
        <v>673</v>
      </c>
      <c r="O2157" t="s">
        <v>674</v>
      </c>
    </row>
    <row r="2158" spans="1:15">
      <c r="A2158">
        <v>418</v>
      </c>
      <c r="B2158">
        <v>1</v>
      </c>
      <c r="C2158">
        <v>2</v>
      </c>
      <c r="D2158">
        <v>1</v>
      </c>
      <c r="E2158" t="s">
        <v>544</v>
      </c>
      <c r="F2158" t="s">
        <v>528</v>
      </c>
      <c r="G2158">
        <v>1</v>
      </c>
      <c r="H2158">
        <v>0</v>
      </c>
      <c r="I2158" t="s">
        <v>479</v>
      </c>
      <c r="J2158" t="s">
        <v>454</v>
      </c>
      <c r="K2158" t="s">
        <v>672</v>
      </c>
      <c r="L2158">
        <v>4</v>
      </c>
      <c r="M2158">
        <v>0</v>
      </c>
      <c r="N2158" t="s">
        <v>674</v>
      </c>
      <c r="O2158" t="s">
        <v>674</v>
      </c>
    </row>
    <row r="2159" spans="1:15">
      <c r="A2159">
        <v>418</v>
      </c>
      <c r="B2159">
        <v>1</v>
      </c>
      <c r="C2159">
        <v>2</v>
      </c>
      <c r="D2159">
        <v>2</v>
      </c>
      <c r="E2159" t="s">
        <v>558</v>
      </c>
      <c r="F2159" t="s">
        <v>528</v>
      </c>
      <c r="G2159">
        <v>1</v>
      </c>
      <c r="H2159">
        <v>1</v>
      </c>
      <c r="I2159" t="s">
        <v>455</v>
      </c>
      <c r="J2159" t="s">
        <v>455</v>
      </c>
      <c r="K2159" t="s">
        <v>670</v>
      </c>
      <c r="L2159">
        <v>5</v>
      </c>
      <c r="M2159">
        <v>1</v>
      </c>
      <c r="N2159" t="s">
        <v>674</v>
      </c>
      <c r="O2159" t="s">
        <v>674</v>
      </c>
    </row>
    <row r="2160" spans="1:15">
      <c r="A2160">
        <v>418</v>
      </c>
      <c r="B2160">
        <v>1</v>
      </c>
      <c r="C2160">
        <v>2</v>
      </c>
      <c r="D2160">
        <v>3</v>
      </c>
      <c r="E2160" t="s">
        <v>556</v>
      </c>
      <c r="F2160" t="s">
        <v>527</v>
      </c>
      <c r="G2160">
        <v>1</v>
      </c>
      <c r="H2160">
        <v>1</v>
      </c>
      <c r="I2160" t="s">
        <v>455</v>
      </c>
      <c r="J2160" t="s">
        <v>455</v>
      </c>
      <c r="K2160" t="s">
        <v>670</v>
      </c>
      <c r="L2160">
        <v>5</v>
      </c>
      <c r="M2160">
        <v>0</v>
      </c>
      <c r="N2160" t="s">
        <v>674</v>
      </c>
      <c r="O2160" t="s">
        <v>674</v>
      </c>
    </row>
    <row r="2161" spans="1:15">
      <c r="A2161">
        <v>418</v>
      </c>
      <c r="B2161">
        <v>1</v>
      </c>
      <c r="C2161">
        <v>2</v>
      </c>
      <c r="D2161">
        <v>4</v>
      </c>
      <c r="E2161" t="s">
        <v>547</v>
      </c>
      <c r="F2161" t="s">
        <v>527</v>
      </c>
      <c r="G2161">
        <v>1</v>
      </c>
      <c r="H2161">
        <v>1</v>
      </c>
      <c r="I2161" t="s">
        <v>479</v>
      </c>
      <c r="J2161" t="s">
        <v>454</v>
      </c>
      <c r="K2161" t="s">
        <v>672</v>
      </c>
      <c r="L2161">
        <v>5</v>
      </c>
      <c r="M2161">
        <v>1</v>
      </c>
      <c r="N2161" t="s">
        <v>674</v>
      </c>
      <c r="O2161" t="s">
        <v>674</v>
      </c>
    </row>
    <row r="2162" spans="1:15">
      <c r="A2162">
        <v>418</v>
      </c>
      <c r="B2162">
        <v>1</v>
      </c>
      <c r="C2162">
        <v>2</v>
      </c>
      <c r="D2162">
        <v>5</v>
      </c>
      <c r="E2162" t="s">
        <v>553</v>
      </c>
      <c r="F2162" t="s">
        <v>528</v>
      </c>
      <c r="G2162">
        <v>1</v>
      </c>
      <c r="H2162">
        <v>1</v>
      </c>
      <c r="I2162" t="s">
        <v>455</v>
      </c>
      <c r="J2162" t="s">
        <v>455</v>
      </c>
      <c r="K2162" t="s">
        <v>672</v>
      </c>
      <c r="L2162">
        <v>4</v>
      </c>
      <c r="M2162">
        <v>1</v>
      </c>
      <c r="N2162" t="s">
        <v>674</v>
      </c>
      <c r="O2162" t="s">
        <v>674</v>
      </c>
    </row>
    <row r="2163" spans="1:15">
      <c r="A2163">
        <v>418</v>
      </c>
      <c r="B2163">
        <v>1</v>
      </c>
      <c r="C2163">
        <v>2</v>
      </c>
      <c r="D2163">
        <v>6</v>
      </c>
      <c r="E2163" t="s">
        <v>564</v>
      </c>
      <c r="F2163" t="s">
        <v>528</v>
      </c>
      <c r="G2163">
        <v>1</v>
      </c>
      <c r="H2163">
        <v>0</v>
      </c>
      <c r="I2163" t="s">
        <v>479</v>
      </c>
      <c r="J2163" t="s">
        <v>457</v>
      </c>
      <c r="K2163" t="s">
        <v>672</v>
      </c>
      <c r="L2163">
        <v>4</v>
      </c>
      <c r="M2163">
        <v>0</v>
      </c>
      <c r="N2163" t="s">
        <v>674</v>
      </c>
      <c r="O2163" t="s">
        <v>674</v>
      </c>
    </row>
    <row r="2164" spans="1:15">
      <c r="A2164">
        <v>418</v>
      </c>
      <c r="B2164">
        <v>1</v>
      </c>
      <c r="C2164">
        <v>2</v>
      </c>
      <c r="D2164">
        <v>7</v>
      </c>
      <c r="E2164" t="s">
        <v>548</v>
      </c>
      <c r="F2164" t="s">
        <v>528</v>
      </c>
      <c r="G2164">
        <v>1</v>
      </c>
      <c r="H2164">
        <v>1</v>
      </c>
      <c r="I2164" t="s">
        <v>479</v>
      </c>
      <c r="J2164" t="s">
        <v>454</v>
      </c>
      <c r="K2164" t="s">
        <v>670</v>
      </c>
      <c r="L2164">
        <v>5</v>
      </c>
      <c r="M2164">
        <v>0</v>
      </c>
      <c r="N2164" t="s">
        <v>674</v>
      </c>
      <c r="O2164" t="s">
        <v>674</v>
      </c>
    </row>
    <row r="2165" spans="1:15">
      <c r="A2165">
        <v>418</v>
      </c>
      <c r="B2165">
        <v>1</v>
      </c>
      <c r="C2165">
        <v>2</v>
      </c>
      <c r="D2165">
        <v>8</v>
      </c>
      <c r="E2165" t="s">
        <v>560</v>
      </c>
      <c r="F2165" t="s">
        <v>528</v>
      </c>
      <c r="G2165">
        <v>1</v>
      </c>
      <c r="H2165">
        <v>1</v>
      </c>
      <c r="I2165" t="s">
        <v>479</v>
      </c>
      <c r="J2165" t="s">
        <v>456</v>
      </c>
      <c r="K2165" t="s">
        <v>670</v>
      </c>
      <c r="L2165">
        <v>1</v>
      </c>
      <c r="M2165">
        <v>1</v>
      </c>
      <c r="N2165" t="s">
        <v>674</v>
      </c>
      <c r="O2165" t="s">
        <v>674</v>
      </c>
    </row>
    <row r="2166" spans="1:15">
      <c r="A2166">
        <v>418</v>
      </c>
      <c r="B2166">
        <v>1</v>
      </c>
      <c r="C2166">
        <v>2</v>
      </c>
      <c r="D2166">
        <v>9</v>
      </c>
      <c r="E2166" t="s">
        <v>562</v>
      </c>
      <c r="F2166" t="s">
        <v>527</v>
      </c>
      <c r="G2166">
        <v>1</v>
      </c>
      <c r="H2166">
        <v>1</v>
      </c>
      <c r="I2166" t="s">
        <v>479</v>
      </c>
      <c r="J2166" t="s">
        <v>456</v>
      </c>
      <c r="K2166" t="s">
        <v>670</v>
      </c>
      <c r="L2166">
        <v>5</v>
      </c>
      <c r="M2166">
        <v>1</v>
      </c>
      <c r="N2166" t="s">
        <v>674</v>
      </c>
      <c r="O2166" t="s">
        <v>674</v>
      </c>
    </row>
    <row r="2167" spans="1:15">
      <c r="A2167">
        <v>418</v>
      </c>
      <c r="B2167">
        <v>1</v>
      </c>
      <c r="C2167">
        <v>2</v>
      </c>
      <c r="D2167">
        <v>10</v>
      </c>
      <c r="E2167" t="s">
        <v>561</v>
      </c>
      <c r="F2167" t="s">
        <v>527</v>
      </c>
      <c r="G2167">
        <v>1</v>
      </c>
      <c r="H2167">
        <v>1</v>
      </c>
      <c r="I2167" t="s">
        <v>479</v>
      </c>
      <c r="J2167" t="s">
        <v>456</v>
      </c>
      <c r="K2167" t="s">
        <v>670</v>
      </c>
      <c r="L2167">
        <v>3</v>
      </c>
      <c r="M2167">
        <v>0</v>
      </c>
      <c r="N2167" t="s">
        <v>674</v>
      </c>
      <c r="O2167" t="s">
        <v>674</v>
      </c>
    </row>
    <row r="2168" spans="1:15">
      <c r="A2168">
        <v>418</v>
      </c>
      <c r="B2168">
        <v>1</v>
      </c>
      <c r="C2168">
        <v>2</v>
      </c>
      <c r="D2168">
        <v>11</v>
      </c>
      <c r="E2168" t="s">
        <v>551</v>
      </c>
      <c r="F2168" t="s">
        <v>527</v>
      </c>
      <c r="G2168">
        <v>1</v>
      </c>
      <c r="H2168">
        <v>1</v>
      </c>
      <c r="I2168" t="s">
        <v>455</v>
      </c>
      <c r="J2168" t="s">
        <v>455</v>
      </c>
      <c r="K2168" t="s">
        <v>672</v>
      </c>
      <c r="L2168">
        <v>1</v>
      </c>
      <c r="M2168">
        <v>1</v>
      </c>
      <c r="N2168" t="s">
        <v>674</v>
      </c>
      <c r="O2168" t="s">
        <v>674</v>
      </c>
    </row>
    <row r="2169" spans="1:15">
      <c r="A2169">
        <v>418</v>
      </c>
      <c r="B2169">
        <v>1</v>
      </c>
      <c r="C2169">
        <v>2</v>
      </c>
      <c r="D2169">
        <v>12</v>
      </c>
      <c r="E2169" t="s">
        <v>566</v>
      </c>
      <c r="F2169" t="s">
        <v>527</v>
      </c>
      <c r="I2169" t="s">
        <v>479</v>
      </c>
      <c r="J2169" t="s">
        <v>457</v>
      </c>
      <c r="K2169" t="s">
        <v>672</v>
      </c>
      <c r="N2169" t="s">
        <v>674</v>
      </c>
      <c r="O2169" t="s">
        <v>674</v>
      </c>
    </row>
    <row r="2170" spans="1:15">
      <c r="A2170">
        <v>418</v>
      </c>
      <c r="B2170">
        <v>1</v>
      </c>
      <c r="C2170">
        <v>2</v>
      </c>
      <c r="D2170">
        <v>13</v>
      </c>
      <c r="E2170" t="s">
        <v>560</v>
      </c>
      <c r="F2170" t="s">
        <v>527</v>
      </c>
      <c r="G2170">
        <v>0</v>
      </c>
      <c r="H2170">
        <v>1</v>
      </c>
      <c r="I2170" t="s">
        <v>479</v>
      </c>
      <c r="J2170" t="s">
        <v>456</v>
      </c>
      <c r="K2170" t="s">
        <v>670</v>
      </c>
      <c r="L2170">
        <v>5</v>
      </c>
      <c r="M2170">
        <v>1</v>
      </c>
      <c r="N2170" t="s">
        <v>674</v>
      </c>
      <c r="O2170" t="s">
        <v>674</v>
      </c>
    </row>
    <row r="2171" spans="1:15">
      <c r="A2171">
        <v>418</v>
      </c>
      <c r="B2171">
        <v>1</v>
      </c>
      <c r="C2171">
        <v>2</v>
      </c>
      <c r="D2171">
        <v>14</v>
      </c>
      <c r="E2171" t="s">
        <v>547</v>
      </c>
      <c r="F2171" t="s">
        <v>528</v>
      </c>
      <c r="G2171">
        <v>0</v>
      </c>
      <c r="H2171">
        <v>1</v>
      </c>
      <c r="I2171" t="s">
        <v>479</v>
      </c>
      <c r="J2171" t="s">
        <v>454</v>
      </c>
      <c r="K2171" t="s">
        <v>672</v>
      </c>
      <c r="L2171">
        <v>1</v>
      </c>
      <c r="M2171">
        <v>1</v>
      </c>
      <c r="N2171" t="s">
        <v>674</v>
      </c>
      <c r="O2171" t="s">
        <v>674</v>
      </c>
    </row>
    <row r="2172" spans="1:15">
      <c r="A2172">
        <v>418</v>
      </c>
      <c r="B2172">
        <v>1</v>
      </c>
      <c r="C2172">
        <v>2</v>
      </c>
      <c r="D2172">
        <v>15</v>
      </c>
      <c r="E2172" t="s">
        <v>562</v>
      </c>
      <c r="F2172" t="s">
        <v>528</v>
      </c>
      <c r="G2172">
        <v>0</v>
      </c>
      <c r="H2172">
        <v>1</v>
      </c>
      <c r="I2172" t="s">
        <v>479</v>
      </c>
      <c r="J2172" t="s">
        <v>456</v>
      </c>
      <c r="K2172" t="s">
        <v>670</v>
      </c>
      <c r="L2172">
        <v>1</v>
      </c>
      <c r="M2172">
        <v>1</v>
      </c>
      <c r="N2172" t="s">
        <v>674</v>
      </c>
      <c r="O2172" t="s">
        <v>674</v>
      </c>
    </row>
    <row r="2173" spans="1:15">
      <c r="A2173">
        <v>418</v>
      </c>
      <c r="B2173">
        <v>1</v>
      </c>
      <c r="C2173">
        <v>2</v>
      </c>
      <c r="D2173">
        <v>16</v>
      </c>
      <c r="E2173" t="s">
        <v>563</v>
      </c>
      <c r="F2173" t="s">
        <v>528</v>
      </c>
      <c r="G2173">
        <v>1</v>
      </c>
      <c r="H2173">
        <v>1</v>
      </c>
      <c r="I2173" t="s">
        <v>479</v>
      </c>
      <c r="J2173" t="s">
        <v>457</v>
      </c>
      <c r="K2173" t="s">
        <v>672</v>
      </c>
      <c r="L2173">
        <v>1</v>
      </c>
      <c r="M2173">
        <v>1</v>
      </c>
      <c r="N2173" t="s">
        <v>674</v>
      </c>
      <c r="O2173" t="s">
        <v>674</v>
      </c>
    </row>
    <row r="2174" spans="1:15">
      <c r="A2174">
        <v>418</v>
      </c>
      <c r="B2174">
        <v>1</v>
      </c>
      <c r="C2174">
        <v>2</v>
      </c>
      <c r="D2174">
        <v>17</v>
      </c>
      <c r="E2174" t="s">
        <v>544</v>
      </c>
      <c r="F2174" t="s">
        <v>527</v>
      </c>
      <c r="G2174">
        <v>0</v>
      </c>
      <c r="H2174">
        <v>0</v>
      </c>
      <c r="I2174" t="s">
        <v>479</v>
      </c>
      <c r="J2174" t="s">
        <v>454</v>
      </c>
      <c r="K2174" t="s">
        <v>672</v>
      </c>
      <c r="L2174">
        <v>4</v>
      </c>
      <c r="M2174">
        <v>1</v>
      </c>
      <c r="N2174" t="s">
        <v>674</v>
      </c>
      <c r="O2174" t="s">
        <v>674</v>
      </c>
    </row>
    <row r="2175" spans="1:15">
      <c r="A2175">
        <v>418</v>
      </c>
      <c r="B2175">
        <v>1</v>
      </c>
      <c r="C2175">
        <v>2</v>
      </c>
      <c r="D2175">
        <v>18</v>
      </c>
      <c r="E2175" t="s">
        <v>550</v>
      </c>
      <c r="F2175" t="s">
        <v>527</v>
      </c>
      <c r="G2175">
        <v>1</v>
      </c>
      <c r="H2175">
        <v>1</v>
      </c>
      <c r="I2175" t="s">
        <v>479</v>
      </c>
      <c r="J2175" t="s">
        <v>454</v>
      </c>
      <c r="K2175" t="s">
        <v>670</v>
      </c>
      <c r="L2175">
        <v>5</v>
      </c>
      <c r="M2175">
        <v>1</v>
      </c>
      <c r="N2175" t="s">
        <v>674</v>
      </c>
      <c r="O2175" t="s">
        <v>674</v>
      </c>
    </row>
    <row r="2176" spans="1:15">
      <c r="A2176">
        <v>418</v>
      </c>
      <c r="B2176">
        <v>1</v>
      </c>
      <c r="C2176">
        <v>2</v>
      </c>
      <c r="D2176">
        <v>19</v>
      </c>
      <c r="E2176" t="s">
        <v>566</v>
      </c>
      <c r="F2176" t="s">
        <v>527</v>
      </c>
      <c r="I2176" t="s">
        <v>479</v>
      </c>
      <c r="J2176" t="s">
        <v>457</v>
      </c>
      <c r="K2176" t="s">
        <v>672</v>
      </c>
      <c r="N2176" t="s">
        <v>674</v>
      </c>
      <c r="O2176" t="s">
        <v>674</v>
      </c>
    </row>
    <row r="2177" spans="1:15">
      <c r="A2177">
        <v>418</v>
      </c>
      <c r="B2177">
        <v>1</v>
      </c>
      <c r="C2177">
        <v>2</v>
      </c>
      <c r="D2177">
        <v>20</v>
      </c>
      <c r="E2177" t="s">
        <v>549</v>
      </c>
      <c r="F2177" t="s">
        <v>527</v>
      </c>
      <c r="G2177">
        <v>1</v>
      </c>
      <c r="H2177">
        <v>0</v>
      </c>
      <c r="I2177" t="s">
        <v>479</v>
      </c>
      <c r="J2177" t="s">
        <v>454</v>
      </c>
      <c r="K2177" t="s">
        <v>670</v>
      </c>
      <c r="L2177">
        <v>4</v>
      </c>
      <c r="M2177">
        <v>1</v>
      </c>
      <c r="N2177" t="s">
        <v>674</v>
      </c>
      <c r="O2177" t="s">
        <v>674</v>
      </c>
    </row>
    <row r="2178" spans="1:15">
      <c r="A2178">
        <v>418</v>
      </c>
      <c r="B2178">
        <v>1</v>
      </c>
      <c r="C2178">
        <v>2</v>
      </c>
      <c r="D2178">
        <v>21</v>
      </c>
      <c r="E2178" t="s">
        <v>558</v>
      </c>
      <c r="F2178" t="s">
        <v>527</v>
      </c>
      <c r="G2178">
        <v>0</v>
      </c>
      <c r="H2178">
        <v>1</v>
      </c>
      <c r="I2178" t="s">
        <v>455</v>
      </c>
      <c r="J2178" t="s">
        <v>455</v>
      </c>
      <c r="K2178" t="s">
        <v>670</v>
      </c>
      <c r="L2178">
        <v>1</v>
      </c>
      <c r="M2178">
        <v>1</v>
      </c>
      <c r="N2178" t="s">
        <v>674</v>
      </c>
      <c r="O2178" t="s">
        <v>674</v>
      </c>
    </row>
    <row r="2179" spans="1:15">
      <c r="A2179">
        <v>418</v>
      </c>
      <c r="B2179">
        <v>1</v>
      </c>
      <c r="C2179">
        <v>2</v>
      </c>
      <c r="D2179">
        <v>22</v>
      </c>
      <c r="E2179" t="s">
        <v>559</v>
      </c>
      <c r="F2179" t="s">
        <v>528</v>
      </c>
      <c r="G2179">
        <v>1</v>
      </c>
      <c r="H2179">
        <v>0</v>
      </c>
      <c r="I2179" t="s">
        <v>479</v>
      </c>
      <c r="J2179" t="s">
        <v>456</v>
      </c>
      <c r="K2179" t="s">
        <v>670</v>
      </c>
      <c r="L2179">
        <v>5</v>
      </c>
      <c r="M2179">
        <v>0</v>
      </c>
      <c r="N2179" t="s">
        <v>674</v>
      </c>
      <c r="O2179" t="s">
        <v>674</v>
      </c>
    </row>
    <row r="2180" spans="1:15">
      <c r="A2180">
        <v>418</v>
      </c>
      <c r="B2180">
        <v>1</v>
      </c>
      <c r="C2180">
        <v>2</v>
      </c>
      <c r="D2180">
        <v>23</v>
      </c>
      <c r="E2180" t="s">
        <v>545</v>
      </c>
      <c r="F2180" t="s">
        <v>527</v>
      </c>
      <c r="G2180">
        <v>1</v>
      </c>
      <c r="H2180">
        <v>0</v>
      </c>
      <c r="I2180" t="s">
        <v>479</v>
      </c>
      <c r="J2180" t="s">
        <v>454</v>
      </c>
      <c r="K2180" t="s">
        <v>672</v>
      </c>
      <c r="L2180">
        <v>5</v>
      </c>
      <c r="M2180">
        <v>1</v>
      </c>
      <c r="N2180" t="s">
        <v>674</v>
      </c>
      <c r="O2180" t="s">
        <v>674</v>
      </c>
    </row>
    <row r="2181" spans="1:15">
      <c r="A2181">
        <v>418</v>
      </c>
      <c r="B2181">
        <v>1</v>
      </c>
      <c r="C2181">
        <v>2</v>
      </c>
      <c r="D2181">
        <v>24</v>
      </c>
      <c r="E2181" t="s">
        <v>555</v>
      </c>
      <c r="F2181" t="s">
        <v>527</v>
      </c>
      <c r="G2181">
        <v>1</v>
      </c>
      <c r="H2181">
        <v>0</v>
      </c>
      <c r="I2181" t="s">
        <v>455</v>
      </c>
      <c r="J2181" t="s">
        <v>455</v>
      </c>
      <c r="K2181" t="s">
        <v>672</v>
      </c>
      <c r="L2181">
        <v>1</v>
      </c>
      <c r="M2181">
        <v>1</v>
      </c>
      <c r="N2181" t="s">
        <v>674</v>
      </c>
      <c r="O2181" t="s">
        <v>674</v>
      </c>
    </row>
    <row r="2182" spans="1:15">
      <c r="A2182">
        <v>418</v>
      </c>
      <c r="B2182">
        <v>1</v>
      </c>
      <c r="C2182">
        <v>2</v>
      </c>
      <c r="D2182">
        <v>25</v>
      </c>
      <c r="E2182" t="s">
        <v>564</v>
      </c>
      <c r="F2182" t="s">
        <v>527</v>
      </c>
      <c r="G2182">
        <v>0</v>
      </c>
      <c r="H2182">
        <v>0</v>
      </c>
      <c r="I2182" t="s">
        <v>479</v>
      </c>
      <c r="J2182" t="s">
        <v>457</v>
      </c>
      <c r="K2182" t="s">
        <v>672</v>
      </c>
      <c r="L2182">
        <v>1</v>
      </c>
      <c r="M2182">
        <v>0</v>
      </c>
      <c r="N2182" t="s">
        <v>674</v>
      </c>
      <c r="O2182" t="s">
        <v>674</v>
      </c>
    </row>
    <row r="2183" spans="1:15">
      <c r="A2183">
        <v>418</v>
      </c>
      <c r="B2183">
        <v>1</v>
      </c>
      <c r="C2183">
        <v>2</v>
      </c>
      <c r="D2183">
        <v>26</v>
      </c>
      <c r="E2183" t="s">
        <v>554</v>
      </c>
      <c r="F2183" t="s">
        <v>528</v>
      </c>
      <c r="G2183">
        <v>1</v>
      </c>
      <c r="H2183">
        <v>0</v>
      </c>
      <c r="I2183" t="s">
        <v>455</v>
      </c>
      <c r="J2183" t="s">
        <v>455</v>
      </c>
      <c r="K2183" t="s">
        <v>672</v>
      </c>
      <c r="L2183">
        <v>5</v>
      </c>
      <c r="M2183">
        <v>1</v>
      </c>
      <c r="N2183" t="s">
        <v>674</v>
      </c>
      <c r="O2183" t="s">
        <v>674</v>
      </c>
    </row>
    <row r="2184" spans="1:15">
      <c r="A2184">
        <v>418</v>
      </c>
      <c r="B2184">
        <v>1</v>
      </c>
      <c r="C2184">
        <v>2</v>
      </c>
      <c r="D2184">
        <v>27</v>
      </c>
      <c r="E2184" t="s">
        <v>556</v>
      </c>
      <c r="F2184" t="s">
        <v>528</v>
      </c>
      <c r="G2184">
        <v>0</v>
      </c>
      <c r="H2184">
        <v>1</v>
      </c>
      <c r="I2184" t="s">
        <v>455</v>
      </c>
      <c r="J2184" t="s">
        <v>455</v>
      </c>
      <c r="K2184" t="s">
        <v>670</v>
      </c>
      <c r="L2184">
        <v>1</v>
      </c>
      <c r="M2184">
        <v>0</v>
      </c>
      <c r="N2184" t="s">
        <v>674</v>
      </c>
      <c r="O2184" t="s">
        <v>674</v>
      </c>
    </row>
    <row r="2185" spans="1:15">
      <c r="A2185">
        <v>418</v>
      </c>
      <c r="B2185">
        <v>1</v>
      </c>
      <c r="C2185">
        <v>2</v>
      </c>
      <c r="D2185">
        <v>28</v>
      </c>
      <c r="E2185" t="s">
        <v>549</v>
      </c>
      <c r="F2185" t="s">
        <v>528</v>
      </c>
      <c r="G2185">
        <v>0</v>
      </c>
      <c r="H2185">
        <v>0</v>
      </c>
      <c r="I2185" t="s">
        <v>479</v>
      </c>
      <c r="J2185" t="s">
        <v>454</v>
      </c>
      <c r="K2185" t="s">
        <v>670</v>
      </c>
      <c r="L2185">
        <v>2</v>
      </c>
      <c r="M2185">
        <v>1</v>
      </c>
      <c r="N2185" t="s">
        <v>674</v>
      </c>
      <c r="O2185" t="s">
        <v>674</v>
      </c>
    </row>
    <row r="2186" spans="1:15">
      <c r="A2186">
        <v>418</v>
      </c>
      <c r="B2186">
        <v>1</v>
      </c>
      <c r="C2186">
        <v>2</v>
      </c>
      <c r="D2186">
        <v>29</v>
      </c>
      <c r="E2186" t="s">
        <v>545</v>
      </c>
      <c r="F2186" t="s">
        <v>528</v>
      </c>
      <c r="G2186">
        <v>0</v>
      </c>
      <c r="H2186">
        <v>0</v>
      </c>
      <c r="I2186" t="s">
        <v>479</v>
      </c>
      <c r="J2186" t="s">
        <v>454</v>
      </c>
      <c r="K2186" t="s">
        <v>672</v>
      </c>
      <c r="L2186">
        <v>1</v>
      </c>
      <c r="M2186">
        <v>1</v>
      </c>
      <c r="N2186" t="s">
        <v>674</v>
      </c>
      <c r="O2186" t="s">
        <v>674</v>
      </c>
    </row>
    <row r="2187" spans="1:15">
      <c r="A2187">
        <v>418</v>
      </c>
      <c r="B2187">
        <v>1</v>
      </c>
      <c r="C2187">
        <v>2</v>
      </c>
      <c r="D2187">
        <v>30</v>
      </c>
      <c r="E2187" t="s">
        <v>553</v>
      </c>
      <c r="F2187" t="s">
        <v>527</v>
      </c>
      <c r="G2187">
        <v>0</v>
      </c>
      <c r="H2187">
        <v>1</v>
      </c>
      <c r="I2187" t="s">
        <v>455</v>
      </c>
      <c r="J2187" t="s">
        <v>455</v>
      </c>
      <c r="K2187" t="s">
        <v>672</v>
      </c>
      <c r="L2187">
        <v>1</v>
      </c>
      <c r="M2187">
        <v>1</v>
      </c>
      <c r="N2187" t="s">
        <v>674</v>
      </c>
      <c r="O2187" t="s">
        <v>674</v>
      </c>
    </row>
    <row r="2188" spans="1:15">
      <c r="A2188">
        <v>418</v>
      </c>
      <c r="B2188">
        <v>1</v>
      </c>
      <c r="C2188">
        <v>2</v>
      </c>
      <c r="D2188">
        <v>31</v>
      </c>
      <c r="E2188" t="s">
        <v>552</v>
      </c>
      <c r="F2188" t="s">
        <v>528</v>
      </c>
      <c r="G2188">
        <v>1</v>
      </c>
      <c r="H2188">
        <v>1</v>
      </c>
      <c r="I2188" t="s">
        <v>455</v>
      </c>
      <c r="J2188" t="s">
        <v>455</v>
      </c>
      <c r="K2188" t="s">
        <v>672</v>
      </c>
      <c r="L2188">
        <v>5</v>
      </c>
      <c r="M2188">
        <v>1</v>
      </c>
      <c r="N2188" t="s">
        <v>674</v>
      </c>
      <c r="O2188" t="s">
        <v>674</v>
      </c>
    </row>
    <row r="2189" spans="1:15">
      <c r="A2189">
        <v>418</v>
      </c>
      <c r="B2189">
        <v>1</v>
      </c>
      <c r="C2189">
        <v>2</v>
      </c>
      <c r="D2189">
        <v>32</v>
      </c>
      <c r="E2189" t="s">
        <v>550</v>
      </c>
      <c r="F2189" t="s">
        <v>528</v>
      </c>
      <c r="G2189">
        <v>0</v>
      </c>
      <c r="H2189">
        <v>1</v>
      </c>
      <c r="I2189" t="s">
        <v>479</v>
      </c>
      <c r="J2189" t="s">
        <v>454</v>
      </c>
      <c r="K2189" t="s">
        <v>670</v>
      </c>
      <c r="L2189">
        <v>1</v>
      </c>
      <c r="M2189">
        <v>1</v>
      </c>
      <c r="N2189" t="s">
        <v>674</v>
      </c>
      <c r="O2189" t="s">
        <v>674</v>
      </c>
    </row>
    <row r="2190" spans="1:15">
      <c r="A2190">
        <v>418</v>
      </c>
      <c r="B2190">
        <v>1</v>
      </c>
      <c r="C2190">
        <v>2</v>
      </c>
      <c r="D2190">
        <v>33</v>
      </c>
      <c r="E2190" t="s">
        <v>552</v>
      </c>
      <c r="F2190" t="s">
        <v>527</v>
      </c>
      <c r="G2190">
        <v>0</v>
      </c>
      <c r="H2190">
        <v>1</v>
      </c>
      <c r="I2190" t="s">
        <v>455</v>
      </c>
      <c r="J2190" t="s">
        <v>455</v>
      </c>
      <c r="K2190" t="s">
        <v>672</v>
      </c>
      <c r="L2190">
        <v>1</v>
      </c>
      <c r="M2190">
        <v>1</v>
      </c>
      <c r="N2190" t="s">
        <v>674</v>
      </c>
      <c r="O2190" t="s">
        <v>674</v>
      </c>
    </row>
    <row r="2191" spans="1:15">
      <c r="A2191">
        <v>418</v>
      </c>
      <c r="B2191">
        <v>1</v>
      </c>
      <c r="C2191">
        <v>2</v>
      </c>
      <c r="D2191">
        <v>34</v>
      </c>
      <c r="E2191" t="s">
        <v>554</v>
      </c>
      <c r="F2191" t="s">
        <v>527</v>
      </c>
      <c r="G2191">
        <v>0</v>
      </c>
      <c r="H2191">
        <v>0</v>
      </c>
      <c r="I2191" t="s">
        <v>455</v>
      </c>
      <c r="J2191" t="s">
        <v>455</v>
      </c>
      <c r="K2191" t="s">
        <v>672</v>
      </c>
      <c r="L2191">
        <v>1</v>
      </c>
      <c r="M2191">
        <v>1</v>
      </c>
      <c r="N2191" t="s">
        <v>674</v>
      </c>
      <c r="O2191" t="s">
        <v>674</v>
      </c>
    </row>
    <row r="2192" spans="1:15">
      <c r="A2192">
        <v>418</v>
      </c>
      <c r="B2192">
        <v>1</v>
      </c>
      <c r="C2192">
        <v>2</v>
      </c>
      <c r="D2192">
        <v>35</v>
      </c>
      <c r="E2192" t="s">
        <v>559</v>
      </c>
      <c r="F2192" t="s">
        <v>527</v>
      </c>
      <c r="G2192">
        <v>0</v>
      </c>
      <c r="H2192">
        <v>0</v>
      </c>
      <c r="I2192" t="s">
        <v>479</v>
      </c>
      <c r="J2192" t="s">
        <v>456</v>
      </c>
      <c r="K2192" t="s">
        <v>670</v>
      </c>
      <c r="L2192">
        <v>4</v>
      </c>
      <c r="M2192">
        <v>1</v>
      </c>
      <c r="N2192" t="s">
        <v>674</v>
      </c>
      <c r="O2192" t="s">
        <v>674</v>
      </c>
    </row>
    <row r="2193" spans="1:15">
      <c r="A2193">
        <v>418</v>
      </c>
      <c r="B2193">
        <v>1</v>
      </c>
      <c r="C2193">
        <v>2</v>
      </c>
      <c r="D2193">
        <v>36</v>
      </c>
      <c r="E2193" t="s">
        <v>548</v>
      </c>
      <c r="F2193" t="s">
        <v>527</v>
      </c>
      <c r="G2193">
        <v>0</v>
      </c>
      <c r="H2193">
        <v>1</v>
      </c>
      <c r="I2193" t="s">
        <v>479</v>
      </c>
      <c r="J2193" t="s">
        <v>454</v>
      </c>
      <c r="K2193" t="s">
        <v>670</v>
      </c>
      <c r="L2193">
        <v>5</v>
      </c>
      <c r="M2193">
        <v>1</v>
      </c>
      <c r="N2193" t="s">
        <v>674</v>
      </c>
      <c r="O2193" t="s">
        <v>674</v>
      </c>
    </row>
    <row r="2194" spans="1:15">
      <c r="A2194">
        <v>418</v>
      </c>
      <c r="B2194">
        <v>1</v>
      </c>
      <c r="C2194">
        <v>2</v>
      </c>
      <c r="D2194">
        <v>37</v>
      </c>
      <c r="E2194" t="s">
        <v>551</v>
      </c>
      <c r="F2194" t="s">
        <v>528</v>
      </c>
      <c r="G2194">
        <v>0</v>
      </c>
      <c r="H2194">
        <v>1</v>
      </c>
      <c r="I2194" t="s">
        <v>455</v>
      </c>
      <c r="J2194" t="s">
        <v>455</v>
      </c>
      <c r="K2194" t="s">
        <v>672</v>
      </c>
      <c r="L2194">
        <v>5</v>
      </c>
      <c r="M2194">
        <v>1</v>
      </c>
      <c r="N2194" t="s">
        <v>674</v>
      </c>
      <c r="O2194" t="s">
        <v>674</v>
      </c>
    </row>
    <row r="2195" spans="1:15">
      <c r="A2195">
        <v>418</v>
      </c>
      <c r="B2195">
        <v>1</v>
      </c>
      <c r="C2195">
        <v>2</v>
      </c>
      <c r="D2195">
        <v>38</v>
      </c>
      <c r="E2195" t="s">
        <v>557</v>
      </c>
      <c r="F2195" t="s">
        <v>527</v>
      </c>
      <c r="G2195">
        <v>1</v>
      </c>
      <c r="H2195">
        <v>0</v>
      </c>
      <c r="I2195" t="s">
        <v>455</v>
      </c>
      <c r="J2195" t="s">
        <v>455</v>
      </c>
      <c r="K2195" t="s">
        <v>670</v>
      </c>
      <c r="L2195">
        <v>2</v>
      </c>
      <c r="M2195">
        <v>1</v>
      </c>
      <c r="N2195" t="s">
        <v>674</v>
      </c>
      <c r="O2195" t="s">
        <v>674</v>
      </c>
    </row>
    <row r="2196" spans="1:15">
      <c r="A2196">
        <v>418</v>
      </c>
      <c r="B2196">
        <v>1</v>
      </c>
      <c r="C2196">
        <v>2</v>
      </c>
      <c r="D2196">
        <v>39</v>
      </c>
      <c r="E2196" t="s">
        <v>565</v>
      </c>
      <c r="F2196" t="s">
        <v>528</v>
      </c>
      <c r="G2196">
        <v>1</v>
      </c>
      <c r="H2196">
        <v>1</v>
      </c>
      <c r="I2196" t="s">
        <v>479</v>
      </c>
      <c r="J2196" t="s">
        <v>457</v>
      </c>
      <c r="K2196" t="s">
        <v>672</v>
      </c>
      <c r="L2196">
        <v>4</v>
      </c>
      <c r="M2196">
        <v>0</v>
      </c>
      <c r="N2196" t="s">
        <v>674</v>
      </c>
      <c r="O2196" t="s">
        <v>674</v>
      </c>
    </row>
    <row r="2197" spans="1:15">
      <c r="A2197">
        <v>418</v>
      </c>
      <c r="B2197">
        <v>1</v>
      </c>
      <c r="C2197">
        <v>2</v>
      </c>
      <c r="D2197">
        <v>40</v>
      </c>
      <c r="E2197" t="s">
        <v>561</v>
      </c>
      <c r="F2197" t="s">
        <v>528</v>
      </c>
      <c r="G2197">
        <v>0</v>
      </c>
      <c r="H2197">
        <v>1</v>
      </c>
      <c r="I2197" t="s">
        <v>479</v>
      </c>
      <c r="J2197" t="s">
        <v>456</v>
      </c>
      <c r="K2197" t="s">
        <v>670</v>
      </c>
      <c r="L2197">
        <v>5</v>
      </c>
      <c r="M2197">
        <v>0</v>
      </c>
      <c r="N2197" t="s">
        <v>674</v>
      </c>
      <c r="O2197" t="s">
        <v>674</v>
      </c>
    </row>
    <row r="2198" spans="1:15">
      <c r="A2198">
        <v>418</v>
      </c>
      <c r="B2198">
        <v>1</v>
      </c>
      <c r="C2198">
        <v>2</v>
      </c>
      <c r="D2198">
        <v>41</v>
      </c>
      <c r="E2198" t="s">
        <v>557</v>
      </c>
      <c r="F2198" t="s">
        <v>528</v>
      </c>
      <c r="G2198">
        <v>0</v>
      </c>
      <c r="H2198">
        <v>0</v>
      </c>
      <c r="I2198" t="s">
        <v>455</v>
      </c>
      <c r="J2198" t="s">
        <v>455</v>
      </c>
      <c r="K2198" t="s">
        <v>670</v>
      </c>
      <c r="L2198">
        <v>5</v>
      </c>
      <c r="M2198">
        <v>1</v>
      </c>
      <c r="N2198" t="s">
        <v>674</v>
      </c>
      <c r="O2198" t="s">
        <v>674</v>
      </c>
    </row>
    <row r="2199" spans="1:15">
      <c r="A2199">
        <v>418</v>
      </c>
      <c r="B2199">
        <v>1</v>
      </c>
      <c r="C2199">
        <v>2</v>
      </c>
      <c r="D2199">
        <v>42</v>
      </c>
      <c r="E2199" t="s">
        <v>555</v>
      </c>
      <c r="F2199" t="s">
        <v>528</v>
      </c>
      <c r="G2199">
        <v>0</v>
      </c>
      <c r="H2199">
        <v>0</v>
      </c>
      <c r="I2199" t="s">
        <v>455</v>
      </c>
      <c r="J2199" t="s">
        <v>455</v>
      </c>
      <c r="K2199" t="s">
        <v>672</v>
      </c>
      <c r="L2199">
        <v>5</v>
      </c>
      <c r="M2199">
        <v>1</v>
      </c>
      <c r="N2199" t="s">
        <v>674</v>
      </c>
      <c r="O2199" t="s">
        <v>674</v>
      </c>
    </row>
    <row r="2200" spans="1:15">
      <c r="A2200">
        <v>418</v>
      </c>
      <c r="B2200">
        <v>1</v>
      </c>
      <c r="C2200">
        <v>2</v>
      </c>
      <c r="D2200">
        <v>43</v>
      </c>
      <c r="E2200" t="s">
        <v>563</v>
      </c>
      <c r="F2200" t="s">
        <v>527</v>
      </c>
      <c r="G2200">
        <v>0</v>
      </c>
      <c r="H2200">
        <v>1</v>
      </c>
      <c r="I2200" t="s">
        <v>479</v>
      </c>
      <c r="J2200" t="s">
        <v>457</v>
      </c>
      <c r="K2200" t="s">
        <v>672</v>
      </c>
      <c r="L2200">
        <v>5</v>
      </c>
      <c r="M2200">
        <v>1</v>
      </c>
      <c r="N2200" t="s">
        <v>674</v>
      </c>
      <c r="O2200" t="s">
        <v>674</v>
      </c>
    </row>
    <row r="2201" spans="1:15">
      <c r="A2201">
        <v>418</v>
      </c>
      <c r="B2201">
        <v>1</v>
      </c>
      <c r="C2201">
        <v>2</v>
      </c>
      <c r="D2201">
        <v>44</v>
      </c>
      <c r="E2201" t="s">
        <v>565</v>
      </c>
      <c r="F2201" t="s">
        <v>527</v>
      </c>
      <c r="G2201">
        <v>0</v>
      </c>
      <c r="H2201">
        <v>1</v>
      </c>
      <c r="I2201" t="s">
        <v>479</v>
      </c>
      <c r="J2201" t="s">
        <v>457</v>
      </c>
      <c r="K2201" t="s">
        <v>672</v>
      </c>
      <c r="L2201">
        <v>3</v>
      </c>
      <c r="M2201">
        <v>0</v>
      </c>
      <c r="N2201" t="s">
        <v>674</v>
      </c>
      <c r="O2201" t="s">
        <v>674</v>
      </c>
    </row>
    <row r="2202" spans="1:15">
      <c r="A2202">
        <v>419</v>
      </c>
      <c r="B2202">
        <v>1</v>
      </c>
      <c r="C2202">
        <v>2</v>
      </c>
      <c r="D2202">
        <v>1</v>
      </c>
      <c r="E2202" t="s">
        <v>554</v>
      </c>
      <c r="F2202" t="s">
        <v>527</v>
      </c>
      <c r="G2202">
        <v>1</v>
      </c>
      <c r="H2202">
        <v>0</v>
      </c>
      <c r="I2202" t="s">
        <v>455</v>
      </c>
      <c r="J2202" t="s">
        <v>455</v>
      </c>
      <c r="K2202" t="s">
        <v>672</v>
      </c>
      <c r="L2202">
        <v>1</v>
      </c>
      <c r="M2202">
        <v>1</v>
      </c>
      <c r="N2202" t="s">
        <v>675</v>
      </c>
      <c r="O2202" t="s">
        <v>675</v>
      </c>
    </row>
    <row r="2203" spans="1:15">
      <c r="A2203">
        <v>419</v>
      </c>
      <c r="B2203">
        <v>1</v>
      </c>
      <c r="C2203">
        <v>2</v>
      </c>
      <c r="D2203">
        <v>2</v>
      </c>
      <c r="E2203" t="s">
        <v>563</v>
      </c>
      <c r="F2203" t="s">
        <v>527</v>
      </c>
      <c r="G2203">
        <v>1</v>
      </c>
      <c r="H2203">
        <v>1</v>
      </c>
      <c r="I2203" t="s">
        <v>479</v>
      </c>
      <c r="J2203" t="s">
        <v>457</v>
      </c>
      <c r="K2203" t="s">
        <v>672</v>
      </c>
      <c r="L2203">
        <v>5</v>
      </c>
      <c r="M2203">
        <v>1</v>
      </c>
      <c r="N2203" t="s">
        <v>675</v>
      </c>
      <c r="O2203" t="s">
        <v>675</v>
      </c>
    </row>
    <row r="2204" spans="1:15">
      <c r="A2204">
        <v>419</v>
      </c>
      <c r="B2204">
        <v>1</v>
      </c>
      <c r="C2204">
        <v>2</v>
      </c>
      <c r="D2204">
        <v>3</v>
      </c>
      <c r="E2204" t="s">
        <v>554</v>
      </c>
      <c r="F2204" t="s">
        <v>528</v>
      </c>
      <c r="G2204">
        <v>0</v>
      </c>
      <c r="H2204">
        <v>0</v>
      </c>
      <c r="I2204" t="s">
        <v>455</v>
      </c>
      <c r="J2204" t="s">
        <v>455</v>
      </c>
      <c r="K2204" t="s">
        <v>672</v>
      </c>
      <c r="L2204">
        <v>5</v>
      </c>
      <c r="M2204">
        <v>1</v>
      </c>
      <c r="N2204" t="s">
        <v>675</v>
      </c>
      <c r="O2204" t="s">
        <v>675</v>
      </c>
    </row>
    <row r="2205" spans="1:15">
      <c r="A2205">
        <v>419</v>
      </c>
      <c r="B2205">
        <v>1</v>
      </c>
      <c r="C2205">
        <v>2</v>
      </c>
      <c r="D2205">
        <v>4</v>
      </c>
      <c r="E2205" t="s">
        <v>550</v>
      </c>
      <c r="F2205" t="s">
        <v>527</v>
      </c>
      <c r="G2205">
        <v>1</v>
      </c>
      <c r="H2205">
        <v>1</v>
      </c>
      <c r="I2205" t="s">
        <v>479</v>
      </c>
      <c r="J2205" t="s">
        <v>454</v>
      </c>
      <c r="K2205" t="s">
        <v>670</v>
      </c>
      <c r="L2205">
        <v>5</v>
      </c>
      <c r="M2205">
        <v>1</v>
      </c>
      <c r="N2205" t="s">
        <v>675</v>
      </c>
      <c r="O2205" t="s">
        <v>675</v>
      </c>
    </row>
    <row r="2206" spans="1:15">
      <c r="A2206">
        <v>419</v>
      </c>
      <c r="B2206">
        <v>1</v>
      </c>
      <c r="C2206">
        <v>2</v>
      </c>
      <c r="D2206">
        <v>5</v>
      </c>
      <c r="E2206" t="s">
        <v>548</v>
      </c>
      <c r="F2206" t="s">
        <v>528</v>
      </c>
      <c r="G2206">
        <v>1</v>
      </c>
      <c r="H2206">
        <v>1</v>
      </c>
      <c r="I2206" t="s">
        <v>479</v>
      </c>
      <c r="J2206" t="s">
        <v>454</v>
      </c>
      <c r="K2206" t="s">
        <v>670</v>
      </c>
      <c r="L2206">
        <v>2</v>
      </c>
      <c r="M2206">
        <v>1</v>
      </c>
      <c r="N2206" t="s">
        <v>675</v>
      </c>
      <c r="O2206" t="s">
        <v>675</v>
      </c>
    </row>
    <row r="2207" spans="1:15">
      <c r="A2207">
        <v>419</v>
      </c>
      <c r="B2207">
        <v>1</v>
      </c>
      <c r="C2207">
        <v>2</v>
      </c>
      <c r="D2207">
        <v>6</v>
      </c>
      <c r="E2207" t="s">
        <v>556</v>
      </c>
      <c r="F2207" t="s">
        <v>528</v>
      </c>
      <c r="G2207">
        <v>1</v>
      </c>
      <c r="H2207">
        <v>1</v>
      </c>
      <c r="I2207" t="s">
        <v>455</v>
      </c>
      <c r="J2207" t="s">
        <v>455</v>
      </c>
      <c r="K2207" t="s">
        <v>670</v>
      </c>
      <c r="L2207">
        <v>5</v>
      </c>
      <c r="M2207">
        <v>1</v>
      </c>
      <c r="N2207" t="s">
        <v>675</v>
      </c>
      <c r="O2207" t="s">
        <v>675</v>
      </c>
    </row>
    <row r="2208" spans="1:15">
      <c r="A2208">
        <v>419</v>
      </c>
      <c r="B2208">
        <v>1</v>
      </c>
      <c r="C2208">
        <v>2</v>
      </c>
      <c r="D2208">
        <v>7</v>
      </c>
      <c r="E2208" t="s">
        <v>558</v>
      </c>
      <c r="F2208" t="s">
        <v>527</v>
      </c>
      <c r="G2208">
        <v>1</v>
      </c>
      <c r="H2208">
        <v>1</v>
      </c>
      <c r="I2208" t="s">
        <v>455</v>
      </c>
      <c r="J2208" t="s">
        <v>455</v>
      </c>
      <c r="K2208" t="s">
        <v>670</v>
      </c>
      <c r="L2208">
        <v>1</v>
      </c>
      <c r="M2208">
        <v>1</v>
      </c>
      <c r="N2208" t="s">
        <v>675</v>
      </c>
      <c r="O2208" t="s">
        <v>675</v>
      </c>
    </row>
    <row r="2209" spans="1:15">
      <c r="A2209">
        <v>419</v>
      </c>
      <c r="B2209">
        <v>1</v>
      </c>
      <c r="C2209">
        <v>2</v>
      </c>
      <c r="D2209">
        <v>8</v>
      </c>
      <c r="E2209" t="s">
        <v>553</v>
      </c>
      <c r="F2209" t="s">
        <v>528</v>
      </c>
      <c r="G2209">
        <v>1</v>
      </c>
      <c r="H2209">
        <v>1</v>
      </c>
      <c r="I2209" t="s">
        <v>455</v>
      </c>
      <c r="J2209" t="s">
        <v>455</v>
      </c>
      <c r="K2209" t="s">
        <v>672</v>
      </c>
      <c r="L2209">
        <v>4</v>
      </c>
      <c r="M2209">
        <v>1</v>
      </c>
      <c r="N2209" t="s">
        <v>675</v>
      </c>
      <c r="O2209" t="s">
        <v>675</v>
      </c>
    </row>
    <row r="2210" spans="1:15">
      <c r="A2210">
        <v>419</v>
      </c>
      <c r="B2210">
        <v>1</v>
      </c>
      <c r="C2210">
        <v>2</v>
      </c>
      <c r="D2210">
        <v>9</v>
      </c>
      <c r="E2210" t="s">
        <v>545</v>
      </c>
      <c r="F2210" t="s">
        <v>527</v>
      </c>
      <c r="G2210">
        <v>1</v>
      </c>
      <c r="H2210">
        <v>0</v>
      </c>
      <c r="I2210" t="s">
        <v>479</v>
      </c>
      <c r="J2210" t="s">
        <v>454</v>
      </c>
      <c r="K2210" t="s">
        <v>672</v>
      </c>
      <c r="L2210">
        <v>5</v>
      </c>
      <c r="M2210">
        <v>1</v>
      </c>
      <c r="N2210" t="s">
        <v>675</v>
      </c>
      <c r="O2210" t="s">
        <v>675</v>
      </c>
    </row>
    <row r="2211" spans="1:15">
      <c r="A2211">
        <v>419</v>
      </c>
      <c r="B2211">
        <v>1</v>
      </c>
      <c r="C2211">
        <v>2</v>
      </c>
      <c r="D2211">
        <v>10</v>
      </c>
      <c r="E2211" t="s">
        <v>564</v>
      </c>
      <c r="F2211" t="s">
        <v>528</v>
      </c>
      <c r="G2211">
        <v>1</v>
      </c>
      <c r="H2211">
        <v>0</v>
      </c>
      <c r="I2211" t="s">
        <v>479</v>
      </c>
      <c r="J2211" t="s">
        <v>457</v>
      </c>
      <c r="K2211" t="s">
        <v>672</v>
      </c>
      <c r="L2211">
        <v>5</v>
      </c>
      <c r="M2211">
        <v>0</v>
      </c>
      <c r="N2211" t="s">
        <v>675</v>
      </c>
      <c r="O2211" t="s">
        <v>675</v>
      </c>
    </row>
    <row r="2212" spans="1:15">
      <c r="A2212">
        <v>419</v>
      </c>
      <c r="B2212">
        <v>1</v>
      </c>
      <c r="C2212">
        <v>2</v>
      </c>
      <c r="D2212">
        <v>11</v>
      </c>
      <c r="E2212" t="s">
        <v>558</v>
      </c>
      <c r="F2212" t="s">
        <v>528</v>
      </c>
      <c r="G2212">
        <v>0</v>
      </c>
      <c r="H2212">
        <v>1</v>
      </c>
      <c r="I2212" t="s">
        <v>455</v>
      </c>
      <c r="J2212" t="s">
        <v>455</v>
      </c>
      <c r="K2212" t="s">
        <v>670</v>
      </c>
      <c r="L2212">
        <v>5</v>
      </c>
      <c r="M2212">
        <v>1</v>
      </c>
      <c r="N2212" t="s">
        <v>675</v>
      </c>
      <c r="O2212" t="s">
        <v>675</v>
      </c>
    </row>
    <row r="2213" spans="1:15">
      <c r="A2213">
        <v>419</v>
      </c>
      <c r="B2213">
        <v>1</v>
      </c>
      <c r="C2213">
        <v>2</v>
      </c>
      <c r="D2213">
        <v>12</v>
      </c>
      <c r="E2213" t="s">
        <v>548</v>
      </c>
      <c r="F2213" t="s">
        <v>527</v>
      </c>
      <c r="G2213">
        <v>0</v>
      </c>
      <c r="H2213">
        <v>1</v>
      </c>
      <c r="I2213" t="s">
        <v>479</v>
      </c>
      <c r="J2213" t="s">
        <v>454</v>
      </c>
      <c r="K2213" t="s">
        <v>670</v>
      </c>
      <c r="L2213">
        <v>5</v>
      </c>
      <c r="M2213">
        <v>1</v>
      </c>
      <c r="N2213" t="s">
        <v>675</v>
      </c>
      <c r="O2213" t="s">
        <v>675</v>
      </c>
    </row>
    <row r="2214" spans="1:15">
      <c r="A2214">
        <v>419</v>
      </c>
      <c r="B2214">
        <v>1</v>
      </c>
      <c r="C2214">
        <v>2</v>
      </c>
      <c r="D2214">
        <v>13</v>
      </c>
      <c r="E2214" t="s">
        <v>552</v>
      </c>
      <c r="F2214" t="s">
        <v>528</v>
      </c>
      <c r="G2214">
        <v>1</v>
      </c>
      <c r="H2214">
        <v>1</v>
      </c>
      <c r="I2214" t="s">
        <v>455</v>
      </c>
      <c r="J2214" t="s">
        <v>455</v>
      </c>
      <c r="K2214" t="s">
        <v>672</v>
      </c>
      <c r="L2214">
        <v>5</v>
      </c>
      <c r="M2214">
        <v>1</v>
      </c>
      <c r="N2214" t="s">
        <v>675</v>
      </c>
      <c r="O2214" t="s">
        <v>675</v>
      </c>
    </row>
    <row r="2215" spans="1:15">
      <c r="A2215">
        <v>419</v>
      </c>
      <c r="B2215">
        <v>1</v>
      </c>
      <c r="C2215">
        <v>2</v>
      </c>
      <c r="D2215">
        <v>14</v>
      </c>
      <c r="E2215" t="s">
        <v>564</v>
      </c>
      <c r="F2215" t="s">
        <v>527</v>
      </c>
      <c r="G2215">
        <v>0</v>
      </c>
      <c r="H2215">
        <v>0</v>
      </c>
      <c r="I2215" t="s">
        <v>479</v>
      </c>
      <c r="J2215" t="s">
        <v>457</v>
      </c>
      <c r="K2215" t="s">
        <v>672</v>
      </c>
      <c r="L2215">
        <v>1</v>
      </c>
      <c r="M2215">
        <v>0</v>
      </c>
      <c r="N2215" t="s">
        <v>675</v>
      </c>
      <c r="O2215" t="s">
        <v>675</v>
      </c>
    </row>
    <row r="2216" spans="1:15">
      <c r="A2216">
        <v>419</v>
      </c>
      <c r="B2216">
        <v>1</v>
      </c>
      <c r="C2216">
        <v>2</v>
      </c>
      <c r="D2216">
        <v>15</v>
      </c>
      <c r="E2216" t="s">
        <v>562</v>
      </c>
      <c r="F2216" t="s">
        <v>528</v>
      </c>
      <c r="G2216">
        <v>1</v>
      </c>
      <c r="H2216">
        <v>1</v>
      </c>
      <c r="I2216" t="s">
        <v>479</v>
      </c>
      <c r="J2216" t="s">
        <v>456</v>
      </c>
      <c r="K2216" t="s">
        <v>670</v>
      </c>
      <c r="L2216">
        <v>5</v>
      </c>
      <c r="M2216">
        <v>0</v>
      </c>
      <c r="N2216" t="s">
        <v>675</v>
      </c>
      <c r="O2216" t="s">
        <v>675</v>
      </c>
    </row>
    <row r="2217" spans="1:15">
      <c r="A2217">
        <v>419</v>
      </c>
      <c r="B2217">
        <v>1</v>
      </c>
      <c r="C2217">
        <v>2</v>
      </c>
      <c r="D2217">
        <v>16</v>
      </c>
      <c r="E2217" t="s">
        <v>565</v>
      </c>
      <c r="F2217" t="s">
        <v>528</v>
      </c>
      <c r="G2217">
        <v>1</v>
      </c>
      <c r="H2217">
        <v>1</v>
      </c>
      <c r="I2217" t="s">
        <v>479</v>
      </c>
      <c r="J2217" t="s">
        <v>457</v>
      </c>
      <c r="K2217" t="s">
        <v>672</v>
      </c>
      <c r="L2217">
        <v>5</v>
      </c>
      <c r="M2217">
        <v>0</v>
      </c>
      <c r="N2217" t="s">
        <v>675</v>
      </c>
      <c r="O2217" t="s">
        <v>675</v>
      </c>
    </row>
    <row r="2218" spans="1:15">
      <c r="A2218">
        <v>419</v>
      </c>
      <c r="B2218">
        <v>1</v>
      </c>
      <c r="C2218">
        <v>2</v>
      </c>
      <c r="D2218">
        <v>17</v>
      </c>
      <c r="E2218" t="s">
        <v>561</v>
      </c>
      <c r="F2218" t="s">
        <v>527</v>
      </c>
      <c r="G2218">
        <v>1</v>
      </c>
      <c r="H2218">
        <v>1</v>
      </c>
      <c r="I2218" t="s">
        <v>479</v>
      </c>
      <c r="J2218" t="s">
        <v>456</v>
      </c>
      <c r="K2218" t="s">
        <v>670</v>
      </c>
      <c r="L2218">
        <v>1</v>
      </c>
      <c r="M2218">
        <v>0</v>
      </c>
      <c r="N2218" t="s">
        <v>675</v>
      </c>
      <c r="O2218" t="s">
        <v>675</v>
      </c>
    </row>
    <row r="2219" spans="1:15">
      <c r="A2219">
        <v>419</v>
      </c>
      <c r="B2219">
        <v>1</v>
      </c>
      <c r="C2219">
        <v>2</v>
      </c>
      <c r="D2219">
        <v>18</v>
      </c>
      <c r="E2219" t="s">
        <v>557</v>
      </c>
      <c r="F2219" t="s">
        <v>528</v>
      </c>
      <c r="G2219">
        <v>1</v>
      </c>
      <c r="H2219">
        <v>0</v>
      </c>
      <c r="I2219" t="s">
        <v>455</v>
      </c>
      <c r="J2219" t="s">
        <v>455</v>
      </c>
      <c r="K2219" t="s">
        <v>670</v>
      </c>
      <c r="L2219">
        <v>5</v>
      </c>
      <c r="M2219">
        <v>1</v>
      </c>
      <c r="N2219" t="s">
        <v>675</v>
      </c>
      <c r="O2219" t="s">
        <v>675</v>
      </c>
    </row>
    <row r="2220" spans="1:15">
      <c r="A2220">
        <v>419</v>
      </c>
      <c r="B2220">
        <v>1</v>
      </c>
      <c r="C2220">
        <v>2</v>
      </c>
      <c r="D2220">
        <v>19</v>
      </c>
      <c r="E2220" t="s">
        <v>544</v>
      </c>
      <c r="F2220" t="s">
        <v>528</v>
      </c>
      <c r="G2220">
        <v>1</v>
      </c>
      <c r="H2220">
        <v>0</v>
      </c>
      <c r="I2220" t="s">
        <v>479</v>
      </c>
      <c r="J2220" t="s">
        <v>454</v>
      </c>
      <c r="K2220" t="s">
        <v>672</v>
      </c>
      <c r="L2220">
        <v>1</v>
      </c>
      <c r="M2220">
        <v>1</v>
      </c>
      <c r="N2220" t="s">
        <v>675</v>
      </c>
      <c r="O2220" t="s">
        <v>675</v>
      </c>
    </row>
    <row r="2221" spans="1:15">
      <c r="A2221">
        <v>419</v>
      </c>
      <c r="B2221">
        <v>1</v>
      </c>
      <c r="C2221">
        <v>2</v>
      </c>
      <c r="D2221">
        <v>20</v>
      </c>
      <c r="E2221" t="s">
        <v>561</v>
      </c>
      <c r="F2221" t="s">
        <v>528</v>
      </c>
      <c r="G2221">
        <v>0</v>
      </c>
      <c r="H2221">
        <v>1</v>
      </c>
      <c r="I2221" t="s">
        <v>479</v>
      </c>
      <c r="J2221" t="s">
        <v>456</v>
      </c>
      <c r="K2221" t="s">
        <v>670</v>
      </c>
      <c r="L2221">
        <v>5</v>
      </c>
      <c r="M2221">
        <v>0</v>
      </c>
      <c r="N2221" t="s">
        <v>675</v>
      </c>
      <c r="O2221" t="s">
        <v>675</v>
      </c>
    </row>
    <row r="2222" spans="1:15">
      <c r="A2222">
        <v>419</v>
      </c>
      <c r="B2222">
        <v>1</v>
      </c>
      <c r="C2222">
        <v>2</v>
      </c>
      <c r="D2222">
        <v>21</v>
      </c>
      <c r="E2222" t="s">
        <v>545</v>
      </c>
      <c r="F2222" t="s">
        <v>528</v>
      </c>
      <c r="G2222">
        <v>0</v>
      </c>
      <c r="H2222">
        <v>0</v>
      </c>
      <c r="I2222" t="s">
        <v>479</v>
      </c>
      <c r="J2222" t="s">
        <v>454</v>
      </c>
      <c r="K2222" t="s">
        <v>672</v>
      </c>
      <c r="L2222">
        <v>1</v>
      </c>
      <c r="M2222">
        <v>1</v>
      </c>
      <c r="N2222" t="s">
        <v>675</v>
      </c>
      <c r="O2222" t="s">
        <v>675</v>
      </c>
    </row>
    <row r="2223" spans="1:15">
      <c r="A2223">
        <v>419</v>
      </c>
      <c r="B2223">
        <v>1</v>
      </c>
      <c r="C2223">
        <v>2</v>
      </c>
      <c r="D2223">
        <v>22</v>
      </c>
      <c r="E2223" t="s">
        <v>557</v>
      </c>
      <c r="F2223" t="s">
        <v>527</v>
      </c>
      <c r="G2223">
        <v>0</v>
      </c>
      <c r="H2223">
        <v>0</v>
      </c>
      <c r="I2223" t="s">
        <v>455</v>
      </c>
      <c r="J2223" t="s">
        <v>455</v>
      </c>
      <c r="K2223" t="s">
        <v>670</v>
      </c>
      <c r="L2223">
        <v>1</v>
      </c>
      <c r="M2223">
        <v>1</v>
      </c>
      <c r="N2223" t="s">
        <v>675</v>
      </c>
      <c r="O2223" t="s">
        <v>675</v>
      </c>
    </row>
    <row r="2224" spans="1:15">
      <c r="A2224">
        <v>419</v>
      </c>
      <c r="B2224">
        <v>1</v>
      </c>
      <c r="C2224">
        <v>2</v>
      </c>
      <c r="D2224">
        <v>23</v>
      </c>
      <c r="E2224" t="s">
        <v>552</v>
      </c>
      <c r="F2224" t="s">
        <v>527</v>
      </c>
      <c r="G2224">
        <v>0</v>
      </c>
      <c r="H2224">
        <v>1</v>
      </c>
      <c r="I2224" t="s">
        <v>455</v>
      </c>
      <c r="J2224" t="s">
        <v>455</v>
      </c>
      <c r="K2224" t="s">
        <v>672</v>
      </c>
      <c r="L2224">
        <v>1</v>
      </c>
      <c r="M2224">
        <v>1</v>
      </c>
      <c r="N2224" t="s">
        <v>675</v>
      </c>
      <c r="O2224" t="s">
        <v>675</v>
      </c>
    </row>
    <row r="2225" spans="1:15">
      <c r="A2225">
        <v>419</v>
      </c>
      <c r="B2225">
        <v>1</v>
      </c>
      <c r="C2225">
        <v>2</v>
      </c>
      <c r="D2225">
        <v>24</v>
      </c>
      <c r="E2225" t="s">
        <v>562</v>
      </c>
      <c r="F2225" t="s">
        <v>527</v>
      </c>
      <c r="G2225">
        <v>0</v>
      </c>
      <c r="H2225">
        <v>1</v>
      </c>
      <c r="I2225" t="s">
        <v>479</v>
      </c>
      <c r="J2225" t="s">
        <v>456</v>
      </c>
      <c r="K2225" t="s">
        <v>670</v>
      </c>
      <c r="L2225">
        <v>1</v>
      </c>
      <c r="M2225">
        <v>0</v>
      </c>
      <c r="N2225" t="s">
        <v>675</v>
      </c>
      <c r="O2225" t="s">
        <v>675</v>
      </c>
    </row>
    <row r="2226" spans="1:15">
      <c r="A2226">
        <v>419</v>
      </c>
      <c r="B2226">
        <v>1</v>
      </c>
      <c r="C2226">
        <v>2</v>
      </c>
      <c r="D2226">
        <v>25</v>
      </c>
      <c r="E2226" t="s">
        <v>559</v>
      </c>
      <c r="F2226" t="s">
        <v>527</v>
      </c>
      <c r="G2226">
        <v>1</v>
      </c>
      <c r="H2226">
        <v>0</v>
      </c>
      <c r="I2226" t="s">
        <v>479</v>
      </c>
      <c r="J2226" t="s">
        <v>456</v>
      </c>
      <c r="K2226" t="s">
        <v>670</v>
      </c>
      <c r="L2226">
        <v>1</v>
      </c>
      <c r="M2226">
        <v>0</v>
      </c>
      <c r="N2226" t="s">
        <v>675</v>
      </c>
      <c r="O2226" t="s">
        <v>675</v>
      </c>
    </row>
    <row r="2227" spans="1:15">
      <c r="A2227">
        <v>419</v>
      </c>
      <c r="B2227">
        <v>1</v>
      </c>
      <c r="C2227">
        <v>2</v>
      </c>
      <c r="D2227">
        <v>26</v>
      </c>
      <c r="E2227" t="s">
        <v>547</v>
      </c>
      <c r="F2227" t="s">
        <v>527</v>
      </c>
      <c r="G2227">
        <v>1</v>
      </c>
      <c r="H2227">
        <v>1</v>
      </c>
      <c r="I2227" t="s">
        <v>479</v>
      </c>
      <c r="J2227" t="s">
        <v>454</v>
      </c>
      <c r="K2227" t="s">
        <v>672</v>
      </c>
      <c r="L2227">
        <v>5</v>
      </c>
      <c r="M2227">
        <v>1</v>
      </c>
      <c r="N2227" t="s">
        <v>675</v>
      </c>
      <c r="O2227" t="s">
        <v>675</v>
      </c>
    </row>
    <row r="2228" spans="1:15">
      <c r="A2228">
        <v>419</v>
      </c>
      <c r="B2228">
        <v>1</v>
      </c>
      <c r="C2228">
        <v>2</v>
      </c>
      <c r="D2228">
        <v>27</v>
      </c>
      <c r="E2228" t="s">
        <v>553</v>
      </c>
      <c r="F2228" t="s">
        <v>527</v>
      </c>
      <c r="G2228">
        <v>0</v>
      </c>
      <c r="H2228">
        <v>1</v>
      </c>
      <c r="I2228" t="s">
        <v>455</v>
      </c>
      <c r="J2228" t="s">
        <v>455</v>
      </c>
      <c r="K2228" t="s">
        <v>672</v>
      </c>
      <c r="L2228">
        <v>1</v>
      </c>
      <c r="M2228">
        <v>1</v>
      </c>
      <c r="N2228" t="s">
        <v>675</v>
      </c>
      <c r="O2228" t="s">
        <v>675</v>
      </c>
    </row>
    <row r="2229" spans="1:15">
      <c r="A2229">
        <v>419</v>
      </c>
      <c r="B2229">
        <v>1</v>
      </c>
      <c r="C2229">
        <v>2</v>
      </c>
      <c r="D2229">
        <v>28</v>
      </c>
      <c r="E2229" t="s">
        <v>555</v>
      </c>
      <c r="F2229" t="s">
        <v>527</v>
      </c>
      <c r="G2229">
        <v>1</v>
      </c>
      <c r="H2229">
        <v>0</v>
      </c>
      <c r="I2229" t="s">
        <v>455</v>
      </c>
      <c r="J2229" t="s">
        <v>455</v>
      </c>
      <c r="K2229" t="s">
        <v>672</v>
      </c>
      <c r="L2229">
        <v>1</v>
      </c>
      <c r="M2229">
        <v>1</v>
      </c>
      <c r="N2229" t="s">
        <v>675</v>
      </c>
      <c r="O2229" t="s">
        <v>675</v>
      </c>
    </row>
    <row r="2230" spans="1:15">
      <c r="A2230">
        <v>419</v>
      </c>
      <c r="B2230">
        <v>1</v>
      </c>
      <c r="C2230">
        <v>2</v>
      </c>
      <c r="D2230">
        <v>29</v>
      </c>
      <c r="E2230" t="s">
        <v>544</v>
      </c>
      <c r="F2230" t="s">
        <v>527</v>
      </c>
      <c r="G2230">
        <v>0</v>
      </c>
      <c r="H2230">
        <v>0</v>
      </c>
      <c r="I2230" t="s">
        <v>479</v>
      </c>
      <c r="J2230" t="s">
        <v>454</v>
      </c>
      <c r="K2230" t="s">
        <v>672</v>
      </c>
      <c r="L2230">
        <v>5</v>
      </c>
      <c r="M2230">
        <v>1</v>
      </c>
      <c r="N2230" t="s">
        <v>675</v>
      </c>
      <c r="O2230" t="s">
        <v>675</v>
      </c>
    </row>
    <row r="2231" spans="1:15">
      <c r="A2231">
        <v>419</v>
      </c>
      <c r="B2231">
        <v>1</v>
      </c>
      <c r="C2231">
        <v>2</v>
      </c>
      <c r="D2231">
        <v>30</v>
      </c>
      <c r="E2231" t="s">
        <v>560</v>
      </c>
      <c r="F2231" t="s">
        <v>528</v>
      </c>
      <c r="G2231">
        <v>1</v>
      </c>
      <c r="H2231">
        <v>1</v>
      </c>
      <c r="I2231" t="s">
        <v>479</v>
      </c>
      <c r="J2231" t="s">
        <v>456</v>
      </c>
      <c r="K2231" t="s">
        <v>670</v>
      </c>
      <c r="L2231">
        <v>1</v>
      </c>
      <c r="M2231">
        <v>1</v>
      </c>
      <c r="N2231" t="s">
        <v>675</v>
      </c>
      <c r="O2231" t="s">
        <v>675</v>
      </c>
    </row>
    <row r="2232" spans="1:15">
      <c r="A2232">
        <v>419</v>
      </c>
      <c r="B2232">
        <v>1</v>
      </c>
      <c r="C2232">
        <v>2</v>
      </c>
      <c r="D2232">
        <v>31</v>
      </c>
      <c r="E2232" t="s">
        <v>551</v>
      </c>
      <c r="F2232" t="s">
        <v>527</v>
      </c>
      <c r="G2232">
        <v>1</v>
      </c>
      <c r="H2232">
        <v>1</v>
      </c>
      <c r="I2232" t="s">
        <v>455</v>
      </c>
      <c r="J2232" t="s">
        <v>455</v>
      </c>
      <c r="K2232" t="s">
        <v>672</v>
      </c>
      <c r="L2232">
        <v>2</v>
      </c>
      <c r="M2232">
        <v>1</v>
      </c>
      <c r="N2232" t="s">
        <v>675</v>
      </c>
      <c r="O2232" t="s">
        <v>675</v>
      </c>
    </row>
    <row r="2233" spans="1:15">
      <c r="A2233">
        <v>419</v>
      </c>
      <c r="B2233">
        <v>1</v>
      </c>
      <c r="C2233">
        <v>2</v>
      </c>
      <c r="D2233">
        <v>32</v>
      </c>
      <c r="E2233" t="s">
        <v>549</v>
      </c>
      <c r="F2233" t="s">
        <v>527</v>
      </c>
      <c r="G2233">
        <v>1</v>
      </c>
      <c r="H2233">
        <v>0</v>
      </c>
      <c r="I2233" t="s">
        <v>479</v>
      </c>
      <c r="J2233" t="s">
        <v>454</v>
      </c>
      <c r="K2233" t="s">
        <v>670</v>
      </c>
      <c r="L2233">
        <v>2</v>
      </c>
      <c r="M2233">
        <v>0</v>
      </c>
      <c r="N2233" t="s">
        <v>675</v>
      </c>
      <c r="O2233" t="s">
        <v>675</v>
      </c>
    </row>
    <row r="2234" spans="1:15">
      <c r="A2234">
        <v>419</v>
      </c>
      <c r="B2234">
        <v>1</v>
      </c>
      <c r="C2234">
        <v>2</v>
      </c>
      <c r="D2234">
        <v>33</v>
      </c>
      <c r="E2234" t="s">
        <v>551</v>
      </c>
      <c r="F2234" t="s">
        <v>528</v>
      </c>
      <c r="G2234">
        <v>0</v>
      </c>
      <c r="H2234">
        <v>1</v>
      </c>
      <c r="I2234" t="s">
        <v>455</v>
      </c>
      <c r="J2234" t="s">
        <v>455</v>
      </c>
      <c r="K2234" t="s">
        <v>672</v>
      </c>
      <c r="L2234">
        <v>5</v>
      </c>
      <c r="M2234">
        <v>1</v>
      </c>
      <c r="N2234" t="s">
        <v>675</v>
      </c>
      <c r="O2234" t="s">
        <v>675</v>
      </c>
    </row>
    <row r="2235" spans="1:15">
      <c r="A2235">
        <v>419</v>
      </c>
      <c r="B2235">
        <v>1</v>
      </c>
      <c r="C2235">
        <v>2</v>
      </c>
      <c r="D2235">
        <v>34</v>
      </c>
      <c r="E2235" t="s">
        <v>550</v>
      </c>
      <c r="F2235" t="s">
        <v>528</v>
      </c>
      <c r="G2235">
        <v>0</v>
      </c>
      <c r="H2235">
        <v>1</v>
      </c>
      <c r="I2235" t="s">
        <v>479</v>
      </c>
      <c r="J2235" t="s">
        <v>454</v>
      </c>
      <c r="K2235" t="s">
        <v>670</v>
      </c>
      <c r="L2235">
        <v>1</v>
      </c>
      <c r="M2235">
        <v>1</v>
      </c>
      <c r="N2235" t="s">
        <v>675</v>
      </c>
      <c r="O2235" t="s">
        <v>675</v>
      </c>
    </row>
    <row r="2236" spans="1:15">
      <c r="A2236">
        <v>419</v>
      </c>
      <c r="B2236">
        <v>1</v>
      </c>
      <c r="C2236">
        <v>2</v>
      </c>
      <c r="D2236">
        <v>35</v>
      </c>
      <c r="E2236" t="s">
        <v>549</v>
      </c>
      <c r="F2236" t="s">
        <v>528</v>
      </c>
      <c r="G2236">
        <v>0</v>
      </c>
      <c r="H2236">
        <v>0</v>
      </c>
      <c r="I2236" t="s">
        <v>479</v>
      </c>
      <c r="J2236" t="s">
        <v>454</v>
      </c>
      <c r="K2236" t="s">
        <v>670</v>
      </c>
      <c r="L2236">
        <v>4</v>
      </c>
      <c r="M2236">
        <v>0</v>
      </c>
      <c r="N2236" t="s">
        <v>675</v>
      </c>
      <c r="O2236" t="s">
        <v>675</v>
      </c>
    </row>
    <row r="2237" spans="1:15">
      <c r="A2237">
        <v>419</v>
      </c>
      <c r="B2237">
        <v>1</v>
      </c>
      <c r="C2237">
        <v>2</v>
      </c>
      <c r="D2237">
        <v>36</v>
      </c>
      <c r="E2237" t="s">
        <v>556</v>
      </c>
      <c r="F2237" t="s">
        <v>527</v>
      </c>
      <c r="G2237">
        <v>0</v>
      </c>
      <c r="H2237">
        <v>1</v>
      </c>
      <c r="I2237" t="s">
        <v>455</v>
      </c>
      <c r="J2237" t="s">
        <v>455</v>
      </c>
      <c r="K2237" t="s">
        <v>670</v>
      </c>
      <c r="L2237">
        <v>5</v>
      </c>
      <c r="M2237">
        <v>0</v>
      </c>
      <c r="N2237" t="s">
        <v>675</v>
      </c>
      <c r="O2237" t="s">
        <v>675</v>
      </c>
    </row>
    <row r="2238" spans="1:15">
      <c r="A2238">
        <v>419</v>
      </c>
      <c r="B2238">
        <v>1</v>
      </c>
      <c r="C2238">
        <v>2</v>
      </c>
      <c r="D2238">
        <v>37</v>
      </c>
      <c r="E2238" t="s">
        <v>565</v>
      </c>
      <c r="F2238" t="s">
        <v>527</v>
      </c>
      <c r="G2238">
        <v>0</v>
      </c>
      <c r="H2238">
        <v>1</v>
      </c>
      <c r="I2238" t="s">
        <v>479</v>
      </c>
      <c r="J2238" t="s">
        <v>457</v>
      </c>
      <c r="K2238" t="s">
        <v>672</v>
      </c>
      <c r="L2238">
        <v>5</v>
      </c>
      <c r="M2238">
        <v>1</v>
      </c>
      <c r="N2238" t="s">
        <v>675</v>
      </c>
      <c r="O2238" t="s">
        <v>675</v>
      </c>
    </row>
    <row r="2239" spans="1:15">
      <c r="A2239">
        <v>419</v>
      </c>
      <c r="B2239">
        <v>1</v>
      </c>
      <c r="C2239">
        <v>2</v>
      </c>
      <c r="D2239">
        <v>38</v>
      </c>
      <c r="E2239" t="s">
        <v>566</v>
      </c>
      <c r="F2239" t="s">
        <v>527</v>
      </c>
      <c r="I2239" t="s">
        <v>479</v>
      </c>
      <c r="J2239" t="s">
        <v>457</v>
      </c>
      <c r="K2239" t="s">
        <v>672</v>
      </c>
      <c r="N2239" t="s">
        <v>675</v>
      </c>
      <c r="O2239" t="s">
        <v>675</v>
      </c>
    </row>
    <row r="2240" spans="1:15">
      <c r="A2240">
        <v>419</v>
      </c>
      <c r="B2240">
        <v>1</v>
      </c>
      <c r="C2240">
        <v>2</v>
      </c>
      <c r="D2240">
        <v>39</v>
      </c>
      <c r="E2240" t="s">
        <v>547</v>
      </c>
      <c r="F2240" t="s">
        <v>528</v>
      </c>
      <c r="G2240">
        <v>0</v>
      </c>
      <c r="H2240">
        <v>1</v>
      </c>
      <c r="I2240" t="s">
        <v>479</v>
      </c>
      <c r="J2240" t="s">
        <v>454</v>
      </c>
      <c r="K2240" t="s">
        <v>672</v>
      </c>
      <c r="L2240">
        <v>2</v>
      </c>
      <c r="M2240">
        <v>1</v>
      </c>
      <c r="N2240" t="s">
        <v>675</v>
      </c>
      <c r="O2240" t="s">
        <v>675</v>
      </c>
    </row>
    <row r="2241" spans="1:15">
      <c r="A2241">
        <v>419</v>
      </c>
      <c r="B2241">
        <v>1</v>
      </c>
      <c r="C2241">
        <v>2</v>
      </c>
      <c r="D2241">
        <v>40</v>
      </c>
      <c r="E2241" t="s">
        <v>566</v>
      </c>
      <c r="F2241" t="s">
        <v>527</v>
      </c>
      <c r="I2241" t="s">
        <v>479</v>
      </c>
      <c r="J2241" t="s">
        <v>457</v>
      </c>
      <c r="K2241" t="s">
        <v>672</v>
      </c>
      <c r="N2241" t="s">
        <v>675</v>
      </c>
      <c r="O2241" t="s">
        <v>675</v>
      </c>
    </row>
    <row r="2242" spans="1:15">
      <c r="A2242">
        <v>419</v>
      </c>
      <c r="B2242">
        <v>1</v>
      </c>
      <c r="C2242">
        <v>2</v>
      </c>
      <c r="D2242">
        <v>41</v>
      </c>
      <c r="E2242" t="s">
        <v>560</v>
      </c>
      <c r="F2242" t="s">
        <v>527</v>
      </c>
      <c r="G2242">
        <v>0</v>
      </c>
      <c r="H2242">
        <v>1</v>
      </c>
      <c r="I2242" t="s">
        <v>479</v>
      </c>
      <c r="J2242" t="s">
        <v>456</v>
      </c>
      <c r="K2242" t="s">
        <v>670</v>
      </c>
      <c r="L2242">
        <v>4</v>
      </c>
      <c r="M2242">
        <v>1</v>
      </c>
      <c r="N2242" t="s">
        <v>675</v>
      </c>
      <c r="O2242" t="s">
        <v>675</v>
      </c>
    </row>
    <row r="2243" spans="1:15">
      <c r="A2243">
        <v>419</v>
      </c>
      <c r="B2243">
        <v>1</v>
      </c>
      <c r="C2243">
        <v>2</v>
      </c>
      <c r="D2243">
        <v>42</v>
      </c>
      <c r="E2243" t="s">
        <v>559</v>
      </c>
      <c r="F2243" t="s">
        <v>528</v>
      </c>
      <c r="G2243">
        <v>0</v>
      </c>
      <c r="H2243">
        <v>0</v>
      </c>
      <c r="I2243" t="s">
        <v>479</v>
      </c>
      <c r="J2243" t="s">
        <v>456</v>
      </c>
      <c r="K2243" t="s">
        <v>670</v>
      </c>
      <c r="L2243">
        <v>4</v>
      </c>
      <c r="M2243">
        <v>0</v>
      </c>
      <c r="N2243" t="s">
        <v>675</v>
      </c>
      <c r="O2243" t="s">
        <v>675</v>
      </c>
    </row>
    <row r="2244" spans="1:15">
      <c r="A2244">
        <v>419</v>
      </c>
      <c r="B2244">
        <v>1</v>
      </c>
      <c r="C2244">
        <v>2</v>
      </c>
      <c r="D2244">
        <v>43</v>
      </c>
      <c r="E2244" t="s">
        <v>555</v>
      </c>
      <c r="F2244" t="s">
        <v>528</v>
      </c>
      <c r="G2244">
        <v>0</v>
      </c>
      <c r="H2244">
        <v>0</v>
      </c>
      <c r="I2244" t="s">
        <v>455</v>
      </c>
      <c r="J2244" t="s">
        <v>455</v>
      </c>
      <c r="K2244" t="s">
        <v>672</v>
      </c>
      <c r="L2244">
        <v>5</v>
      </c>
      <c r="M2244">
        <v>1</v>
      </c>
      <c r="N2244" t="s">
        <v>675</v>
      </c>
      <c r="O2244" t="s">
        <v>675</v>
      </c>
    </row>
    <row r="2245" spans="1:15">
      <c r="A2245">
        <v>419</v>
      </c>
      <c r="B2245">
        <v>1</v>
      </c>
      <c r="C2245">
        <v>2</v>
      </c>
      <c r="D2245">
        <v>44</v>
      </c>
      <c r="E2245" t="s">
        <v>563</v>
      </c>
      <c r="F2245" t="s">
        <v>528</v>
      </c>
      <c r="G2245">
        <v>0</v>
      </c>
      <c r="H2245">
        <v>1</v>
      </c>
      <c r="I2245" t="s">
        <v>479</v>
      </c>
      <c r="J2245" t="s">
        <v>457</v>
      </c>
      <c r="K2245" t="s">
        <v>672</v>
      </c>
      <c r="L2245">
        <v>5</v>
      </c>
      <c r="M2245">
        <v>0</v>
      </c>
      <c r="N2245" t="s">
        <v>675</v>
      </c>
      <c r="O2245" t="s">
        <v>675</v>
      </c>
    </row>
    <row r="2246" spans="1:15">
      <c r="A2246">
        <v>421</v>
      </c>
      <c r="B2246">
        <v>1</v>
      </c>
      <c r="C2246">
        <v>2</v>
      </c>
      <c r="D2246">
        <v>1</v>
      </c>
      <c r="E2246" t="s">
        <v>551</v>
      </c>
      <c r="F2246" t="s">
        <v>527</v>
      </c>
      <c r="G2246">
        <v>1</v>
      </c>
      <c r="H2246">
        <v>1</v>
      </c>
      <c r="I2246" t="s">
        <v>455</v>
      </c>
      <c r="J2246" t="s">
        <v>455</v>
      </c>
      <c r="K2246" t="s">
        <v>672</v>
      </c>
      <c r="L2246">
        <v>5</v>
      </c>
      <c r="M2246">
        <v>0</v>
      </c>
      <c r="N2246" t="s">
        <v>673</v>
      </c>
      <c r="O2246" t="s">
        <v>675</v>
      </c>
    </row>
    <row r="2247" spans="1:15">
      <c r="A2247">
        <v>421</v>
      </c>
      <c r="B2247">
        <v>1</v>
      </c>
      <c r="C2247">
        <v>2</v>
      </c>
      <c r="D2247">
        <v>2</v>
      </c>
      <c r="E2247" t="s">
        <v>555</v>
      </c>
      <c r="F2247" t="s">
        <v>528</v>
      </c>
      <c r="G2247">
        <v>1</v>
      </c>
      <c r="H2247">
        <v>0</v>
      </c>
      <c r="I2247" t="s">
        <v>455</v>
      </c>
      <c r="J2247" t="s">
        <v>455</v>
      </c>
      <c r="K2247" t="s">
        <v>672</v>
      </c>
      <c r="L2247">
        <v>5</v>
      </c>
      <c r="M2247">
        <v>1</v>
      </c>
      <c r="N2247" t="s">
        <v>673</v>
      </c>
      <c r="O2247" t="s">
        <v>675</v>
      </c>
    </row>
    <row r="2248" spans="1:15">
      <c r="A2248">
        <v>421</v>
      </c>
      <c r="B2248">
        <v>1</v>
      </c>
      <c r="C2248">
        <v>2</v>
      </c>
      <c r="D2248">
        <v>3</v>
      </c>
      <c r="E2248" t="s">
        <v>544</v>
      </c>
      <c r="F2248" t="s">
        <v>527</v>
      </c>
      <c r="G2248">
        <v>1</v>
      </c>
      <c r="H2248">
        <v>0</v>
      </c>
      <c r="I2248" t="s">
        <v>479</v>
      </c>
      <c r="J2248" t="s">
        <v>454</v>
      </c>
      <c r="K2248" t="s">
        <v>672</v>
      </c>
      <c r="L2248">
        <v>5</v>
      </c>
      <c r="M2248">
        <v>1</v>
      </c>
      <c r="N2248" t="s">
        <v>673</v>
      </c>
      <c r="O2248" t="s">
        <v>675</v>
      </c>
    </row>
    <row r="2249" spans="1:15">
      <c r="A2249">
        <v>421</v>
      </c>
      <c r="B2249">
        <v>1</v>
      </c>
      <c r="C2249">
        <v>2</v>
      </c>
      <c r="D2249">
        <v>4</v>
      </c>
      <c r="E2249" t="s">
        <v>562</v>
      </c>
      <c r="F2249" t="s">
        <v>527</v>
      </c>
      <c r="G2249">
        <v>1</v>
      </c>
      <c r="H2249">
        <v>1</v>
      </c>
      <c r="I2249" t="s">
        <v>479</v>
      </c>
      <c r="J2249" t="s">
        <v>456</v>
      </c>
      <c r="K2249" t="s">
        <v>670</v>
      </c>
      <c r="L2249">
        <v>5</v>
      </c>
      <c r="M2249">
        <v>1</v>
      </c>
      <c r="N2249" t="s">
        <v>673</v>
      </c>
      <c r="O2249" t="s">
        <v>675</v>
      </c>
    </row>
    <row r="2250" spans="1:15">
      <c r="A2250">
        <v>421</v>
      </c>
      <c r="B2250">
        <v>1</v>
      </c>
      <c r="C2250">
        <v>2</v>
      </c>
      <c r="D2250">
        <v>5</v>
      </c>
      <c r="E2250" t="s">
        <v>544</v>
      </c>
      <c r="F2250" t="s">
        <v>528</v>
      </c>
      <c r="G2250">
        <v>0</v>
      </c>
      <c r="H2250">
        <v>0</v>
      </c>
      <c r="I2250" t="s">
        <v>479</v>
      </c>
      <c r="J2250" t="s">
        <v>454</v>
      </c>
      <c r="K2250" t="s">
        <v>672</v>
      </c>
      <c r="L2250">
        <v>5</v>
      </c>
      <c r="M2250">
        <v>0</v>
      </c>
      <c r="N2250" t="s">
        <v>673</v>
      </c>
      <c r="O2250" t="s">
        <v>675</v>
      </c>
    </row>
    <row r="2251" spans="1:15">
      <c r="A2251">
        <v>421</v>
      </c>
      <c r="B2251">
        <v>1</v>
      </c>
      <c r="C2251">
        <v>2</v>
      </c>
      <c r="D2251">
        <v>6</v>
      </c>
      <c r="E2251" t="s">
        <v>553</v>
      </c>
      <c r="F2251" t="s">
        <v>528</v>
      </c>
      <c r="G2251">
        <v>1</v>
      </c>
      <c r="H2251">
        <v>1</v>
      </c>
      <c r="I2251" t="s">
        <v>455</v>
      </c>
      <c r="J2251" t="s">
        <v>455</v>
      </c>
      <c r="K2251" t="s">
        <v>672</v>
      </c>
      <c r="L2251">
        <v>5</v>
      </c>
      <c r="M2251">
        <v>1</v>
      </c>
      <c r="N2251" t="s">
        <v>673</v>
      </c>
      <c r="O2251" t="s">
        <v>675</v>
      </c>
    </row>
    <row r="2252" spans="1:15">
      <c r="A2252">
        <v>421</v>
      </c>
      <c r="B2252">
        <v>1</v>
      </c>
      <c r="C2252">
        <v>2</v>
      </c>
      <c r="D2252">
        <v>7</v>
      </c>
      <c r="E2252" t="s">
        <v>566</v>
      </c>
      <c r="F2252" t="s">
        <v>527</v>
      </c>
      <c r="I2252" t="s">
        <v>479</v>
      </c>
      <c r="J2252" t="s">
        <v>457</v>
      </c>
      <c r="K2252" t="s">
        <v>672</v>
      </c>
      <c r="N2252" t="s">
        <v>673</v>
      </c>
      <c r="O2252" t="s">
        <v>675</v>
      </c>
    </row>
    <row r="2253" spans="1:15">
      <c r="A2253">
        <v>421</v>
      </c>
      <c r="B2253">
        <v>1</v>
      </c>
      <c r="C2253">
        <v>2</v>
      </c>
      <c r="D2253">
        <v>8</v>
      </c>
      <c r="E2253" t="s">
        <v>548</v>
      </c>
      <c r="F2253" t="s">
        <v>527</v>
      </c>
      <c r="G2253">
        <v>1</v>
      </c>
      <c r="H2253">
        <v>1</v>
      </c>
      <c r="I2253" t="s">
        <v>479</v>
      </c>
      <c r="J2253" t="s">
        <v>454</v>
      </c>
      <c r="K2253" t="s">
        <v>670</v>
      </c>
      <c r="L2253">
        <v>5</v>
      </c>
      <c r="M2253">
        <v>1</v>
      </c>
      <c r="N2253" t="s">
        <v>673</v>
      </c>
      <c r="O2253" t="s">
        <v>675</v>
      </c>
    </row>
    <row r="2254" spans="1:15">
      <c r="A2254">
        <v>421</v>
      </c>
      <c r="B2254">
        <v>1</v>
      </c>
      <c r="C2254">
        <v>2</v>
      </c>
      <c r="D2254">
        <v>9</v>
      </c>
      <c r="E2254" t="s">
        <v>549</v>
      </c>
      <c r="F2254" t="s">
        <v>527</v>
      </c>
      <c r="G2254">
        <v>1</v>
      </c>
      <c r="H2254">
        <v>0</v>
      </c>
      <c r="I2254" t="s">
        <v>479</v>
      </c>
      <c r="J2254" t="s">
        <v>454</v>
      </c>
      <c r="K2254" t="s">
        <v>670</v>
      </c>
      <c r="L2254">
        <v>5</v>
      </c>
      <c r="M2254">
        <v>1</v>
      </c>
      <c r="N2254" t="s">
        <v>673</v>
      </c>
      <c r="O2254" t="s">
        <v>675</v>
      </c>
    </row>
    <row r="2255" spans="1:15">
      <c r="A2255">
        <v>421</v>
      </c>
      <c r="B2255">
        <v>1</v>
      </c>
      <c r="C2255">
        <v>2</v>
      </c>
      <c r="D2255">
        <v>10</v>
      </c>
      <c r="E2255" t="s">
        <v>563</v>
      </c>
      <c r="F2255" t="s">
        <v>527</v>
      </c>
      <c r="G2255">
        <v>1</v>
      </c>
      <c r="H2255">
        <v>1</v>
      </c>
      <c r="I2255" t="s">
        <v>479</v>
      </c>
      <c r="J2255" t="s">
        <v>457</v>
      </c>
      <c r="K2255" t="s">
        <v>672</v>
      </c>
      <c r="L2255">
        <v>5</v>
      </c>
      <c r="M2255">
        <v>1</v>
      </c>
      <c r="N2255" t="s">
        <v>673</v>
      </c>
      <c r="O2255" t="s">
        <v>675</v>
      </c>
    </row>
    <row r="2256" spans="1:15">
      <c r="A2256">
        <v>421</v>
      </c>
      <c r="B2256">
        <v>1</v>
      </c>
      <c r="C2256">
        <v>2</v>
      </c>
      <c r="D2256">
        <v>11</v>
      </c>
      <c r="E2256" t="s">
        <v>562</v>
      </c>
      <c r="F2256" t="s">
        <v>528</v>
      </c>
      <c r="G2256">
        <v>0</v>
      </c>
      <c r="H2256">
        <v>1</v>
      </c>
      <c r="I2256" t="s">
        <v>479</v>
      </c>
      <c r="J2256" t="s">
        <v>456</v>
      </c>
      <c r="K2256" t="s">
        <v>670</v>
      </c>
      <c r="L2256">
        <v>5</v>
      </c>
      <c r="M2256">
        <v>0</v>
      </c>
      <c r="N2256" t="s">
        <v>673</v>
      </c>
      <c r="O2256" t="s">
        <v>675</v>
      </c>
    </row>
    <row r="2257" spans="1:15">
      <c r="A2257">
        <v>421</v>
      </c>
      <c r="B2257">
        <v>1</v>
      </c>
      <c r="C2257">
        <v>2</v>
      </c>
      <c r="D2257">
        <v>12</v>
      </c>
      <c r="E2257" t="s">
        <v>558</v>
      </c>
      <c r="F2257" t="s">
        <v>528</v>
      </c>
      <c r="G2257">
        <v>1</v>
      </c>
      <c r="H2257">
        <v>1</v>
      </c>
      <c r="I2257" t="s">
        <v>455</v>
      </c>
      <c r="J2257" t="s">
        <v>455</v>
      </c>
      <c r="K2257" t="s">
        <v>670</v>
      </c>
      <c r="L2257">
        <v>1</v>
      </c>
      <c r="M2257">
        <v>1</v>
      </c>
      <c r="N2257" t="s">
        <v>673</v>
      </c>
      <c r="O2257" t="s">
        <v>675</v>
      </c>
    </row>
    <row r="2258" spans="1:15">
      <c r="A2258">
        <v>421</v>
      </c>
      <c r="B2258">
        <v>1</v>
      </c>
      <c r="C2258">
        <v>2</v>
      </c>
      <c r="D2258">
        <v>13</v>
      </c>
      <c r="E2258" t="s">
        <v>559</v>
      </c>
      <c r="F2258" t="s">
        <v>528</v>
      </c>
      <c r="G2258">
        <v>1</v>
      </c>
      <c r="H2258">
        <v>0</v>
      </c>
      <c r="I2258" t="s">
        <v>479</v>
      </c>
      <c r="J2258" t="s">
        <v>456</v>
      </c>
      <c r="K2258" t="s">
        <v>670</v>
      </c>
      <c r="L2258">
        <v>5</v>
      </c>
      <c r="M2258">
        <v>0</v>
      </c>
      <c r="N2258" t="s">
        <v>673</v>
      </c>
      <c r="O2258" t="s">
        <v>675</v>
      </c>
    </row>
    <row r="2259" spans="1:15">
      <c r="A2259">
        <v>421</v>
      </c>
      <c r="B2259">
        <v>1</v>
      </c>
      <c r="C2259">
        <v>2</v>
      </c>
      <c r="D2259">
        <v>14</v>
      </c>
      <c r="E2259" t="s">
        <v>553</v>
      </c>
      <c r="F2259" t="s">
        <v>527</v>
      </c>
      <c r="G2259">
        <v>0</v>
      </c>
      <c r="H2259">
        <v>1</v>
      </c>
      <c r="I2259" t="s">
        <v>455</v>
      </c>
      <c r="J2259" t="s">
        <v>455</v>
      </c>
      <c r="K2259" t="s">
        <v>672</v>
      </c>
      <c r="L2259">
        <v>1</v>
      </c>
      <c r="M2259">
        <v>1</v>
      </c>
      <c r="N2259" t="s">
        <v>673</v>
      </c>
      <c r="O2259" t="s">
        <v>675</v>
      </c>
    </row>
    <row r="2260" spans="1:15">
      <c r="A2260">
        <v>421</v>
      </c>
      <c r="B2260">
        <v>1</v>
      </c>
      <c r="C2260">
        <v>2</v>
      </c>
      <c r="D2260">
        <v>15</v>
      </c>
      <c r="E2260" t="s">
        <v>547</v>
      </c>
      <c r="F2260" t="s">
        <v>528</v>
      </c>
      <c r="G2260">
        <v>1</v>
      </c>
      <c r="H2260">
        <v>1</v>
      </c>
      <c r="I2260" t="s">
        <v>479</v>
      </c>
      <c r="J2260" t="s">
        <v>454</v>
      </c>
      <c r="K2260" t="s">
        <v>672</v>
      </c>
      <c r="L2260">
        <v>1</v>
      </c>
      <c r="M2260">
        <v>1</v>
      </c>
      <c r="N2260" t="s">
        <v>673</v>
      </c>
      <c r="O2260" t="s">
        <v>675</v>
      </c>
    </row>
    <row r="2261" spans="1:15">
      <c r="A2261">
        <v>421</v>
      </c>
      <c r="B2261">
        <v>1</v>
      </c>
      <c r="C2261">
        <v>2</v>
      </c>
      <c r="D2261">
        <v>16</v>
      </c>
      <c r="E2261" t="s">
        <v>558</v>
      </c>
      <c r="F2261" t="s">
        <v>527</v>
      </c>
      <c r="G2261">
        <v>0</v>
      </c>
      <c r="H2261">
        <v>1</v>
      </c>
      <c r="I2261" t="s">
        <v>455</v>
      </c>
      <c r="J2261" t="s">
        <v>455</v>
      </c>
      <c r="K2261" t="s">
        <v>670</v>
      </c>
      <c r="L2261">
        <v>5</v>
      </c>
      <c r="M2261">
        <v>1</v>
      </c>
      <c r="N2261" t="s">
        <v>673</v>
      </c>
      <c r="O2261" t="s">
        <v>675</v>
      </c>
    </row>
    <row r="2262" spans="1:15">
      <c r="A2262">
        <v>421</v>
      </c>
      <c r="B2262">
        <v>1</v>
      </c>
      <c r="C2262">
        <v>2</v>
      </c>
      <c r="D2262">
        <v>17</v>
      </c>
      <c r="E2262" t="s">
        <v>545</v>
      </c>
      <c r="F2262" t="s">
        <v>528</v>
      </c>
      <c r="G2262">
        <v>1</v>
      </c>
      <c r="H2262">
        <v>0</v>
      </c>
      <c r="I2262" t="s">
        <v>479</v>
      </c>
      <c r="J2262" t="s">
        <v>454</v>
      </c>
      <c r="K2262" t="s">
        <v>672</v>
      </c>
      <c r="L2262">
        <v>1</v>
      </c>
      <c r="M2262">
        <v>1</v>
      </c>
      <c r="N2262" t="s">
        <v>673</v>
      </c>
      <c r="O2262" t="s">
        <v>675</v>
      </c>
    </row>
    <row r="2263" spans="1:15">
      <c r="A2263">
        <v>421</v>
      </c>
      <c r="B2263">
        <v>1</v>
      </c>
      <c r="C2263">
        <v>2</v>
      </c>
      <c r="D2263">
        <v>18</v>
      </c>
      <c r="E2263" t="s">
        <v>561</v>
      </c>
      <c r="F2263" t="s">
        <v>527</v>
      </c>
      <c r="G2263">
        <v>1</v>
      </c>
      <c r="H2263">
        <v>1</v>
      </c>
      <c r="I2263" t="s">
        <v>479</v>
      </c>
      <c r="J2263" t="s">
        <v>456</v>
      </c>
      <c r="K2263" t="s">
        <v>670</v>
      </c>
      <c r="L2263">
        <v>5</v>
      </c>
      <c r="M2263">
        <v>1</v>
      </c>
      <c r="N2263" t="s">
        <v>673</v>
      </c>
      <c r="O2263" t="s">
        <v>675</v>
      </c>
    </row>
    <row r="2264" spans="1:15">
      <c r="A2264">
        <v>421</v>
      </c>
      <c r="B2264">
        <v>1</v>
      </c>
      <c r="C2264">
        <v>2</v>
      </c>
      <c r="D2264">
        <v>19</v>
      </c>
      <c r="E2264" t="s">
        <v>551</v>
      </c>
      <c r="F2264" t="s">
        <v>528</v>
      </c>
      <c r="G2264">
        <v>0</v>
      </c>
      <c r="H2264">
        <v>1</v>
      </c>
      <c r="I2264" t="s">
        <v>455</v>
      </c>
      <c r="J2264" t="s">
        <v>455</v>
      </c>
      <c r="K2264" t="s">
        <v>672</v>
      </c>
      <c r="L2264">
        <v>1</v>
      </c>
      <c r="M2264">
        <v>0</v>
      </c>
      <c r="N2264" t="s">
        <v>673</v>
      </c>
      <c r="O2264" t="s">
        <v>675</v>
      </c>
    </row>
    <row r="2265" spans="1:15">
      <c r="A2265">
        <v>421</v>
      </c>
      <c r="B2265">
        <v>1</v>
      </c>
      <c r="C2265">
        <v>2</v>
      </c>
      <c r="D2265">
        <v>20</v>
      </c>
      <c r="E2265" t="s">
        <v>545</v>
      </c>
      <c r="F2265" t="s">
        <v>527</v>
      </c>
      <c r="G2265">
        <v>0</v>
      </c>
      <c r="H2265">
        <v>0</v>
      </c>
      <c r="I2265" t="s">
        <v>479</v>
      </c>
      <c r="J2265" t="s">
        <v>454</v>
      </c>
      <c r="K2265" t="s">
        <v>672</v>
      </c>
      <c r="L2265">
        <v>5</v>
      </c>
      <c r="M2265">
        <v>1</v>
      </c>
      <c r="N2265" t="s">
        <v>673</v>
      </c>
      <c r="O2265" t="s">
        <v>675</v>
      </c>
    </row>
    <row r="2266" spans="1:15">
      <c r="A2266">
        <v>421</v>
      </c>
      <c r="B2266">
        <v>1</v>
      </c>
      <c r="C2266">
        <v>2</v>
      </c>
      <c r="D2266">
        <v>21</v>
      </c>
      <c r="E2266" t="s">
        <v>554</v>
      </c>
      <c r="F2266" t="s">
        <v>527</v>
      </c>
      <c r="G2266">
        <v>1</v>
      </c>
      <c r="H2266">
        <v>0</v>
      </c>
      <c r="I2266" t="s">
        <v>455</v>
      </c>
      <c r="J2266" t="s">
        <v>455</v>
      </c>
      <c r="K2266" t="s">
        <v>672</v>
      </c>
      <c r="L2266">
        <v>1</v>
      </c>
      <c r="M2266">
        <v>1</v>
      </c>
      <c r="N2266" t="s">
        <v>673</v>
      </c>
      <c r="O2266" t="s">
        <v>675</v>
      </c>
    </row>
    <row r="2267" spans="1:15">
      <c r="A2267">
        <v>421</v>
      </c>
      <c r="B2267">
        <v>1</v>
      </c>
      <c r="C2267">
        <v>2</v>
      </c>
      <c r="D2267">
        <v>22</v>
      </c>
      <c r="E2267" t="s">
        <v>557</v>
      </c>
      <c r="F2267" t="s">
        <v>528</v>
      </c>
      <c r="G2267">
        <v>1</v>
      </c>
      <c r="H2267">
        <v>0</v>
      </c>
      <c r="I2267" t="s">
        <v>455</v>
      </c>
      <c r="J2267" t="s">
        <v>455</v>
      </c>
      <c r="K2267" t="s">
        <v>670</v>
      </c>
      <c r="L2267">
        <v>1</v>
      </c>
      <c r="M2267">
        <v>1</v>
      </c>
      <c r="N2267" t="s">
        <v>673</v>
      </c>
      <c r="O2267" t="s">
        <v>675</v>
      </c>
    </row>
    <row r="2268" spans="1:15">
      <c r="A2268">
        <v>421</v>
      </c>
      <c r="B2268">
        <v>1</v>
      </c>
      <c r="C2268">
        <v>2</v>
      </c>
      <c r="D2268">
        <v>23</v>
      </c>
      <c r="E2268" t="s">
        <v>559</v>
      </c>
      <c r="F2268" t="s">
        <v>527</v>
      </c>
      <c r="G2268">
        <v>0</v>
      </c>
      <c r="H2268">
        <v>0</v>
      </c>
      <c r="I2268" t="s">
        <v>479</v>
      </c>
      <c r="J2268" t="s">
        <v>456</v>
      </c>
      <c r="K2268" t="s">
        <v>670</v>
      </c>
      <c r="L2268">
        <v>5</v>
      </c>
      <c r="M2268">
        <v>1</v>
      </c>
      <c r="N2268" t="s">
        <v>673</v>
      </c>
      <c r="O2268" t="s">
        <v>675</v>
      </c>
    </row>
    <row r="2269" spans="1:15">
      <c r="A2269">
        <v>421</v>
      </c>
      <c r="B2269">
        <v>1</v>
      </c>
      <c r="C2269">
        <v>2</v>
      </c>
      <c r="D2269">
        <v>24</v>
      </c>
      <c r="E2269" t="s">
        <v>565</v>
      </c>
      <c r="F2269" t="s">
        <v>527</v>
      </c>
      <c r="G2269">
        <v>1</v>
      </c>
      <c r="H2269">
        <v>1</v>
      </c>
      <c r="I2269" t="s">
        <v>479</v>
      </c>
      <c r="J2269" t="s">
        <v>457</v>
      </c>
      <c r="K2269" t="s">
        <v>672</v>
      </c>
      <c r="L2269">
        <v>5</v>
      </c>
      <c r="M2269">
        <v>1</v>
      </c>
      <c r="N2269" t="s">
        <v>673</v>
      </c>
      <c r="O2269" t="s">
        <v>675</v>
      </c>
    </row>
    <row r="2270" spans="1:15">
      <c r="A2270">
        <v>421</v>
      </c>
      <c r="B2270">
        <v>1</v>
      </c>
      <c r="C2270">
        <v>2</v>
      </c>
      <c r="D2270">
        <v>25</v>
      </c>
      <c r="E2270" t="s">
        <v>548</v>
      </c>
      <c r="F2270" t="s">
        <v>528</v>
      </c>
      <c r="G2270">
        <v>0</v>
      </c>
      <c r="H2270">
        <v>1</v>
      </c>
      <c r="I2270" t="s">
        <v>479</v>
      </c>
      <c r="J2270" t="s">
        <v>454</v>
      </c>
      <c r="K2270" t="s">
        <v>670</v>
      </c>
      <c r="L2270">
        <v>5</v>
      </c>
      <c r="M2270">
        <v>0</v>
      </c>
      <c r="N2270" t="s">
        <v>673</v>
      </c>
      <c r="O2270" t="s">
        <v>675</v>
      </c>
    </row>
    <row r="2271" spans="1:15">
      <c r="A2271">
        <v>421</v>
      </c>
      <c r="B2271">
        <v>1</v>
      </c>
      <c r="C2271">
        <v>2</v>
      </c>
      <c r="D2271">
        <v>26</v>
      </c>
      <c r="E2271" t="s">
        <v>550</v>
      </c>
      <c r="F2271" t="s">
        <v>527</v>
      </c>
      <c r="G2271">
        <v>1</v>
      </c>
      <c r="H2271">
        <v>1</v>
      </c>
      <c r="I2271" t="s">
        <v>479</v>
      </c>
      <c r="J2271" t="s">
        <v>454</v>
      </c>
      <c r="K2271" t="s">
        <v>670</v>
      </c>
      <c r="L2271">
        <v>5</v>
      </c>
      <c r="M2271">
        <v>1</v>
      </c>
      <c r="N2271" t="s">
        <v>673</v>
      </c>
      <c r="O2271" t="s">
        <v>675</v>
      </c>
    </row>
    <row r="2272" spans="1:15">
      <c r="A2272">
        <v>421</v>
      </c>
      <c r="B2272">
        <v>1</v>
      </c>
      <c r="C2272">
        <v>2</v>
      </c>
      <c r="D2272">
        <v>27</v>
      </c>
      <c r="E2272" t="s">
        <v>550</v>
      </c>
      <c r="F2272" t="s">
        <v>528</v>
      </c>
      <c r="G2272">
        <v>0</v>
      </c>
      <c r="H2272">
        <v>1</v>
      </c>
      <c r="I2272" t="s">
        <v>479</v>
      </c>
      <c r="J2272" t="s">
        <v>454</v>
      </c>
      <c r="K2272" t="s">
        <v>670</v>
      </c>
      <c r="L2272">
        <v>1</v>
      </c>
      <c r="M2272">
        <v>1</v>
      </c>
      <c r="N2272" t="s">
        <v>673</v>
      </c>
      <c r="O2272" t="s">
        <v>675</v>
      </c>
    </row>
    <row r="2273" spans="1:15">
      <c r="A2273">
        <v>421</v>
      </c>
      <c r="B2273">
        <v>1</v>
      </c>
      <c r="C2273">
        <v>2</v>
      </c>
      <c r="D2273">
        <v>28</v>
      </c>
      <c r="E2273" t="s">
        <v>556</v>
      </c>
      <c r="F2273" t="s">
        <v>527</v>
      </c>
      <c r="G2273">
        <v>1</v>
      </c>
      <c r="H2273">
        <v>1</v>
      </c>
      <c r="I2273" t="s">
        <v>455</v>
      </c>
      <c r="J2273" t="s">
        <v>455</v>
      </c>
      <c r="K2273" t="s">
        <v>670</v>
      </c>
      <c r="L2273">
        <v>5</v>
      </c>
      <c r="M2273">
        <v>0</v>
      </c>
      <c r="N2273" t="s">
        <v>673</v>
      </c>
      <c r="O2273" t="s">
        <v>675</v>
      </c>
    </row>
    <row r="2274" spans="1:15">
      <c r="A2274">
        <v>421</v>
      </c>
      <c r="B2274">
        <v>1</v>
      </c>
      <c r="C2274">
        <v>2</v>
      </c>
      <c r="D2274">
        <v>29</v>
      </c>
      <c r="E2274" t="s">
        <v>547</v>
      </c>
      <c r="F2274" t="s">
        <v>527</v>
      </c>
      <c r="G2274">
        <v>0</v>
      </c>
      <c r="H2274">
        <v>1</v>
      </c>
      <c r="I2274" t="s">
        <v>479</v>
      </c>
      <c r="J2274" t="s">
        <v>454</v>
      </c>
      <c r="K2274" t="s">
        <v>672</v>
      </c>
      <c r="L2274">
        <v>5</v>
      </c>
      <c r="M2274">
        <v>1</v>
      </c>
      <c r="N2274" t="s">
        <v>673</v>
      </c>
      <c r="O2274" t="s">
        <v>675</v>
      </c>
    </row>
    <row r="2275" spans="1:15">
      <c r="A2275">
        <v>421</v>
      </c>
      <c r="B2275">
        <v>1</v>
      </c>
      <c r="C2275">
        <v>2</v>
      </c>
      <c r="D2275">
        <v>30</v>
      </c>
      <c r="E2275" t="s">
        <v>560</v>
      </c>
      <c r="F2275" t="s">
        <v>527</v>
      </c>
      <c r="G2275">
        <v>1</v>
      </c>
      <c r="H2275">
        <v>1</v>
      </c>
      <c r="I2275" t="s">
        <v>479</v>
      </c>
      <c r="J2275" t="s">
        <v>456</v>
      </c>
      <c r="K2275" t="s">
        <v>670</v>
      </c>
      <c r="L2275">
        <v>5</v>
      </c>
      <c r="M2275">
        <v>1</v>
      </c>
      <c r="N2275" t="s">
        <v>673</v>
      </c>
      <c r="O2275" t="s">
        <v>675</v>
      </c>
    </row>
    <row r="2276" spans="1:15">
      <c r="A2276">
        <v>421</v>
      </c>
      <c r="B2276">
        <v>1</v>
      </c>
      <c r="C2276">
        <v>2</v>
      </c>
      <c r="D2276">
        <v>31</v>
      </c>
      <c r="E2276" t="s">
        <v>552</v>
      </c>
      <c r="F2276" t="s">
        <v>527</v>
      </c>
      <c r="G2276">
        <v>1</v>
      </c>
      <c r="H2276">
        <v>1</v>
      </c>
      <c r="I2276" t="s">
        <v>455</v>
      </c>
      <c r="J2276" t="s">
        <v>455</v>
      </c>
      <c r="K2276" t="s">
        <v>672</v>
      </c>
      <c r="L2276">
        <v>1</v>
      </c>
      <c r="M2276">
        <v>1</v>
      </c>
      <c r="N2276" t="s">
        <v>673</v>
      </c>
      <c r="O2276" t="s">
        <v>675</v>
      </c>
    </row>
    <row r="2277" spans="1:15">
      <c r="A2277">
        <v>421</v>
      </c>
      <c r="B2277">
        <v>1</v>
      </c>
      <c r="C2277">
        <v>2</v>
      </c>
      <c r="D2277">
        <v>32</v>
      </c>
      <c r="E2277" t="s">
        <v>555</v>
      </c>
      <c r="F2277" t="s">
        <v>527</v>
      </c>
      <c r="G2277">
        <v>0</v>
      </c>
      <c r="H2277">
        <v>0</v>
      </c>
      <c r="I2277" t="s">
        <v>455</v>
      </c>
      <c r="J2277" t="s">
        <v>455</v>
      </c>
      <c r="K2277" t="s">
        <v>672</v>
      </c>
      <c r="L2277">
        <v>1</v>
      </c>
      <c r="M2277">
        <v>1</v>
      </c>
      <c r="N2277" t="s">
        <v>673</v>
      </c>
      <c r="O2277" t="s">
        <v>675</v>
      </c>
    </row>
    <row r="2278" spans="1:15">
      <c r="A2278">
        <v>421</v>
      </c>
      <c r="B2278">
        <v>1</v>
      </c>
      <c r="C2278">
        <v>2</v>
      </c>
      <c r="D2278">
        <v>33</v>
      </c>
      <c r="E2278" t="s">
        <v>557</v>
      </c>
      <c r="F2278" t="s">
        <v>527</v>
      </c>
      <c r="G2278">
        <v>0</v>
      </c>
      <c r="H2278">
        <v>0</v>
      </c>
      <c r="I2278" t="s">
        <v>455</v>
      </c>
      <c r="J2278" t="s">
        <v>455</v>
      </c>
      <c r="K2278" t="s">
        <v>670</v>
      </c>
      <c r="L2278">
        <v>5</v>
      </c>
      <c r="M2278">
        <v>1</v>
      </c>
      <c r="N2278" t="s">
        <v>673</v>
      </c>
      <c r="O2278" t="s">
        <v>675</v>
      </c>
    </row>
    <row r="2279" spans="1:15">
      <c r="A2279">
        <v>421</v>
      </c>
      <c r="B2279">
        <v>1</v>
      </c>
      <c r="C2279">
        <v>2</v>
      </c>
      <c r="D2279">
        <v>34</v>
      </c>
      <c r="E2279" t="s">
        <v>554</v>
      </c>
      <c r="F2279" t="s">
        <v>528</v>
      </c>
      <c r="G2279">
        <v>0</v>
      </c>
      <c r="H2279">
        <v>0</v>
      </c>
      <c r="I2279" t="s">
        <v>455</v>
      </c>
      <c r="J2279" t="s">
        <v>455</v>
      </c>
      <c r="K2279" t="s">
        <v>672</v>
      </c>
      <c r="L2279">
        <v>5</v>
      </c>
      <c r="M2279">
        <v>1</v>
      </c>
      <c r="N2279" t="s">
        <v>673</v>
      </c>
      <c r="O2279" t="s">
        <v>675</v>
      </c>
    </row>
    <row r="2280" spans="1:15">
      <c r="A2280">
        <v>421</v>
      </c>
      <c r="B2280">
        <v>1</v>
      </c>
      <c r="C2280">
        <v>2</v>
      </c>
      <c r="D2280">
        <v>35</v>
      </c>
      <c r="E2280" t="s">
        <v>552</v>
      </c>
      <c r="F2280" t="s">
        <v>528</v>
      </c>
      <c r="G2280">
        <v>0</v>
      </c>
      <c r="H2280">
        <v>1</v>
      </c>
      <c r="I2280" t="s">
        <v>455</v>
      </c>
      <c r="J2280" t="s">
        <v>455</v>
      </c>
      <c r="K2280" t="s">
        <v>672</v>
      </c>
      <c r="L2280">
        <v>5</v>
      </c>
      <c r="M2280">
        <v>1</v>
      </c>
      <c r="N2280" t="s">
        <v>673</v>
      </c>
      <c r="O2280" t="s">
        <v>675</v>
      </c>
    </row>
    <row r="2281" spans="1:15">
      <c r="A2281">
        <v>421</v>
      </c>
      <c r="B2281">
        <v>1</v>
      </c>
      <c r="C2281">
        <v>2</v>
      </c>
      <c r="D2281">
        <v>36</v>
      </c>
      <c r="E2281" t="s">
        <v>549</v>
      </c>
      <c r="F2281" t="s">
        <v>528</v>
      </c>
      <c r="G2281">
        <v>0</v>
      </c>
      <c r="H2281">
        <v>0</v>
      </c>
      <c r="I2281" t="s">
        <v>479</v>
      </c>
      <c r="J2281" t="s">
        <v>454</v>
      </c>
      <c r="K2281" t="s">
        <v>670</v>
      </c>
      <c r="L2281">
        <v>1</v>
      </c>
      <c r="M2281">
        <v>1</v>
      </c>
      <c r="N2281" t="s">
        <v>673</v>
      </c>
      <c r="O2281" t="s">
        <v>675</v>
      </c>
    </row>
    <row r="2282" spans="1:15">
      <c r="A2282">
        <v>421</v>
      </c>
      <c r="B2282">
        <v>1</v>
      </c>
      <c r="C2282">
        <v>2</v>
      </c>
      <c r="D2282">
        <v>37</v>
      </c>
      <c r="E2282" t="s">
        <v>565</v>
      </c>
      <c r="F2282" t="s">
        <v>528</v>
      </c>
      <c r="G2282">
        <v>0</v>
      </c>
      <c r="H2282">
        <v>1</v>
      </c>
      <c r="I2282" t="s">
        <v>479</v>
      </c>
      <c r="J2282" t="s">
        <v>457</v>
      </c>
      <c r="K2282" t="s">
        <v>672</v>
      </c>
      <c r="L2282">
        <v>1</v>
      </c>
      <c r="M2282">
        <v>1</v>
      </c>
      <c r="N2282" t="s">
        <v>673</v>
      </c>
      <c r="O2282" t="s">
        <v>675</v>
      </c>
    </row>
    <row r="2283" spans="1:15">
      <c r="A2283">
        <v>421</v>
      </c>
      <c r="B2283">
        <v>1</v>
      </c>
      <c r="C2283">
        <v>2</v>
      </c>
      <c r="D2283">
        <v>38</v>
      </c>
      <c r="E2283" t="s">
        <v>561</v>
      </c>
      <c r="F2283" t="s">
        <v>528</v>
      </c>
      <c r="G2283">
        <v>0</v>
      </c>
      <c r="H2283">
        <v>1</v>
      </c>
      <c r="I2283" t="s">
        <v>479</v>
      </c>
      <c r="J2283" t="s">
        <v>456</v>
      </c>
      <c r="K2283" t="s">
        <v>670</v>
      </c>
      <c r="L2283">
        <v>5</v>
      </c>
      <c r="M2283">
        <v>0</v>
      </c>
      <c r="N2283" t="s">
        <v>673</v>
      </c>
      <c r="O2283" t="s">
        <v>675</v>
      </c>
    </row>
    <row r="2284" spans="1:15">
      <c r="A2284">
        <v>421</v>
      </c>
      <c r="B2284">
        <v>1</v>
      </c>
      <c r="C2284">
        <v>2</v>
      </c>
      <c r="D2284">
        <v>39</v>
      </c>
      <c r="E2284" t="s">
        <v>556</v>
      </c>
      <c r="F2284" t="s">
        <v>528</v>
      </c>
      <c r="G2284">
        <v>0</v>
      </c>
      <c r="H2284">
        <v>1</v>
      </c>
      <c r="I2284" t="s">
        <v>455</v>
      </c>
      <c r="J2284" t="s">
        <v>455</v>
      </c>
      <c r="K2284" t="s">
        <v>670</v>
      </c>
      <c r="L2284">
        <v>5</v>
      </c>
      <c r="M2284">
        <v>1</v>
      </c>
      <c r="N2284" t="s">
        <v>673</v>
      </c>
      <c r="O2284" t="s">
        <v>675</v>
      </c>
    </row>
    <row r="2285" spans="1:15">
      <c r="A2285">
        <v>421</v>
      </c>
      <c r="B2285">
        <v>1</v>
      </c>
      <c r="C2285">
        <v>2</v>
      </c>
      <c r="D2285">
        <v>40</v>
      </c>
      <c r="E2285" t="s">
        <v>564</v>
      </c>
      <c r="F2285" t="s">
        <v>527</v>
      </c>
      <c r="G2285">
        <v>1</v>
      </c>
      <c r="H2285">
        <v>0</v>
      </c>
      <c r="I2285" t="s">
        <v>479</v>
      </c>
      <c r="J2285" t="s">
        <v>457</v>
      </c>
      <c r="K2285" t="s">
        <v>672</v>
      </c>
      <c r="L2285">
        <v>5</v>
      </c>
      <c r="M2285">
        <v>1</v>
      </c>
      <c r="N2285" t="s">
        <v>673</v>
      </c>
      <c r="O2285" t="s">
        <v>675</v>
      </c>
    </row>
    <row r="2286" spans="1:15">
      <c r="A2286">
        <v>421</v>
      </c>
      <c r="B2286">
        <v>1</v>
      </c>
      <c r="C2286">
        <v>2</v>
      </c>
      <c r="D2286">
        <v>41</v>
      </c>
      <c r="E2286" t="s">
        <v>564</v>
      </c>
      <c r="F2286" t="s">
        <v>528</v>
      </c>
      <c r="G2286">
        <v>0</v>
      </c>
      <c r="H2286">
        <v>1</v>
      </c>
      <c r="I2286" t="s">
        <v>479</v>
      </c>
      <c r="J2286" t="s">
        <v>457</v>
      </c>
      <c r="K2286" t="s">
        <v>672</v>
      </c>
      <c r="L2286">
        <v>1</v>
      </c>
      <c r="M2286">
        <v>1</v>
      </c>
      <c r="N2286" t="s">
        <v>673</v>
      </c>
      <c r="O2286" t="s">
        <v>675</v>
      </c>
    </row>
    <row r="2287" spans="1:15">
      <c r="A2287">
        <v>421</v>
      </c>
      <c r="B2287">
        <v>1</v>
      </c>
      <c r="C2287">
        <v>2</v>
      </c>
      <c r="D2287">
        <v>42</v>
      </c>
      <c r="E2287" t="s">
        <v>566</v>
      </c>
      <c r="F2287" t="s">
        <v>527</v>
      </c>
      <c r="I2287" t="s">
        <v>479</v>
      </c>
      <c r="J2287" t="s">
        <v>457</v>
      </c>
      <c r="K2287" t="s">
        <v>672</v>
      </c>
      <c r="N2287" t="s">
        <v>673</v>
      </c>
      <c r="O2287" t="s">
        <v>675</v>
      </c>
    </row>
    <row r="2288" spans="1:15">
      <c r="A2288">
        <v>421</v>
      </c>
      <c r="B2288">
        <v>1</v>
      </c>
      <c r="C2288">
        <v>2</v>
      </c>
      <c r="D2288">
        <v>43</v>
      </c>
      <c r="E2288" t="s">
        <v>563</v>
      </c>
      <c r="F2288" t="s">
        <v>528</v>
      </c>
      <c r="G2288">
        <v>0</v>
      </c>
      <c r="H2288">
        <v>0</v>
      </c>
      <c r="I2288" t="s">
        <v>479</v>
      </c>
      <c r="J2288" t="s">
        <v>457</v>
      </c>
      <c r="K2288" t="s">
        <v>672</v>
      </c>
      <c r="L2288">
        <v>5</v>
      </c>
      <c r="M2288">
        <v>0</v>
      </c>
      <c r="N2288" t="s">
        <v>673</v>
      </c>
      <c r="O2288" t="s">
        <v>675</v>
      </c>
    </row>
    <row r="2289" spans="1:15">
      <c r="A2289">
        <v>421</v>
      </c>
      <c r="B2289">
        <v>1</v>
      </c>
      <c r="C2289">
        <v>2</v>
      </c>
      <c r="D2289">
        <v>44</v>
      </c>
      <c r="E2289" t="s">
        <v>560</v>
      </c>
      <c r="F2289" t="s">
        <v>528</v>
      </c>
      <c r="G2289">
        <v>0</v>
      </c>
      <c r="H2289">
        <v>1</v>
      </c>
      <c r="I2289" t="s">
        <v>479</v>
      </c>
      <c r="J2289" t="s">
        <v>456</v>
      </c>
      <c r="K2289" t="s">
        <v>670</v>
      </c>
      <c r="L2289">
        <v>1</v>
      </c>
      <c r="M2289">
        <v>1</v>
      </c>
      <c r="N2289" t="s">
        <v>673</v>
      </c>
      <c r="O2289" t="s">
        <v>675</v>
      </c>
    </row>
    <row r="2290" spans="1:15">
      <c r="A2290">
        <v>422</v>
      </c>
      <c r="B2290">
        <v>2</v>
      </c>
      <c r="C2290">
        <v>2</v>
      </c>
      <c r="D2290">
        <v>1</v>
      </c>
      <c r="E2290" t="s">
        <v>549</v>
      </c>
      <c r="F2290" t="s">
        <v>527</v>
      </c>
      <c r="G2290">
        <v>1</v>
      </c>
      <c r="H2290">
        <v>0</v>
      </c>
      <c r="I2290" t="s">
        <v>479</v>
      </c>
      <c r="J2290" t="s">
        <v>454</v>
      </c>
      <c r="K2290" t="s">
        <v>670</v>
      </c>
      <c r="L2290">
        <v>4</v>
      </c>
      <c r="M2290">
        <v>1</v>
      </c>
      <c r="N2290" t="s">
        <v>674</v>
      </c>
      <c r="O2290" t="s">
        <v>674</v>
      </c>
    </row>
    <row r="2291" spans="1:15">
      <c r="A2291">
        <v>422</v>
      </c>
      <c r="B2291">
        <v>2</v>
      </c>
      <c r="C2291">
        <v>2</v>
      </c>
      <c r="D2291">
        <v>2</v>
      </c>
      <c r="E2291" t="s">
        <v>559</v>
      </c>
      <c r="F2291" t="s">
        <v>527</v>
      </c>
      <c r="G2291">
        <v>1</v>
      </c>
      <c r="H2291">
        <v>0</v>
      </c>
      <c r="I2291" t="s">
        <v>479</v>
      </c>
      <c r="J2291" t="s">
        <v>456</v>
      </c>
      <c r="K2291" t="s">
        <v>670</v>
      </c>
      <c r="L2291">
        <v>2</v>
      </c>
      <c r="M2291">
        <v>0</v>
      </c>
      <c r="N2291" t="s">
        <v>674</v>
      </c>
      <c r="O2291" t="s">
        <v>674</v>
      </c>
    </row>
    <row r="2292" spans="1:15">
      <c r="A2292">
        <v>422</v>
      </c>
      <c r="B2292">
        <v>2</v>
      </c>
      <c r="C2292">
        <v>2</v>
      </c>
      <c r="D2292">
        <v>3</v>
      </c>
      <c r="E2292" t="s">
        <v>550</v>
      </c>
      <c r="F2292" t="s">
        <v>527</v>
      </c>
      <c r="G2292">
        <v>1</v>
      </c>
      <c r="H2292">
        <v>1</v>
      </c>
      <c r="I2292" t="s">
        <v>479</v>
      </c>
      <c r="J2292" t="s">
        <v>454</v>
      </c>
      <c r="K2292" t="s">
        <v>670</v>
      </c>
      <c r="L2292">
        <v>1</v>
      </c>
      <c r="M2292">
        <v>0</v>
      </c>
      <c r="N2292" t="s">
        <v>674</v>
      </c>
      <c r="O2292" t="s">
        <v>674</v>
      </c>
    </row>
    <row r="2293" spans="1:15">
      <c r="A2293">
        <v>422</v>
      </c>
      <c r="B2293">
        <v>2</v>
      </c>
      <c r="C2293">
        <v>2</v>
      </c>
      <c r="D2293">
        <v>4</v>
      </c>
      <c r="E2293" t="s">
        <v>565</v>
      </c>
      <c r="F2293" t="s">
        <v>527</v>
      </c>
      <c r="G2293">
        <v>1</v>
      </c>
      <c r="H2293">
        <v>1</v>
      </c>
      <c r="I2293" t="s">
        <v>479</v>
      </c>
      <c r="J2293" t="s">
        <v>457</v>
      </c>
      <c r="K2293" t="s">
        <v>672</v>
      </c>
      <c r="L2293">
        <v>5</v>
      </c>
      <c r="M2293">
        <v>1</v>
      </c>
      <c r="N2293" t="s">
        <v>674</v>
      </c>
      <c r="O2293" t="s">
        <v>674</v>
      </c>
    </row>
    <row r="2294" spans="1:15">
      <c r="A2294">
        <v>422</v>
      </c>
      <c r="B2294">
        <v>2</v>
      </c>
      <c r="C2294">
        <v>2</v>
      </c>
      <c r="D2294">
        <v>5</v>
      </c>
      <c r="E2294" t="s">
        <v>556</v>
      </c>
      <c r="F2294" t="s">
        <v>528</v>
      </c>
      <c r="G2294">
        <v>1</v>
      </c>
      <c r="H2294">
        <v>1</v>
      </c>
      <c r="I2294" t="s">
        <v>455</v>
      </c>
      <c r="J2294" t="s">
        <v>455</v>
      </c>
      <c r="K2294" t="s">
        <v>670</v>
      </c>
      <c r="L2294">
        <v>5</v>
      </c>
      <c r="M2294">
        <v>1</v>
      </c>
      <c r="N2294" t="s">
        <v>674</v>
      </c>
      <c r="O2294" t="s">
        <v>674</v>
      </c>
    </row>
    <row r="2295" spans="1:15">
      <c r="A2295">
        <v>422</v>
      </c>
      <c r="B2295">
        <v>2</v>
      </c>
      <c r="C2295">
        <v>2</v>
      </c>
      <c r="D2295">
        <v>6</v>
      </c>
      <c r="E2295" t="s">
        <v>553</v>
      </c>
      <c r="F2295" t="s">
        <v>527</v>
      </c>
      <c r="G2295">
        <v>1</v>
      </c>
      <c r="H2295">
        <v>1</v>
      </c>
      <c r="I2295" t="s">
        <v>455</v>
      </c>
      <c r="J2295" t="s">
        <v>455</v>
      </c>
      <c r="K2295" t="s">
        <v>672</v>
      </c>
      <c r="L2295">
        <v>3</v>
      </c>
      <c r="M2295">
        <v>0</v>
      </c>
      <c r="N2295" t="s">
        <v>674</v>
      </c>
      <c r="O2295" t="s">
        <v>674</v>
      </c>
    </row>
    <row r="2296" spans="1:15">
      <c r="A2296">
        <v>422</v>
      </c>
      <c r="B2296">
        <v>2</v>
      </c>
      <c r="C2296">
        <v>2</v>
      </c>
      <c r="D2296">
        <v>7</v>
      </c>
      <c r="E2296" t="s">
        <v>554</v>
      </c>
      <c r="F2296" t="s">
        <v>527</v>
      </c>
      <c r="G2296">
        <v>1</v>
      </c>
      <c r="H2296">
        <v>0</v>
      </c>
      <c r="I2296" t="s">
        <v>455</v>
      </c>
      <c r="J2296" t="s">
        <v>455</v>
      </c>
      <c r="K2296" t="s">
        <v>672</v>
      </c>
      <c r="L2296">
        <v>2</v>
      </c>
      <c r="M2296">
        <v>1</v>
      </c>
      <c r="N2296" t="s">
        <v>674</v>
      </c>
      <c r="O2296" t="s">
        <v>674</v>
      </c>
    </row>
    <row r="2297" spans="1:15">
      <c r="A2297">
        <v>422</v>
      </c>
      <c r="B2297">
        <v>2</v>
      </c>
      <c r="C2297">
        <v>2</v>
      </c>
      <c r="D2297">
        <v>8</v>
      </c>
      <c r="E2297" t="s">
        <v>563</v>
      </c>
      <c r="F2297" t="s">
        <v>528</v>
      </c>
      <c r="G2297">
        <v>1</v>
      </c>
      <c r="H2297">
        <v>1</v>
      </c>
      <c r="I2297" t="s">
        <v>479</v>
      </c>
      <c r="J2297" t="s">
        <v>457</v>
      </c>
      <c r="K2297" t="s">
        <v>672</v>
      </c>
      <c r="L2297">
        <v>4</v>
      </c>
      <c r="M2297">
        <v>0</v>
      </c>
      <c r="N2297" t="s">
        <v>674</v>
      </c>
      <c r="O2297" t="s">
        <v>674</v>
      </c>
    </row>
    <row r="2298" spans="1:15">
      <c r="A2298">
        <v>422</v>
      </c>
      <c r="B2298">
        <v>2</v>
      </c>
      <c r="C2298">
        <v>2</v>
      </c>
      <c r="D2298">
        <v>9</v>
      </c>
      <c r="E2298" t="s">
        <v>562</v>
      </c>
      <c r="F2298" t="s">
        <v>528</v>
      </c>
      <c r="G2298">
        <v>1</v>
      </c>
      <c r="H2298">
        <v>1</v>
      </c>
      <c r="I2298" t="s">
        <v>479</v>
      </c>
      <c r="J2298" t="s">
        <v>456</v>
      </c>
      <c r="K2298" t="s">
        <v>670</v>
      </c>
      <c r="L2298">
        <v>4</v>
      </c>
      <c r="M2298">
        <v>0</v>
      </c>
      <c r="N2298" t="s">
        <v>674</v>
      </c>
      <c r="O2298" t="s">
        <v>674</v>
      </c>
    </row>
    <row r="2299" spans="1:15">
      <c r="A2299">
        <v>422</v>
      </c>
      <c r="B2299">
        <v>2</v>
      </c>
      <c r="C2299">
        <v>2</v>
      </c>
      <c r="D2299">
        <v>10</v>
      </c>
      <c r="E2299" t="s">
        <v>558</v>
      </c>
      <c r="F2299" t="s">
        <v>528</v>
      </c>
      <c r="G2299">
        <v>1</v>
      </c>
      <c r="H2299">
        <v>1</v>
      </c>
      <c r="I2299" t="s">
        <v>455</v>
      </c>
      <c r="J2299" t="s">
        <v>455</v>
      </c>
      <c r="K2299" t="s">
        <v>670</v>
      </c>
      <c r="L2299">
        <v>3</v>
      </c>
      <c r="M2299">
        <v>0</v>
      </c>
      <c r="N2299" t="s">
        <v>674</v>
      </c>
      <c r="O2299" t="s">
        <v>674</v>
      </c>
    </row>
    <row r="2300" spans="1:15">
      <c r="A2300">
        <v>422</v>
      </c>
      <c r="B2300">
        <v>2</v>
      </c>
      <c r="C2300">
        <v>2</v>
      </c>
      <c r="D2300">
        <v>11</v>
      </c>
      <c r="E2300" t="s">
        <v>558</v>
      </c>
      <c r="F2300" t="s">
        <v>527</v>
      </c>
      <c r="G2300">
        <v>0</v>
      </c>
      <c r="H2300">
        <v>1</v>
      </c>
      <c r="I2300" t="s">
        <v>455</v>
      </c>
      <c r="J2300" t="s">
        <v>455</v>
      </c>
      <c r="K2300" t="s">
        <v>670</v>
      </c>
      <c r="L2300">
        <v>5</v>
      </c>
      <c r="M2300">
        <v>0</v>
      </c>
      <c r="N2300" t="s">
        <v>674</v>
      </c>
      <c r="O2300" t="s">
        <v>674</v>
      </c>
    </row>
    <row r="2301" spans="1:15">
      <c r="A2301">
        <v>422</v>
      </c>
      <c r="B2301">
        <v>2</v>
      </c>
      <c r="C2301">
        <v>2</v>
      </c>
      <c r="D2301">
        <v>12</v>
      </c>
      <c r="E2301" t="s">
        <v>564</v>
      </c>
      <c r="F2301" t="s">
        <v>528</v>
      </c>
      <c r="G2301">
        <v>1</v>
      </c>
      <c r="H2301">
        <v>0</v>
      </c>
      <c r="I2301" t="s">
        <v>479</v>
      </c>
      <c r="J2301" t="s">
        <v>457</v>
      </c>
      <c r="K2301" t="s">
        <v>672</v>
      </c>
      <c r="L2301">
        <v>1</v>
      </c>
      <c r="M2301">
        <v>1</v>
      </c>
      <c r="N2301" t="s">
        <v>674</v>
      </c>
      <c r="O2301" t="s">
        <v>674</v>
      </c>
    </row>
    <row r="2302" spans="1:15">
      <c r="A2302">
        <v>422</v>
      </c>
      <c r="B2302">
        <v>2</v>
      </c>
      <c r="C2302">
        <v>2</v>
      </c>
      <c r="D2302">
        <v>13</v>
      </c>
      <c r="E2302" t="s">
        <v>564</v>
      </c>
      <c r="F2302" t="s">
        <v>527</v>
      </c>
      <c r="G2302">
        <v>0</v>
      </c>
      <c r="H2302">
        <v>0</v>
      </c>
      <c r="I2302" t="s">
        <v>479</v>
      </c>
      <c r="J2302" t="s">
        <v>457</v>
      </c>
      <c r="K2302" t="s">
        <v>672</v>
      </c>
      <c r="L2302">
        <v>1</v>
      </c>
      <c r="M2302">
        <v>0</v>
      </c>
      <c r="N2302" t="s">
        <v>674</v>
      </c>
      <c r="O2302" t="s">
        <v>674</v>
      </c>
    </row>
    <row r="2303" spans="1:15">
      <c r="A2303">
        <v>422</v>
      </c>
      <c r="B2303">
        <v>2</v>
      </c>
      <c r="C2303">
        <v>2</v>
      </c>
      <c r="D2303">
        <v>14</v>
      </c>
      <c r="E2303" t="s">
        <v>560</v>
      </c>
      <c r="F2303" t="s">
        <v>527</v>
      </c>
      <c r="G2303">
        <v>1</v>
      </c>
      <c r="H2303">
        <v>1</v>
      </c>
      <c r="I2303" t="s">
        <v>479</v>
      </c>
      <c r="J2303" t="s">
        <v>456</v>
      </c>
      <c r="K2303" t="s">
        <v>670</v>
      </c>
      <c r="L2303">
        <v>4</v>
      </c>
      <c r="M2303">
        <v>1</v>
      </c>
      <c r="N2303" t="s">
        <v>674</v>
      </c>
      <c r="O2303" t="s">
        <v>674</v>
      </c>
    </row>
    <row r="2304" spans="1:15">
      <c r="A2304">
        <v>422</v>
      </c>
      <c r="B2304">
        <v>2</v>
      </c>
      <c r="C2304">
        <v>2</v>
      </c>
      <c r="D2304">
        <v>15</v>
      </c>
      <c r="E2304" t="s">
        <v>552</v>
      </c>
      <c r="F2304" t="s">
        <v>527</v>
      </c>
      <c r="G2304">
        <v>1</v>
      </c>
      <c r="H2304">
        <v>1</v>
      </c>
      <c r="I2304" t="s">
        <v>455</v>
      </c>
      <c r="J2304" t="s">
        <v>455</v>
      </c>
      <c r="K2304" t="s">
        <v>672</v>
      </c>
      <c r="L2304">
        <v>5</v>
      </c>
      <c r="M2304">
        <v>0</v>
      </c>
      <c r="N2304" t="s">
        <v>674</v>
      </c>
      <c r="O2304" t="s">
        <v>674</v>
      </c>
    </row>
    <row r="2305" spans="1:15">
      <c r="A2305">
        <v>422</v>
      </c>
      <c r="B2305">
        <v>2</v>
      </c>
      <c r="C2305">
        <v>2</v>
      </c>
      <c r="D2305">
        <v>16</v>
      </c>
      <c r="E2305" t="s">
        <v>557</v>
      </c>
      <c r="F2305" t="s">
        <v>527</v>
      </c>
      <c r="G2305">
        <v>1</v>
      </c>
      <c r="H2305">
        <v>0</v>
      </c>
      <c r="I2305" t="s">
        <v>455</v>
      </c>
      <c r="J2305" t="s">
        <v>455</v>
      </c>
      <c r="K2305" t="s">
        <v>670</v>
      </c>
      <c r="L2305">
        <v>1</v>
      </c>
      <c r="M2305">
        <v>1</v>
      </c>
      <c r="N2305" t="s">
        <v>674</v>
      </c>
      <c r="O2305" t="s">
        <v>674</v>
      </c>
    </row>
    <row r="2306" spans="1:15">
      <c r="A2306">
        <v>422</v>
      </c>
      <c r="B2306">
        <v>2</v>
      </c>
      <c r="C2306">
        <v>2</v>
      </c>
      <c r="D2306">
        <v>17</v>
      </c>
      <c r="E2306" t="s">
        <v>563</v>
      </c>
      <c r="F2306" t="s">
        <v>527</v>
      </c>
      <c r="G2306">
        <v>0</v>
      </c>
      <c r="H2306">
        <v>1</v>
      </c>
      <c r="I2306" t="s">
        <v>479</v>
      </c>
      <c r="J2306" t="s">
        <v>457</v>
      </c>
      <c r="K2306" t="s">
        <v>672</v>
      </c>
      <c r="L2306">
        <v>4</v>
      </c>
      <c r="M2306">
        <v>1</v>
      </c>
      <c r="N2306" t="s">
        <v>674</v>
      </c>
      <c r="O2306" t="s">
        <v>674</v>
      </c>
    </row>
    <row r="2307" spans="1:15">
      <c r="A2307">
        <v>422</v>
      </c>
      <c r="B2307">
        <v>2</v>
      </c>
      <c r="C2307">
        <v>2</v>
      </c>
      <c r="D2307">
        <v>18</v>
      </c>
      <c r="E2307" t="s">
        <v>551</v>
      </c>
      <c r="F2307" t="s">
        <v>528</v>
      </c>
      <c r="G2307">
        <v>1</v>
      </c>
      <c r="H2307">
        <v>1</v>
      </c>
      <c r="I2307" t="s">
        <v>455</v>
      </c>
      <c r="J2307" t="s">
        <v>455</v>
      </c>
      <c r="K2307" t="s">
        <v>672</v>
      </c>
      <c r="L2307">
        <v>3</v>
      </c>
      <c r="M2307">
        <v>0</v>
      </c>
      <c r="N2307" t="s">
        <v>674</v>
      </c>
      <c r="O2307" t="s">
        <v>674</v>
      </c>
    </row>
    <row r="2308" spans="1:15">
      <c r="A2308">
        <v>422</v>
      </c>
      <c r="B2308">
        <v>2</v>
      </c>
      <c r="C2308">
        <v>2</v>
      </c>
      <c r="D2308">
        <v>19</v>
      </c>
      <c r="E2308" t="s">
        <v>561</v>
      </c>
      <c r="F2308" t="s">
        <v>527</v>
      </c>
      <c r="G2308">
        <v>1</v>
      </c>
      <c r="H2308">
        <v>1</v>
      </c>
      <c r="I2308" t="s">
        <v>479</v>
      </c>
      <c r="J2308" t="s">
        <v>456</v>
      </c>
      <c r="K2308" t="s">
        <v>670</v>
      </c>
      <c r="L2308">
        <v>1</v>
      </c>
      <c r="M2308">
        <v>0</v>
      </c>
      <c r="N2308" t="s">
        <v>674</v>
      </c>
      <c r="O2308" t="s">
        <v>674</v>
      </c>
    </row>
    <row r="2309" spans="1:15">
      <c r="A2309">
        <v>422</v>
      </c>
      <c r="B2309">
        <v>2</v>
      </c>
      <c r="C2309">
        <v>2</v>
      </c>
      <c r="D2309">
        <v>20</v>
      </c>
      <c r="E2309" t="s">
        <v>544</v>
      </c>
      <c r="F2309" t="s">
        <v>527</v>
      </c>
      <c r="G2309">
        <v>1</v>
      </c>
      <c r="H2309">
        <v>0</v>
      </c>
      <c r="I2309" t="s">
        <v>479</v>
      </c>
      <c r="J2309" t="s">
        <v>454</v>
      </c>
      <c r="K2309" t="s">
        <v>672</v>
      </c>
      <c r="L2309">
        <v>1</v>
      </c>
      <c r="M2309">
        <v>0</v>
      </c>
      <c r="N2309" t="s">
        <v>674</v>
      </c>
      <c r="O2309" t="s">
        <v>674</v>
      </c>
    </row>
    <row r="2310" spans="1:15">
      <c r="A2310">
        <v>422</v>
      </c>
      <c r="B2310">
        <v>2</v>
      </c>
      <c r="C2310">
        <v>2</v>
      </c>
      <c r="D2310">
        <v>21</v>
      </c>
      <c r="E2310" t="s">
        <v>545</v>
      </c>
      <c r="F2310" t="s">
        <v>527</v>
      </c>
      <c r="G2310">
        <v>1</v>
      </c>
      <c r="H2310">
        <v>0</v>
      </c>
      <c r="I2310" t="s">
        <v>479</v>
      </c>
      <c r="J2310" t="s">
        <v>454</v>
      </c>
      <c r="K2310" t="s">
        <v>672</v>
      </c>
      <c r="L2310">
        <v>1</v>
      </c>
      <c r="M2310">
        <v>0</v>
      </c>
      <c r="N2310" t="s">
        <v>674</v>
      </c>
      <c r="O2310" t="s">
        <v>674</v>
      </c>
    </row>
    <row r="2311" spans="1:15">
      <c r="A2311">
        <v>422</v>
      </c>
      <c r="B2311">
        <v>2</v>
      </c>
      <c r="C2311">
        <v>2</v>
      </c>
      <c r="D2311">
        <v>22</v>
      </c>
      <c r="E2311" t="s">
        <v>545</v>
      </c>
      <c r="F2311" t="s">
        <v>528</v>
      </c>
      <c r="G2311">
        <v>0</v>
      </c>
      <c r="H2311">
        <v>0</v>
      </c>
      <c r="I2311" t="s">
        <v>479</v>
      </c>
      <c r="J2311" t="s">
        <v>454</v>
      </c>
      <c r="K2311" t="s">
        <v>672</v>
      </c>
      <c r="L2311">
        <v>4</v>
      </c>
      <c r="M2311">
        <v>0</v>
      </c>
      <c r="N2311" t="s">
        <v>674</v>
      </c>
      <c r="O2311" t="s">
        <v>674</v>
      </c>
    </row>
    <row r="2312" spans="1:15">
      <c r="A2312">
        <v>422</v>
      </c>
      <c r="B2312">
        <v>2</v>
      </c>
      <c r="C2312">
        <v>2</v>
      </c>
      <c r="D2312">
        <v>23</v>
      </c>
      <c r="E2312" t="s">
        <v>555</v>
      </c>
      <c r="F2312" t="s">
        <v>528</v>
      </c>
      <c r="G2312">
        <v>1</v>
      </c>
      <c r="H2312">
        <v>0</v>
      </c>
      <c r="I2312" t="s">
        <v>455</v>
      </c>
      <c r="J2312" t="s">
        <v>455</v>
      </c>
      <c r="K2312" t="s">
        <v>672</v>
      </c>
      <c r="L2312">
        <v>1</v>
      </c>
      <c r="M2312">
        <v>0</v>
      </c>
      <c r="N2312" t="s">
        <v>674</v>
      </c>
      <c r="O2312" t="s">
        <v>674</v>
      </c>
    </row>
    <row r="2313" spans="1:15">
      <c r="A2313">
        <v>422</v>
      </c>
      <c r="B2313">
        <v>2</v>
      </c>
      <c r="C2313">
        <v>2</v>
      </c>
      <c r="D2313">
        <v>24</v>
      </c>
      <c r="E2313" t="s">
        <v>554</v>
      </c>
      <c r="F2313" t="s">
        <v>528</v>
      </c>
      <c r="G2313">
        <v>0</v>
      </c>
      <c r="H2313">
        <v>0</v>
      </c>
      <c r="I2313" t="s">
        <v>455</v>
      </c>
      <c r="J2313" t="s">
        <v>455</v>
      </c>
      <c r="K2313" t="s">
        <v>672</v>
      </c>
      <c r="L2313">
        <v>4</v>
      </c>
      <c r="M2313">
        <v>1</v>
      </c>
      <c r="N2313" t="s">
        <v>674</v>
      </c>
      <c r="O2313" t="s">
        <v>674</v>
      </c>
    </row>
    <row r="2314" spans="1:15">
      <c r="A2314">
        <v>422</v>
      </c>
      <c r="B2314">
        <v>2</v>
      </c>
      <c r="C2314">
        <v>2</v>
      </c>
      <c r="D2314">
        <v>25</v>
      </c>
      <c r="E2314" t="s">
        <v>552</v>
      </c>
      <c r="F2314" t="s">
        <v>528</v>
      </c>
      <c r="G2314">
        <v>0</v>
      </c>
      <c r="H2314">
        <v>1</v>
      </c>
      <c r="I2314" t="s">
        <v>455</v>
      </c>
      <c r="J2314" t="s">
        <v>455</v>
      </c>
      <c r="K2314" t="s">
        <v>672</v>
      </c>
      <c r="L2314">
        <v>5</v>
      </c>
      <c r="M2314">
        <v>1</v>
      </c>
      <c r="N2314" t="s">
        <v>674</v>
      </c>
      <c r="O2314" t="s">
        <v>674</v>
      </c>
    </row>
    <row r="2315" spans="1:15">
      <c r="A2315">
        <v>422</v>
      </c>
      <c r="B2315">
        <v>2</v>
      </c>
      <c r="C2315">
        <v>2</v>
      </c>
      <c r="D2315">
        <v>26</v>
      </c>
      <c r="E2315" t="s">
        <v>551</v>
      </c>
      <c r="F2315" t="s">
        <v>527</v>
      </c>
      <c r="G2315">
        <v>0</v>
      </c>
      <c r="H2315">
        <v>1</v>
      </c>
      <c r="I2315" t="s">
        <v>455</v>
      </c>
      <c r="J2315" t="s">
        <v>455</v>
      </c>
      <c r="K2315" t="s">
        <v>672</v>
      </c>
      <c r="L2315">
        <v>5</v>
      </c>
      <c r="M2315">
        <v>0</v>
      </c>
      <c r="N2315" t="s">
        <v>674</v>
      </c>
      <c r="O2315" t="s">
        <v>674</v>
      </c>
    </row>
    <row r="2316" spans="1:15">
      <c r="A2316">
        <v>422</v>
      </c>
      <c r="B2316">
        <v>2</v>
      </c>
      <c r="C2316">
        <v>2</v>
      </c>
      <c r="D2316">
        <v>27</v>
      </c>
      <c r="E2316" t="s">
        <v>560</v>
      </c>
      <c r="F2316" t="s">
        <v>528</v>
      </c>
      <c r="G2316">
        <v>0</v>
      </c>
      <c r="H2316">
        <v>1</v>
      </c>
      <c r="I2316" t="s">
        <v>479</v>
      </c>
      <c r="J2316" t="s">
        <v>456</v>
      </c>
      <c r="K2316" t="s">
        <v>670</v>
      </c>
      <c r="L2316">
        <v>5</v>
      </c>
      <c r="M2316">
        <v>0</v>
      </c>
      <c r="N2316" t="s">
        <v>674</v>
      </c>
      <c r="O2316" t="s">
        <v>674</v>
      </c>
    </row>
    <row r="2317" spans="1:15">
      <c r="A2317">
        <v>422</v>
      </c>
      <c r="B2317">
        <v>2</v>
      </c>
      <c r="C2317">
        <v>2</v>
      </c>
      <c r="D2317">
        <v>28</v>
      </c>
      <c r="E2317" t="s">
        <v>557</v>
      </c>
      <c r="F2317" t="s">
        <v>528</v>
      </c>
      <c r="G2317">
        <v>0</v>
      </c>
      <c r="H2317">
        <v>0</v>
      </c>
      <c r="I2317" t="s">
        <v>455</v>
      </c>
      <c r="J2317" t="s">
        <v>455</v>
      </c>
      <c r="K2317" t="s">
        <v>670</v>
      </c>
      <c r="L2317">
        <v>1</v>
      </c>
      <c r="M2317">
        <v>0</v>
      </c>
      <c r="N2317" t="s">
        <v>674</v>
      </c>
      <c r="O2317" t="s">
        <v>674</v>
      </c>
    </row>
    <row r="2318" spans="1:15">
      <c r="A2318">
        <v>422</v>
      </c>
      <c r="B2318">
        <v>2</v>
      </c>
      <c r="C2318">
        <v>2</v>
      </c>
      <c r="D2318">
        <v>29</v>
      </c>
      <c r="E2318" t="s">
        <v>548</v>
      </c>
      <c r="F2318" t="s">
        <v>528</v>
      </c>
      <c r="G2318">
        <v>1</v>
      </c>
      <c r="H2318">
        <v>1</v>
      </c>
      <c r="I2318" t="s">
        <v>479</v>
      </c>
      <c r="J2318" t="s">
        <v>454</v>
      </c>
      <c r="K2318" t="s">
        <v>670</v>
      </c>
      <c r="L2318">
        <v>5</v>
      </c>
      <c r="M2318">
        <v>0</v>
      </c>
      <c r="N2318" t="s">
        <v>674</v>
      </c>
      <c r="O2318" t="s">
        <v>674</v>
      </c>
    </row>
    <row r="2319" spans="1:15">
      <c r="A2319">
        <v>422</v>
      </c>
      <c r="B2319">
        <v>2</v>
      </c>
      <c r="C2319">
        <v>2</v>
      </c>
      <c r="D2319">
        <v>30</v>
      </c>
      <c r="E2319" t="s">
        <v>559</v>
      </c>
      <c r="F2319" t="s">
        <v>528</v>
      </c>
      <c r="G2319">
        <v>0</v>
      </c>
      <c r="H2319">
        <v>0</v>
      </c>
      <c r="I2319" t="s">
        <v>479</v>
      </c>
      <c r="J2319" t="s">
        <v>456</v>
      </c>
      <c r="K2319" t="s">
        <v>670</v>
      </c>
      <c r="L2319">
        <v>5</v>
      </c>
      <c r="M2319">
        <v>0</v>
      </c>
      <c r="N2319" t="s">
        <v>674</v>
      </c>
      <c r="O2319" t="s">
        <v>674</v>
      </c>
    </row>
    <row r="2320" spans="1:15">
      <c r="A2320">
        <v>422</v>
      </c>
      <c r="B2320">
        <v>2</v>
      </c>
      <c r="C2320">
        <v>2</v>
      </c>
      <c r="D2320">
        <v>31</v>
      </c>
      <c r="E2320" t="s">
        <v>549</v>
      </c>
      <c r="F2320" t="s">
        <v>528</v>
      </c>
      <c r="G2320">
        <v>0</v>
      </c>
      <c r="H2320">
        <v>0</v>
      </c>
      <c r="I2320" t="s">
        <v>479</v>
      </c>
      <c r="J2320" t="s">
        <v>454</v>
      </c>
      <c r="K2320" t="s">
        <v>670</v>
      </c>
      <c r="L2320">
        <v>5</v>
      </c>
      <c r="M2320">
        <v>0</v>
      </c>
      <c r="N2320" t="s">
        <v>674</v>
      </c>
      <c r="O2320" t="s">
        <v>674</v>
      </c>
    </row>
    <row r="2321" spans="1:15">
      <c r="A2321">
        <v>422</v>
      </c>
      <c r="B2321">
        <v>2</v>
      </c>
      <c r="C2321">
        <v>2</v>
      </c>
      <c r="D2321">
        <v>32</v>
      </c>
      <c r="E2321" t="s">
        <v>544</v>
      </c>
      <c r="F2321" t="s">
        <v>528</v>
      </c>
      <c r="G2321">
        <v>0</v>
      </c>
      <c r="H2321">
        <v>0</v>
      </c>
      <c r="I2321" t="s">
        <v>479</v>
      </c>
      <c r="J2321" t="s">
        <v>454</v>
      </c>
      <c r="K2321" t="s">
        <v>672</v>
      </c>
      <c r="L2321">
        <v>4</v>
      </c>
      <c r="M2321">
        <v>0</v>
      </c>
      <c r="N2321" t="s">
        <v>674</v>
      </c>
      <c r="O2321" t="s">
        <v>674</v>
      </c>
    </row>
    <row r="2322" spans="1:15">
      <c r="A2322">
        <v>422</v>
      </c>
      <c r="B2322">
        <v>2</v>
      </c>
      <c r="C2322">
        <v>2</v>
      </c>
      <c r="D2322">
        <v>33</v>
      </c>
      <c r="E2322" t="s">
        <v>565</v>
      </c>
      <c r="F2322" t="s">
        <v>528</v>
      </c>
      <c r="G2322">
        <v>0</v>
      </c>
      <c r="H2322">
        <v>1</v>
      </c>
      <c r="I2322" t="s">
        <v>479</v>
      </c>
      <c r="J2322" t="s">
        <v>457</v>
      </c>
      <c r="K2322" t="s">
        <v>672</v>
      </c>
      <c r="L2322">
        <v>1</v>
      </c>
      <c r="M2322">
        <v>1</v>
      </c>
      <c r="N2322" t="s">
        <v>674</v>
      </c>
      <c r="O2322" t="s">
        <v>674</v>
      </c>
    </row>
    <row r="2323" spans="1:15">
      <c r="A2323">
        <v>422</v>
      </c>
      <c r="B2323">
        <v>2</v>
      </c>
      <c r="C2323">
        <v>2</v>
      </c>
      <c r="D2323">
        <v>34</v>
      </c>
      <c r="E2323" t="s">
        <v>547</v>
      </c>
      <c r="F2323" t="s">
        <v>527</v>
      </c>
      <c r="G2323">
        <v>1</v>
      </c>
      <c r="H2323">
        <v>1</v>
      </c>
      <c r="I2323" t="s">
        <v>479</v>
      </c>
      <c r="J2323" t="s">
        <v>454</v>
      </c>
      <c r="K2323" t="s">
        <v>672</v>
      </c>
      <c r="L2323">
        <v>1</v>
      </c>
      <c r="M2323">
        <v>0</v>
      </c>
      <c r="N2323" t="s">
        <v>674</v>
      </c>
      <c r="O2323" t="s">
        <v>674</v>
      </c>
    </row>
    <row r="2324" spans="1:15">
      <c r="A2324">
        <v>422</v>
      </c>
      <c r="B2324">
        <v>2</v>
      </c>
      <c r="C2324">
        <v>2</v>
      </c>
      <c r="D2324">
        <v>35</v>
      </c>
      <c r="E2324" t="s">
        <v>566</v>
      </c>
      <c r="F2324" t="s">
        <v>527</v>
      </c>
      <c r="I2324" t="s">
        <v>479</v>
      </c>
      <c r="J2324" t="s">
        <v>457</v>
      </c>
      <c r="K2324" t="s">
        <v>672</v>
      </c>
      <c r="N2324" t="s">
        <v>674</v>
      </c>
      <c r="O2324" t="s">
        <v>674</v>
      </c>
    </row>
    <row r="2325" spans="1:15">
      <c r="A2325">
        <v>422</v>
      </c>
      <c r="B2325">
        <v>2</v>
      </c>
      <c r="C2325">
        <v>2</v>
      </c>
      <c r="D2325">
        <v>36</v>
      </c>
      <c r="E2325" t="s">
        <v>548</v>
      </c>
      <c r="F2325" t="s">
        <v>527</v>
      </c>
      <c r="G2325">
        <v>0</v>
      </c>
      <c r="H2325">
        <v>1</v>
      </c>
      <c r="I2325" t="s">
        <v>479</v>
      </c>
      <c r="J2325" t="s">
        <v>454</v>
      </c>
      <c r="K2325" t="s">
        <v>670</v>
      </c>
      <c r="L2325">
        <v>5</v>
      </c>
      <c r="M2325">
        <v>1</v>
      </c>
      <c r="N2325" t="s">
        <v>674</v>
      </c>
      <c r="O2325" t="s">
        <v>674</v>
      </c>
    </row>
    <row r="2326" spans="1:15">
      <c r="A2326">
        <v>422</v>
      </c>
      <c r="B2326">
        <v>2</v>
      </c>
      <c r="C2326">
        <v>2</v>
      </c>
      <c r="D2326">
        <v>37</v>
      </c>
      <c r="E2326" t="s">
        <v>562</v>
      </c>
      <c r="F2326" t="s">
        <v>527</v>
      </c>
      <c r="G2326">
        <v>0</v>
      </c>
      <c r="H2326">
        <v>1</v>
      </c>
      <c r="I2326" t="s">
        <v>479</v>
      </c>
      <c r="J2326" t="s">
        <v>456</v>
      </c>
      <c r="K2326" t="s">
        <v>670</v>
      </c>
      <c r="L2326">
        <v>5</v>
      </c>
      <c r="M2326">
        <v>1</v>
      </c>
      <c r="N2326" t="s">
        <v>674</v>
      </c>
      <c r="O2326" t="s">
        <v>674</v>
      </c>
    </row>
    <row r="2327" spans="1:15">
      <c r="A2327">
        <v>422</v>
      </c>
      <c r="B2327">
        <v>2</v>
      </c>
      <c r="C2327">
        <v>2</v>
      </c>
      <c r="D2327">
        <v>38</v>
      </c>
      <c r="E2327" t="s">
        <v>556</v>
      </c>
      <c r="F2327" t="s">
        <v>527</v>
      </c>
      <c r="G2327">
        <v>0</v>
      </c>
      <c r="H2327">
        <v>1</v>
      </c>
      <c r="I2327" t="s">
        <v>455</v>
      </c>
      <c r="J2327" t="s">
        <v>455</v>
      </c>
      <c r="K2327" t="s">
        <v>670</v>
      </c>
      <c r="L2327">
        <v>5</v>
      </c>
      <c r="M2327">
        <v>0</v>
      </c>
      <c r="N2327" t="s">
        <v>674</v>
      </c>
      <c r="O2327" t="s">
        <v>674</v>
      </c>
    </row>
    <row r="2328" spans="1:15">
      <c r="A2328">
        <v>422</v>
      </c>
      <c r="B2328">
        <v>2</v>
      </c>
      <c r="C2328">
        <v>2</v>
      </c>
      <c r="D2328">
        <v>39</v>
      </c>
      <c r="E2328" t="s">
        <v>566</v>
      </c>
      <c r="F2328" t="s">
        <v>527</v>
      </c>
      <c r="I2328" t="s">
        <v>479</v>
      </c>
      <c r="J2328" t="s">
        <v>457</v>
      </c>
      <c r="K2328" t="s">
        <v>672</v>
      </c>
      <c r="N2328" t="s">
        <v>674</v>
      </c>
      <c r="O2328" t="s">
        <v>674</v>
      </c>
    </row>
    <row r="2329" spans="1:15">
      <c r="A2329">
        <v>422</v>
      </c>
      <c r="B2329">
        <v>2</v>
      </c>
      <c r="C2329">
        <v>2</v>
      </c>
      <c r="D2329">
        <v>40</v>
      </c>
      <c r="E2329" t="s">
        <v>553</v>
      </c>
      <c r="F2329" t="s">
        <v>528</v>
      </c>
      <c r="G2329">
        <v>0</v>
      </c>
      <c r="H2329">
        <v>1</v>
      </c>
      <c r="I2329" t="s">
        <v>455</v>
      </c>
      <c r="J2329" t="s">
        <v>455</v>
      </c>
      <c r="K2329" t="s">
        <v>672</v>
      </c>
      <c r="L2329">
        <v>2</v>
      </c>
      <c r="M2329">
        <v>0</v>
      </c>
      <c r="N2329" t="s">
        <v>674</v>
      </c>
      <c r="O2329" t="s">
        <v>674</v>
      </c>
    </row>
    <row r="2330" spans="1:15">
      <c r="A2330">
        <v>422</v>
      </c>
      <c r="B2330">
        <v>2</v>
      </c>
      <c r="C2330">
        <v>2</v>
      </c>
      <c r="D2330">
        <v>41</v>
      </c>
      <c r="E2330" t="s">
        <v>561</v>
      </c>
      <c r="F2330" t="s">
        <v>528</v>
      </c>
      <c r="G2330">
        <v>0</v>
      </c>
      <c r="H2330">
        <v>1</v>
      </c>
      <c r="I2330" t="s">
        <v>479</v>
      </c>
      <c r="J2330" t="s">
        <v>456</v>
      </c>
      <c r="K2330" t="s">
        <v>670</v>
      </c>
      <c r="L2330">
        <v>1</v>
      </c>
      <c r="M2330">
        <v>1</v>
      </c>
      <c r="N2330" t="s">
        <v>674</v>
      </c>
      <c r="O2330" t="s">
        <v>674</v>
      </c>
    </row>
    <row r="2331" spans="1:15">
      <c r="A2331">
        <v>422</v>
      </c>
      <c r="B2331">
        <v>2</v>
      </c>
      <c r="C2331">
        <v>2</v>
      </c>
      <c r="D2331">
        <v>42</v>
      </c>
      <c r="E2331" t="s">
        <v>555</v>
      </c>
      <c r="F2331" t="s">
        <v>527</v>
      </c>
      <c r="G2331">
        <v>0</v>
      </c>
      <c r="H2331">
        <v>0</v>
      </c>
      <c r="I2331" t="s">
        <v>455</v>
      </c>
      <c r="J2331" t="s">
        <v>455</v>
      </c>
      <c r="K2331" t="s">
        <v>672</v>
      </c>
      <c r="L2331">
        <v>2</v>
      </c>
      <c r="M2331">
        <v>1</v>
      </c>
      <c r="N2331" t="s">
        <v>674</v>
      </c>
      <c r="O2331" t="s">
        <v>674</v>
      </c>
    </row>
    <row r="2332" spans="1:15">
      <c r="A2332">
        <v>422</v>
      </c>
      <c r="B2332">
        <v>2</v>
      </c>
      <c r="C2332">
        <v>2</v>
      </c>
      <c r="D2332">
        <v>43</v>
      </c>
      <c r="E2332" t="s">
        <v>547</v>
      </c>
      <c r="F2332" t="s">
        <v>528</v>
      </c>
      <c r="G2332">
        <v>0</v>
      </c>
      <c r="H2332">
        <v>1</v>
      </c>
      <c r="I2332" t="s">
        <v>479</v>
      </c>
      <c r="J2332" t="s">
        <v>454</v>
      </c>
      <c r="K2332" t="s">
        <v>672</v>
      </c>
      <c r="L2332">
        <v>2</v>
      </c>
      <c r="M2332">
        <v>1</v>
      </c>
      <c r="N2332" t="s">
        <v>674</v>
      </c>
      <c r="O2332" t="s">
        <v>674</v>
      </c>
    </row>
    <row r="2333" spans="1:15">
      <c r="A2333">
        <v>422</v>
      </c>
      <c r="B2333">
        <v>2</v>
      </c>
      <c r="C2333">
        <v>2</v>
      </c>
      <c r="D2333">
        <v>44</v>
      </c>
      <c r="E2333" t="s">
        <v>550</v>
      </c>
      <c r="F2333" t="s">
        <v>528</v>
      </c>
      <c r="G2333">
        <v>0</v>
      </c>
      <c r="H2333">
        <v>1</v>
      </c>
      <c r="I2333" t="s">
        <v>479</v>
      </c>
      <c r="J2333" t="s">
        <v>454</v>
      </c>
      <c r="K2333" t="s">
        <v>670</v>
      </c>
      <c r="L2333">
        <v>3</v>
      </c>
      <c r="M2333">
        <v>0</v>
      </c>
      <c r="N2333" t="s">
        <v>674</v>
      </c>
      <c r="O2333" t="s">
        <v>674</v>
      </c>
    </row>
    <row r="2334" spans="1:15">
      <c r="A2334">
        <v>423</v>
      </c>
      <c r="B2334">
        <v>1</v>
      </c>
      <c r="C2334">
        <v>2</v>
      </c>
      <c r="D2334">
        <v>1</v>
      </c>
      <c r="E2334" t="s">
        <v>555</v>
      </c>
      <c r="F2334" t="s">
        <v>528</v>
      </c>
      <c r="G2334">
        <v>1</v>
      </c>
      <c r="H2334">
        <v>0</v>
      </c>
      <c r="I2334" t="s">
        <v>455</v>
      </c>
      <c r="J2334" t="s">
        <v>455</v>
      </c>
      <c r="K2334" t="s">
        <v>672</v>
      </c>
      <c r="L2334">
        <v>2</v>
      </c>
      <c r="M2334">
        <v>0</v>
      </c>
      <c r="N2334" t="s">
        <v>674</v>
      </c>
      <c r="O2334" t="s">
        <v>674</v>
      </c>
    </row>
    <row r="2335" spans="1:15">
      <c r="A2335">
        <v>423</v>
      </c>
      <c r="B2335">
        <v>1</v>
      </c>
      <c r="C2335">
        <v>2</v>
      </c>
      <c r="D2335">
        <v>2</v>
      </c>
      <c r="E2335" t="s">
        <v>557</v>
      </c>
      <c r="F2335" t="s">
        <v>528</v>
      </c>
      <c r="G2335">
        <v>1</v>
      </c>
      <c r="H2335">
        <v>0</v>
      </c>
      <c r="I2335" t="s">
        <v>455</v>
      </c>
      <c r="J2335" t="s">
        <v>455</v>
      </c>
      <c r="K2335" t="s">
        <v>670</v>
      </c>
      <c r="L2335">
        <v>4</v>
      </c>
      <c r="M2335">
        <v>1</v>
      </c>
      <c r="N2335" t="s">
        <v>674</v>
      </c>
      <c r="O2335" t="s">
        <v>674</v>
      </c>
    </row>
    <row r="2336" spans="1:15">
      <c r="A2336">
        <v>423</v>
      </c>
      <c r="B2336">
        <v>1</v>
      </c>
      <c r="C2336">
        <v>2</v>
      </c>
      <c r="D2336">
        <v>3</v>
      </c>
      <c r="E2336" t="s">
        <v>554</v>
      </c>
      <c r="F2336" t="s">
        <v>528</v>
      </c>
      <c r="G2336">
        <v>1</v>
      </c>
      <c r="H2336">
        <v>0</v>
      </c>
      <c r="I2336" t="s">
        <v>455</v>
      </c>
      <c r="J2336" t="s">
        <v>455</v>
      </c>
      <c r="K2336" t="s">
        <v>672</v>
      </c>
      <c r="L2336">
        <v>3</v>
      </c>
      <c r="M2336">
        <v>0</v>
      </c>
      <c r="N2336" t="s">
        <v>674</v>
      </c>
      <c r="O2336" t="s">
        <v>674</v>
      </c>
    </row>
    <row r="2337" spans="1:15">
      <c r="A2337">
        <v>423</v>
      </c>
      <c r="B2337">
        <v>1</v>
      </c>
      <c r="C2337">
        <v>2</v>
      </c>
      <c r="D2337">
        <v>4</v>
      </c>
      <c r="E2337" t="s">
        <v>549</v>
      </c>
      <c r="F2337" t="s">
        <v>527</v>
      </c>
      <c r="G2337">
        <v>1</v>
      </c>
      <c r="H2337">
        <v>0</v>
      </c>
      <c r="I2337" t="s">
        <v>479</v>
      </c>
      <c r="J2337" t="s">
        <v>454</v>
      </c>
      <c r="K2337" t="s">
        <v>670</v>
      </c>
      <c r="L2337">
        <v>4</v>
      </c>
      <c r="M2337">
        <v>1</v>
      </c>
      <c r="N2337" t="s">
        <v>674</v>
      </c>
      <c r="O2337" t="s">
        <v>674</v>
      </c>
    </row>
    <row r="2338" spans="1:15">
      <c r="A2338">
        <v>423</v>
      </c>
      <c r="B2338">
        <v>1</v>
      </c>
      <c r="C2338">
        <v>2</v>
      </c>
      <c r="D2338">
        <v>5</v>
      </c>
      <c r="E2338" t="s">
        <v>560</v>
      </c>
      <c r="F2338" t="s">
        <v>527</v>
      </c>
      <c r="G2338">
        <v>1</v>
      </c>
      <c r="H2338">
        <v>1</v>
      </c>
      <c r="I2338" t="s">
        <v>479</v>
      </c>
      <c r="J2338" t="s">
        <v>456</v>
      </c>
      <c r="K2338" t="s">
        <v>670</v>
      </c>
      <c r="L2338">
        <v>3</v>
      </c>
      <c r="M2338">
        <v>0</v>
      </c>
      <c r="N2338" t="s">
        <v>674</v>
      </c>
      <c r="O2338" t="s">
        <v>674</v>
      </c>
    </row>
    <row r="2339" spans="1:15">
      <c r="A2339">
        <v>423</v>
      </c>
      <c r="B2339">
        <v>1</v>
      </c>
      <c r="C2339">
        <v>2</v>
      </c>
      <c r="D2339">
        <v>6</v>
      </c>
      <c r="E2339" t="s">
        <v>564</v>
      </c>
      <c r="F2339" t="s">
        <v>527</v>
      </c>
      <c r="G2339">
        <v>1</v>
      </c>
      <c r="H2339">
        <v>0</v>
      </c>
      <c r="I2339" t="s">
        <v>479</v>
      </c>
      <c r="J2339" t="s">
        <v>457</v>
      </c>
      <c r="K2339" t="s">
        <v>672</v>
      </c>
      <c r="L2339">
        <v>1</v>
      </c>
      <c r="M2339">
        <v>0</v>
      </c>
      <c r="N2339" t="s">
        <v>674</v>
      </c>
      <c r="O2339" t="s">
        <v>674</v>
      </c>
    </row>
    <row r="2340" spans="1:15">
      <c r="A2340">
        <v>423</v>
      </c>
      <c r="B2340">
        <v>1</v>
      </c>
      <c r="C2340">
        <v>2</v>
      </c>
      <c r="D2340">
        <v>7</v>
      </c>
      <c r="E2340" t="s">
        <v>545</v>
      </c>
      <c r="F2340" t="s">
        <v>528</v>
      </c>
      <c r="G2340">
        <v>1</v>
      </c>
      <c r="H2340">
        <v>0</v>
      </c>
      <c r="I2340" t="s">
        <v>479</v>
      </c>
      <c r="J2340" t="s">
        <v>454</v>
      </c>
      <c r="K2340" t="s">
        <v>672</v>
      </c>
      <c r="L2340">
        <v>4</v>
      </c>
      <c r="M2340">
        <v>0</v>
      </c>
      <c r="N2340" t="s">
        <v>674</v>
      </c>
      <c r="O2340" t="s">
        <v>674</v>
      </c>
    </row>
    <row r="2341" spans="1:15">
      <c r="A2341">
        <v>423</v>
      </c>
      <c r="B2341">
        <v>1</v>
      </c>
      <c r="C2341">
        <v>2</v>
      </c>
      <c r="D2341">
        <v>8</v>
      </c>
      <c r="E2341" t="s">
        <v>555</v>
      </c>
      <c r="F2341" t="s">
        <v>527</v>
      </c>
      <c r="G2341">
        <v>0</v>
      </c>
      <c r="H2341">
        <v>0</v>
      </c>
      <c r="I2341" t="s">
        <v>455</v>
      </c>
      <c r="J2341" t="s">
        <v>455</v>
      </c>
      <c r="K2341" t="s">
        <v>672</v>
      </c>
      <c r="L2341">
        <v>4</v>
      </c>
      <c r="M2341">
        <v>0</v>
      </c>
      <c r="N2341" t="s">
        <v>674</v>
      </c>
      <c r="O2341" t="s">
        <v>674</v>
      </c>
    </row>
    <row r="2342" spans="1:15">
      <c r="A2342">
        <v>423</v>
      </c>
      <c r="B2342">
        <v>1</v>
      </c>
      <c r="C2342">
        <v>2</v>
      </c>
      <c r="D2342">
        <v>9</v>
      </c>
      <c r="E2342" t="s">
        <v>564</v>
      </c>
      <c r="F2342" t="s">
        <v>528</v>
      </c>
      <c r="G2342">
        <v>0</v>
      </c>
      <c r="H2342">
        <v>0</v>
      </c>
      <c r="I2342" t="s">
        <v>479</v>
      </c>
      <c r="J2342" t="s">
        <v>457</v>
      </c>
      <c r="K2342" t="s">
        <v>672</v>
      </c>
      <c r="L2342">
        <v>2</v>
      </c>
      <c r="M2342">
        <v>1</v>
      </c>
      <c r="N2342" t="s">
        <v>674</v>
      </c>
      <c r="O2342" t="s">
        <v>674</v>
      </c>
    </row>
    <row r="2343" spans="1:15">
      <c r="A2343">
        <v>423</v>
      </c>
      <c r="B2343">
        <v>1</v>
      </c>
      <c r="C2343">
        <v>2</v>
      </c>
      <c r="D2343">
        <v>10</v>
      </c>
      <c r="E2343" t="s">
        <v>549</v>
      </c>
      <c r="F2343" t="s">
        <v>528</v>
      </c>
      <c r="G2343">
        <v>0</v>
      </c>
      <c r="H2343">
        <v>0</v>
      </c>
      <c r="I2343" t="s">
        <v>479</v>
      </c>
      <c r="J2343" t="s">
        <v>454</v>
      </c>
      <c r="K2343" t="s">
        <v>670</v>
      </c>
      <c r="L2343">
        <v>4</v>
      </c>
      <c r="M2343">
        <v>0</v>
      </c>
      <c r="N2343" t="s">
        <v>674</v>
      </c>
      <c r="O2343" t="s">
        <v>674</v>
      </c>
    </row>
    <row r="2344" spans="1:15">
      <c r="A2344">
        <v>423</v>
      </c>
      <c r="B2344">
        <v>1</v>
      </c>
      <c r="C2344">
        <v>2</v>
      </c>
      <c r="D2344">
        <v>11</v>
      </c>
      <c r="E2344" t="s">
        <v>561</v>
      </c>
      <c r="F2344" t="s">
        <v>528</v>
      </c>
      <c r="G2344">
        <v>1</v>
      </c>
      <c r="H2344">
        <v>1</v>
      </c>
      <c r="I2344" t="s">
        <v>479</v>
      </c>
      <c r="J2344" t="s">
        <v>456</v>
      </c>
      <c r="K2344" t="s">
        <v>670</v>
      </c>
      <c r="L2344">
        <v>2</v>
      </c>
      <c r="M2344">
        <v>1</v>
      </c>
      <c r="N2344" t="s">
        <v>674</v>
      </c>
      <c r="O2344" t="s">
        <v>674</v>
      </c>
    </row>
    <row r="2345" spans="1:15">
      <c r="A2345">
        <v>423</v>
      </c>
      <c r="B2345">
        <v>1</v>
      </c>
      <c r="C2345">
        <v>2</v>
      </c>
      <c r="D2345">
        <v>12</v>
      </c>
      <c r="E2345" t="s">
        <v>563</v>
      </c>
      <c r="F2345" t="s">
        <v>528</v>
      </c>
      <c r="G2345">
        <v>1</v>
      </c>
      <c r="H2345">
        <v>1</v>
      </c>
      <c r="I2345" t="s">
        <v>479</v>
      </c>
      <c r="J2345" t="s">
        <v>457</v>
      </c>
      <c r="K2345" t="s">
        <v>672</v>
      </c>
      <c r="L2345">
        <v>2</v>
      </c>
      <c r="M2345">
        <v>1</v>
      </c>
      <c r="N2345" t="s">
        <v>674</v>
      </c>
      <c r="O2345" t="s">
        <v>674</v>
      </c>
    </row>
    <row r="2346" spans="1:15">
      <c r="A2346">
        <v>423</v>
      </c>
      <c r="B2346">
        <v>1</v>
      </c>
      <c r="C2346">
        <v>2</v>
      </c>
      <c r="D2346">
        <v>13</v>
      </c>
      <c r="E2346" t="s">
        <v>544</v>
      </c>
      <c r="F2346" t="s">
        <v>528</v>
      </c>
      <c r="G2346">
        <v>1</v>
      </c>
      <c r="H2346">
        <v>0</v>
      </c>
      <c r="I2346" t="s">
        <v>479</v>
      </c>
      <c r="J2346" t="s">
        <v>454</v>
      </c>
      <c r="K2346" t="s">
        <v>672</v>
      </c>
      <c r="L2346">
        <v>4</v>
      </c>
      <c r="M2346">
        <v>0</v>
      </c>
      <c r="N2346" t="s">
        <v>674</v>
      </c>
      <c r="O2346" t="s">
        <v>674</v>
      </c>
    </row>
    <row r="2347" spans="1:15">
      <c r="A2347">
        <v>423</v>
      </c>
      <c r="B2347">
        <v>1</v>
      </c>
      <c r="C2347">
        <v>2</v>
      </c>
      <c r="D2347">
        <v>14</v>
      </c>
      <c r="E2347" t="s">
        <v>553</v>
      </c>
      <c r="F2347" t="s">
        <v>528</v>
      </c>
      <c r="G2347">
        <v>1</v>
      </c>
      <c r="H2347">
        <v>1</v>
      </c>
      <c r="I2347" t="s">
        <v>455</v>
      </c>
      <c r="J2347" t="s">
        <v>455</v>
      </c>
      <c r="K2347" t="s">
        <v>672</v>
      </c>
      <c r="L2347">
        <v>2</v>
      </c>
      <c r="M2347">
        <v>0</v>
      </c>
      <c r="N2347" t="s">
        <v>674</v>
      </c>
      <c r="O2347" t="s">
        <v>674</v>
      </c>
    </row>
    <row r="2348" spans="1:15">
      <c r="A2348">
        <v>423</v>
      </c>
      <c r="B2348">
        <v>1</v>
      </c>
      <c r="C2348">
        <v>2</v>
      </c>
      <c r="D2348">
        <v>15</v>
      </c>
      <c r="E2348" t="s">
        <v>550</v>
      </c>
      <c r="F2348" t="s">
        <v>527</v>
      </c>
      <c r="G2348">
        <v>1</v>
      </c>
      <c r="H2348">
        <v>1</v>
      </c>
      <c r="I2348" t="s">
        <v>479</v>
      </c>
      <c r="J2348" t="s">
        <v>454</v>
      </c>
      <c r="K2348" t="s">
        <v>670</v>
      </c>
      <c r="L2348">
        <v>2</v>
      </c>
      <c r="M2348">
        <v>0</v>
      </c>
      <c r="N2348" t="s">
        <v>674</v>
      </c>
      <c r="O2348" t="s">
        <v>674</v>
      </c>
    </row>
    <row r="2349" spans="1:15">
      <c r="A2349">
        <v>423</v>
      </c>
      <c r="B2349">
        <v>1</v>
      </c>
      <c r="C2349">
        <v>2</v>
      </c>
      <c r="D2349">
        <v>16</v>
      </c>
      <c r="E2349" t="s">
        <v>552</v>
      </c>
      <c r="F2349" t="s">
        <v>527</v>
      </c>
      <c r="G2349">
        <v>1</v>
      </c>
      <c r="H2349">
        <v>1</v>
      </c>
      <c r="I2349" t="s">
        <v>455</v>
      </c>
      <c r="J2349" t="s">
        <v>455</v>
      </c>
      <c r="K2349" t="s">
        <v>672</v>
      </c>
      <c r="L2349">
        <v>2</v>
      </c>
      <c r="M2349">
        <v>1</v>
      </c>
      <c r="N2349" t="s">
        <v>674</v>
      </c>
      <c r="O2349" t="s">
        <v>674</v>
      </c>
    </row>
    <row r="2350" spans="1:15">
      <c r="A2350">
        <v>423</v>
      </c>
      <c r="B2350">
        <v>1</v>
      </c>
      <c r="C2350">
        <v>2</v>
      </c>
      <c r="D2350">
        <v>17</v>
      </c>
      <c r="E2350" t="s">
        <v>557</v>
      </c>
      <c r="F2350" t="s">
        <v>527</v>
      </c>
      <c r="G2350">
        <v>0</v>
      </c>
      <c r="H2350">
        <v>0</v>
      </c>
      <c r="I2350" t="s">
        <v>455</v>
      </c>
      <c r="J2350" t="s">
        <v>455</v>
      </c>
      <c r="K2350" t="s">
        <v>670</v>
      </c>
      <c r="L2350">
        <v>4</v>
      </c>
      <c r="M2350">
        <v>0</v>
      </c>
      <c r="N2350" t="s">
        <v>674</v>
      </c>
      <c r="O2350" t="s">
        <v>674</v>
      </c>
    </row>
    <row r="2351" spans="1:15">
      <c r="A2351">
        <v>423</v>
      </c>
      <c r="B2351">
        <v>1</v>
      </c>
      <c r="C2351">
        <v>2</v>
      </c>
      <c r="D2351">
        <v>18</v>
      </c>
      <c r="E2351" t="s">
        <v>565</v>
      </c>
      <c r="F2351" t="s">
        <v>528</v>
      </c>
      <c r="G2351">
        <v>1</v>
      </c>
      <c r="H2351">
        <v>1</v>
      </c>
      <c r="I2351" t="s">
        <v>479</v>
      </c>
      <c r="J2351" t="s">
        <v>457</v>
      </c>
      <c r="K2351" t="s">
        <v>672</v>
      </c>
      <c r="L2351">
        <v>2</v>
      </c>
      <c r="M2351">
        <v>1</v>
      </c>
      <c r="N2351" t="s">
        <v>674</v>
      </c>
      <c r="O2351" t="s">
        <v>674</v>
      </c>
    </row>
    <row r="2352" spans="1:15">
      <c r="A2352">
        <v>423</v>
      </c>
      <c r="B2352">
        <v>1</v>
      </c>
      <c r="C2352">
        <v>2</v>
      </c>
      <c r="D2352">
        <v>19</v>
      </c>
      <c r="E2352" t="s">
        <v>559</v>
      </c>
      <c r="F2352" t="s">
        <v>528</v>
      </c>
      <c r="G2352">
        <v>1</v>
      </c>
      <c r="H2352">
        <v>0</v>
      </c>
      <c r="I2352" t="s">
        <v>479</v>
      </c>
      <c r="J2352" t="s">
        <v>456</v>
      </c>
      <c r="K2352" t="s">
        <v>670</v>
      </c>
      <c r="L2352">
        <v>2</v>
      </c>
      <c r="M2352">
        <v>1</v>
      </c>
      <c r="N2352" t="s">
        <v>674</v>
      </c>
      <c r="O2352" t="s">
        <v>674</v>
      </c>
    </row>
    <row r="2353" spans="1:15">
      <c r="A2353">
        <v>423</v>
      </c>
      <c r="B2353">
        <v>1</v>
      </c>
      <c r="C2353">
        <v>2</v>
      </c>
      <c r="D2353">
        <v>20</v>
      </c>
      <c r="E2353" t="s">
        <v>552</v>
      </c>
      <c r="F2353" t="s">
        <v>528</v>
      </c>
      <c r="G2353">
        <v>0</v>
      </c>
      <c r="H2353">
        <v>1</v>
      </c>
      <c r="I2353" t="s">
        <v>455</v>
      </c>
      <c r="J2353" t="s">
        <v>455</v>
      </c>
      <c r="K2353" t="s">
        <v>672</v>
      </c>
      <c r="L2353">
        <v>4</v>
      </c>
      <c r="M2353">
        <v>1</v>
      </c>
      <c r="N2353" t="s">
        <v>674</v>
      </c>
      <c r="O2353" t="s">
        <v>674</v>
      </c>
    </row>
    <row r="2354" spans="1:15">
      <c r="A2354">
        <v>423</v>
      </c>
      <c r="B2354">
        <v>1</v>
      </c>
      <c r="C2354">
        <v>2</v>
      </c>
      <c r="D2354">
        <v>21</v>
      </c>
      <c r="E2354" t="s">
        <v>553</v>
      </c>
      <c r="F2354" t="s">
        <v>527</v>
      </c>
      <c r="G2354">
        <v>0</v>
      </c>
      <c r="H2354">
        <v>1</v>
      </c>
      <c r="I2354" t="s">
        <v>455</v>
      </c>
      <c r="J2354" t="s">
        <v>455</v>
      </c>
      <c r="K2354" t="s">
        <v>672</v>
      </c>
      <c r="L2354">
        <v>4</v>
      </c>
      <c r="M2354">
        <v>0</v>
      </c>
      <c r="N2354" t="s">
        <v>674</v>
      </c>
      <c r="O2354" t="s">
        <v>674</v>
      </c>
    </row>
    <row r="2355" spans="1:15">
      <c r="A2355">
        <v>423</v>
      </c>
      <c r="B2355">
        <v>1</v>
      </c>
      <c r="C2355">
        <v>2</v>
      </c>
      <c r="D2355">
        <v>22</v>
      </c>
      <c r="E2355" t="s">
        <v>548</v>
      </c>
      <c r="F2355" t="s">
        <v>528</v>
      </c>
      <c r="G2355">
        <v>1</v>
      </c>
      <c r="H2355">
        <v>1</v>
      </c>
      <c r="I2355" t="s">
        <v>479</v>
      </c>
      <c r="J2355" t="s">
        <v>454</v>
      </c>
      <c r="K2355" t="s">
        <v>670</v>
      </c>
      <c r="L2355">
        <v>3</v>
      </c>
      <c r="M2355">
        <v>0</v>
      </c>
      <c r="N2355" t="s">
        <v>674</v>
      </c>
      <c r="O2355" t="s">
        <v>674</v>
      </c>
    </row>
    <row r="2356" spans="1:15">
      <c r="A2356">
        <v>423</v>
      </c>
      <c r="B2356">
        <v>1</v>
      </c>
      <c r="C2356">
        <v>2</v>
      </c>
      <c r="D2356">
        <v>23</v>
      </c>
      <c r="E2356" t="s">
        <v>562</v>
      </c>
      <c r="F2356" t="s">
        <v>528</v>
      </c>
      <c r="G2356">
        <v>1</v>
      </c>
      <c r="H2356">
        <v>1</v>
      </c>
      <c r="I2356" t="s">
        <v>479</v>
      </c>
      <c r="J2356" t="s">
        <v>456</v>
      </c>
      <c r="K2356" t="s">
        <v>670</v>
      </c>
      <c r="L2356">
        <v>2</v>
      </c>
      <c r="M2356">
        <v>1</v>
      </c>
      <c r="N2356" t="s">
        <v>674</v>
      </c>
      <c r="O2356" t="s">
        <v>674</v>
      </c>
    </row>
    <row r="2357" spans="1:15">
      <c r="A2357">
        <v>423</v>
      </c>
      <c r="B2357">
        <v>1</v>
      </c>
      <c r="C2357">
        <v>2</v>
      </c>
      <c r="D2357">
        <v>24</v>
      </c>
      <c r="E2357" t="s">
        <v>563</v>
      </c>
      <c r="F2357" t="s">
        <v>527</v>
      </c>
      <c r="G2357">
        <v>0</v>
      </c>
      <c r="H2357">
        <v>1</v>
      </c>
      <c r="I2357" t="s">
        <v>479</v>
      </c>
      <c r="J2357" t="s">
        <v>457</v>
      </c>
      <c r="K2357" t="s">
        <v>672</v>
      </c>
      <c r="L2357">
        <v>4</v>
      </c>
      <c r="M2357">
        <v>1</v>
      </c>
      <c r="N2357" t="s">
        <v>674</v>
      </c>
      <c r="O2357" t="s">
        <v>674</v>
      </c>
    </row>
    <row r="2358" spans="1:15">
      <c r="A2358">
        <v>423</v>
      </c>
      <c r="B2358">
        <v>1</v>
      </c>
      <c r="C2358">
        <v>2</v>
      </c>
      <c r="D2358">
        <v>25</v>
      </c>
      <c r="E2358" t="s">
        <v>550</v>
      </c>
      <c r="F2358" t="s">
        <v>528</v>
      </c>
      <c r="G2358">
        <v>0</v>
      </c>
      <c r="H2358">
        <v>1</v>
      </c>
      <c r="I2358" t="s">
        <v>479</v>
      </c>
      <c r="J2358" t="s">
        <v>454</v>
      </c>
      <c r="K2358" t="s">
        <v>670</v>
      </c>
      <c r="L2358">
        <v>4</v>
      </c>
      <c r="M2358">
        <v>0</v>
      </c>
      <c r="N2358" t="s">
        <v>674</v>
      </c>
      <c r="O2358" t="s">
        <v>674</v>
      </c>
    </row>
    <row r="2359" spans="1:15">
      <c r="A2359">
        <v>423</v>
      </c>
      <c r="B2359">
        <v>1</v>
      </c>
      <c r="C2359">
        <v>2</v>
      </c>
      <c r="D2359">
        <v>26</v>
      </c>
      <c r="E2359" t="s">
        <v>558</v>
      </c>
      <c r="F2359" t="s">
        <v>527</v>
      </c>
      <c r="G2359">
        <v>1</v>
      </c>
      <c r="H2359">
        <v>1</v>
      </c>
      <c r="I2359" t="s">
        <v>455</v>
      </c>
      <c r="J2359" t="s">
        <v>455</v>
      </c>
      <c r="K2359" t="s">
        <v>670</v>
      </c>
      <c r="L2359">
        <v>2</v>
      </c>
      <c r="M2359">
        <v>1</v>
      </c>
      <c r="N2359" t="s">
        <v>674</v>
      </c>
      <c r="O2359" t="s">
        <v>674</v>
      </c>
    </row>
    <row r="2360" spans="1:15">
      <c r="A2360">
        <v>423</v>
      </c>
      <c r="B2360">
        <v>1</v>
      </c>
      <c r="C2360">
        <v>2</v>
      </c>
      <c r="D2360">
        <v>27</v>
      </c>
      <c r="E2360" t="s">
        <v>545</v>
      </c>
      <c r="F2360" t="s">
        <v>527</v>
      </c>
      <c r="G2360">
        <v>0</v>
      </c>
      <c r="H2360">
        <v>0</v>
      </c>
      <c r="I2360" t="s">
        <v>479</v>
      </c>
      <c r="J2360" t="s">
        <v>454</v>
      </c>
      <c r="K2360" t="s">
        <v>672</v>
      </c>
      <c r="L2360">
        <v>2</v>
      </c>
      <c r="M2360">
        <v>0</v>
      </c>
      <c r="N2360" t="s">
        <v>674</v>
      </c>
      <c r="O2360" t="s">
        <v>674</v>
      </c>
    </row>
    <row r="2361" spans="1:15">
      <c r="A2361">
        <v>423</v>
      </c>
      <c r="B2361">
        <v>1</v>
      </c>
      <c r="C2361">
        <v>2</v>
      </c>
      <c r="D2361">
        <v>28</v>
      </c>
      <c r="E2361" t="s">
        <v>565</v>
      </c>
      <c r="F2361" t="s">
        <v>527</v>
      </c>
      <c r="G2361">
        <v>0</v>
      </c>
      <c r="H2361">
        <v>1</v>
      </c>
      <c r="I2361" t="s">
        <v>479</v>
      </c>
      <c r="J2361" t="s">
        <v>457</v>
      </c>
      <c r="K2361" t="s">
        <v>672</v>
      </c>
      <c r="L2361">
        <v>4</v>
      </c>
      <c r="M2361">
        <v>1</v>
      </c>
      <c r="N2361" t="s">
        <v>674</v>
      </c>
      <c r="O2361" t="s">
        <v>674</v>
      </c>
    </row>
    <row r="2362" spans="1:15">
      <c r="A2362">
        <v>423</v>
      </c>
      <c r="B2362">
        <v>1</v>
      </c>
      <c r="C2362">
        <v>2</v>
      </c>
      <c r="D2362">
        <v>29</v>
      </c>
      <c r="E2362" t="s">
        <v>551</v>
      </c>
      <c r="F2362" t="s">
        <v>528</v>
      </c>
      <c r="G2362">
        <v>1</v>
      </c>
      <c r="H2362">
        <v>1</v>
      </c>
      <c r="I2362" t="s">
        <v>455</v>
      </c>
      <c r="J2362" t="s">
        <v>455</v>
      </c>
      <c r="K2362" t="s">
        <v>672</v>
      </c>
      <c r="L2362">
        <v>2</v>
      </c>
      <c r="M2362">
        <v>0</v>
      </c>
      <c r="N2362" t="s">
        <v>674</v>
      </c>
      <c r="O2362" t="s">
        <v>674</v>
      </c>
    </row>
    <row r="2363" spans="1:15">
      <c r="A2363">
        <v>423</v>
      </c>
      <c r="B2363">
        <v>1</v>
      </c>
      <c r="C2363">
        <v>2</v>
      </c>
      <c r="D2363">
        <v>30</v>
      </c>
      <c r="E2363" t="s">
        <v>554</v>
      </c>
      <c r="F2363" t="s">
        <v>527</v>
      </c>
      <c r="G2363">
        <v>0</v>
      </c>
      <c r="H2363">
        <v>0</v>
      </c>
      <c r="I2363" t="s">
        <v>455</v>
      </c>
      <c r="J2363" t="s">
        <v>455</v>
      </c>
      <c r="K2363" t="s">
        <v>672</v>
      </c>
      <c r="L2363">
        <v>2</v>
      </c>
      <c r="M2363">
        <v>1</v>
      </c>
      <c r="N2363" t="s">
        <v>674</v>
      </c>
      <c r="O2363" t="s">
        <v>674</v>
      </c>
    </row>
    <row r="2364" spans="1:15">
      <c r="A2364">
        <v>423</v>
      </c>
      <c r="B2364">
        <v>1</v>
      </c>
      <c r="C2364">
        <v>2</v>
      </c>
      <c r="D2364">
        <v>31</v>
      </c>
      <c r="E2364" t="s">
        <v>548</v>
      </c>
      <c r="F2364" t="s">
        <v>527</v>
      </c>
      <c r="G2364">
        <v>0</v>
      </c>
      <c r="H2364">
        <v>1</v>
      </c>
      <c r="I2364" t="s">
        <v>479</v>
      </c>
      <c r="J2364" t="s">
        <v>454</v>
      </c>
      <c r="K2364" t="s">
        <v>670</v>
      </c>
      <c r="L2364">
        <v>4</v>
      </c>
      <c r="M2364">
        <v>1</v>
      </c>
      <c r="N2364" t="s">
        <v>674</v>
      </c>
      <c r="O2364" t="s">
        <v>674</v>
      </c>
    </row>
    <row r="2365" spans="1:15">
      <c r="A2365">
        <v>423</v>
      </c>
      <c r="B2365">
        <v>1</v>
      </c>
      <c r="C2365">
        <v>2</v>
      </c>
      <c r="D2365">
        <v>32</v>
      </c>
      <c r="E2365" t="s">
        <v>559</v>
      </c>
      <c r="F2365" t="s">
        <v>527</v>
      </c>
      <c r="G2365">
        <v>0</v>
      </c>
      <c r="H2365">
        <v>0</v>
      </c>
      <c r="I2365" t="s">
        <v>479</v>
      </c>
      <c r="J2365" t="s">
        <v>456</v>
      </c>
      <c r="K2365" t="s">
        <v>670</v>
      </c>
      <c r="L2365">
        <v>4</v>
      </c>
      <c r="M2365">
        <v>1</v>
      </c>
      <c r="N2365" t="s">
        <v>674</v>
      </c>
      <c r="O2365" t="s">
        <v>674</v>
      </c>
    </row>
    <row r="2366" spans="1:15">
      <c r="A2366">
        <v>423</v>
      </c>
      <c r="B2366">
        <v>1</v>
      </c>
      <c r="C2366">
        <v>2</v>
      </c>
      <c r="D2366">
        <v>33</v>
      </c>
      <c r="E2366" t="s">
        <v>547</v>
      </c>
      <c r="F2366" t="s">
        <v>528</v>
      </c>
      <c r="G2366">
        <v>1</v>
      </c>
      <c r="H2366">
        <v>1</v>
      </c>
      <c r="I2366" t="s">
        <v>479</v>
      </c>
      <c r="J2366" t="s">
        <v>454</v>
      </c>
      <c r="K2366" t="s">
        <v>672</v>
      </c>
      <c r="L2366">
        <v>4</v>
      </c>
      <c r="M2366">
        <v>0</v>
      </c>
      <c r="N2366" t="s">
        <v>674</v>
      </c>
      <c r="O2366" t="s">
        <v>674</v>
      </c>
    </row>
    <row r="2367" spans="1:15">
      <c r="A2367">
        <v>423</v>
      </c>
      <c r="B2367">
        <v>1</v>
      </c>
      <c r="C2367">
        <v>2</v>
      </c>
      <c r="D2367">
        <v>34</v>
      </c>
      <c r="E2367" t="s">
        <v>556</v>
      </c>
      <c r="F2367" t="s">
        <v>528</v>
      </c>
      <c r="G2367">
        <v>1</v>
      </c>
      <c r="H2367">
        <v>1</v>
      </c>
      <c r="I2367" t="s">
        <v>455</v>
      </c>
      <c r="J2367" t="s">
        <v>455</v>
      </c>
      <c r="K2367" t="s">
        <v>670</v>
      </c>
      <c r="L2367">
        <v>4</v>
      </c>
      <c r="M2367">
        <v>1</v>
      </c>
      <c r="N2367" t="s">
        <v>674</v>
      </c>
      <c r="O2367" t="s">
        <v>674</v>
      </c>
    </row>
    <row r="2368" spans="1:15">
      <c r="A2368">
        <v>423</v>
      </c>
      <c r="B2368">
        <v>1</v>
      </c>
      <c r="C2368">
        <v>2</v>
      </c>
      <c r="D2368">
        <v>35</v>
      </c>
      <c r="E2368" t="s">
        <v>560</v>
      </c>
      <c r="F2368" t="s">
        <v>528</v>
      </c>
      <c r="G2368">
        <v>0</v>
      </c>
      <c r="H2368">
        <v>1</v>
      </c>
      <c r="I2368" t="s">
        <v>479</v>
      </c>
      <c r="J2368" t="s">
        <v>456</v>
      </c>
      <c r="K2368" t="s">
        <v>670</v>
      </c>
      <c r="L2368">
        <v>4</v>
      </c>
      <c r="M2368">
        <v>0</v>
      </c>
      <c r="N2368" t="s">
        <v>674</v>
      </c>
      <c r="O2368" t="s">
        <v>674</v>
      </c>
    </row>
    <row r="2369" spans="1:15">
      <c r="A2369">
        <v>423</v>
      </c>
      <c r="B2369">
        <v>1</v>
      </c>
      <c r="C2369">
        <v>2</v>
      </c>
      <c r="D2369">
        <v>36</v>
      </c>
      <c r="E2369" t="s">
        <v>566</v>
      </c>
      <c r="F2369" t="s">
        <v>527</v>
      </c>
      <c r="I2369" t="s">
        <v>479</v>
      </c>
      <c r="J2369" t="s">
        <v>457</v>
      </c>
      <c r="K2369" t="s">
        <v>672</v>
      </c>
      <c r="N2369" t="s">
        <v>674</v>
      </c>
      <c r="O2369" t="s">
        <v>674</v>
      </c>
    </row>
    <row r="2370" spans="1:15">
      <c r="A2370">
        <v>423</v>
      </c>
      <c r="B2370">
        <v>1</v>
      </c>
      <c r="C2370">
        <v>2</v>
      </c>
      <c r="D2370">
        <v>37</v>
      </c>
      <c r="E2370" t="s">
        <v>558</v>
      </c>
      <c r="F2370" t="s">
        <v>528</v>
      </c>
      <c r="G2370">
        <v>0</v>
      </c>
      <c r="H2370">
        <v>1</v>
      </c>
      <c r="I2370" t="s">
        <v>455</v>
      </c>
      <c r="J2370" t="s">
        <v>455</v>
      </c>
      <c r="K2370" t="s">
        <v>670</v>
      </c>
      <c r="L2370">
        <v>4</v>
      </c>
      <c r="M2370">
        <v>1</v>
      </c>
      <c r="N2370" t="s">
        <v>674</v>
      </c>
      <c r="O2370" t="s">
        <v>674</v>
      </c>
    </row>
    <row r="2371" spans="1:15">
      <c r="A2371">
        <v>423</v>
      </c>
      <c r="B2371">
        <v>1</v>
      </c>
      <c r="C2371">
        <v>2</v>
      </c>
      <c r="D2371">
        <v>38</v>
      </c>
      <c r="E2371" t="s">
        <v>562</v>
      </c>
      <c r="F2371" t="s">
        <v>527</v>
      </c>
      <c r="G2371">
        <v>0</v>
      </c>
      <c r="H2371">
        <v>1</v>
      </c>
      <c r="I2371" t="s">
        <v>479</v>
      </c>
      <c r="J2371" t="s">
        <v>456</v>
      </c>
      <c r="K2371" t="s">
        <v>670</v>
      </c>
      <c r="L2371">
        <v>4</v>
      </c>
      <c r="M2371">
        <v>1</v>
      </c>
      <c r="N2371" t="s">
        <v>674</v>
      </c>
      <c r="O2371" t="s">
        <v>674</v>
      </c>
    </row>
    <row r="2372" spans="1:15">
      <c r="A2372">
        <v>423</v>
      </c>
      <c r="B2372">
        <v>1</v>
      </c>
      <c r="C2372">
        <v>2</v>
      </c>
      <c r="D2372">
        <v>39</v>
      </c>
      <c r="E2372" t="s">
        <v>556</v>
      </c>
      <c r="F2372" t="s">
        <v>527</v>
      </c>
      <c r="G2372">
        <v>0</v>
      </c>
      <c r="H2372">
        <v>1</v>
      </c>
      <c r="I2372" t="s">
        <v>455</v>
      </c>
      <c r="J2372" t="s">
        <v>455</v>
      </c>
      <c r="K2372" t="s">
        <v>670</v>
      </c>
      <c r="L2372">
        <v>2</v>
      </c>
      <c r="M2372">
        <v>1</v>
      </c>
      <c r="N2372" t="s">
        <v>674</v>
      </c>
      <c r="O2372" t="s">
        <v>674</v>
      </c>
    </row>
    <row r="2373" spans="1:15">
      <c r="A2373">
        <v>423</v>
      </c>
      <c r="B2373">
        <v>1</v>
      </c>
      <c r="C2373">
        <v>2</v>
      </c>
      <c r="D2373">
        <v>40</v>
      </c>
      <c r="E2373" t="s">
        <v>561</v>
      </c>
      <c r="F2373" t="s">
        <v>527</v>
      </c>
      <c r="G2373">
        <v>0</v>
      </c>
      <c r="H2373">
        <v>1</v>
      </c>
      <c r="I2373" t="s">
        <v>479</v>
      </c>
      <c r="J2373" t="s">
        <v>456</v>
      </c>
      <c r="K2373" t="s">
        <v>670</v>
      </c>
      <c r="L2373">
        <v>4</v>
      </c>
      <c r="M2373">
        <v>1</v>
      </c>
      <c r="N2373" t="s">
        <v>674</v>
      </c>
      <c r="O2373" t="s">
        <v>674</v>
      </c>
    </row>
    <row r="2374" spans="1:15">
      <c r="A2374">
        <v>423</v>
      </c>
      <c r="B2374">
        <v>1</v>
      </c>
      <c r="C2374">
        <v>2</v>
      </c>
      <c r="D2374">
        <v>41</v>
      </c>
      <c r="E2374" t="s">
        <v>551</v>
      </c>
      <c r="F2374" t="s">
        <v>527</v>
      </c>
      <c r="G2374">
        <v>0</v>
      </c>
      <c r="H2374">
        <v>1</v>
      </c>
      <c r="I2374" t="s">
        <v>455</v>
      </c>
      <c r="J2374" t="s">
        <v>455</v>
      </c>
      <c r="K2374" t="s">
        <v>672</v>
      </c>
      <c r="L2374">
        <v>2</v>
      </c>
      <c r="M2374">
        <v>1</v>
      </c>
      <c r="N2374" t="s">
        <v>674</v>
      </c>
      <c r="O2374" t="s">
        <v>674</v>
      </c>
    </row>
    <row r="2375" spans="1:15">
      <c r="A2375">
        <v>423</v>
      </c>
      <c r="B2375">
        <v>1</v>
      </c>
      <c r="C2375">
        <v>2</v>
      </c>
      <c r="D2375">
        <v>42</v>
      </c>
      <c r="E2375" t="s">
        <v>544</v>
      </c>
      <c r="F2375" t="s">
        <v>527</v>
      </c>
      <c r="G2375">
        <v>0</v>
      </c>
      <c r="H2375">
        <v>0</v>
      </c>
      <c r="I2375" t="s">
        <v>479</v>
      </c>
      <c r="J2375" t="s">
        <v>454</v>
      </c>
      <c r="K2375" t="s">
        <v>672</v>
      </c>
      <c r="L2375">
        <v>2</v>
      </c>
      <c r="M2375">
        <v>0</v>
      </c>
      <c r="N2375" t="s">
        <v>674</v>
      </c>
      <c r="O2375" t="s">
        <v>674</v>
      </c>
    </row>
    <row r="2376" spans="1:15">
      <c r="A2376">
        <v>423</v>
      </c>
      <c r="B2376">
        <v>1</v>
      </c>
      <c r="C2376">
        <v>2</v>
      </c>
      <c r="D2376">
        <v>43</v>
      </c>
      <c r="E2376" t="s">
        <v>547</v>
      </c>
      <c r="F2376" t="s">
        <v>527</v>
      </c>
      <c r="G2376">
        <v>0</v>
      </c>
      <c r="H2376">
        <v>1</v>
      </c>
      <c r="I2376" t="s">
        <v>479</v>
      </c>
      <c r="J2376" t="s">
        <v>454</v>
      </c>
      <c r="K2376" t="s">
        <v>672</v>
      </c>
      <c r="L2376">
        <v>2</v>
      </c>
      <c r="M2376">
        <v>0</v>
      </c>
      <c r="N2376" t="s">
        <v>674</v>
      </c>
      <c r="O2376" t="s">
        <v>674</v>
      </c>
    </row>
    <row r="2377" spans="1:15">
      <c r="A2377">
        <v>423</v>
      </c>
      <c r="B2377">
        <v>1</v>
      </c>
      <c r="C2377">
        <v>2</v>
      </c>
      <c r="D2377">
        <v>44</v>
      </c>
      <c r="E2377" t="s">
        <v>566</v>
      </c>
      <c r="F2377" t="s">
        <v>527</v>
      </c>
      <c r="I2377" t="s">
        <v>479</v>
      </c>
      <c r="J2377" t="s">
        <v>457</v>
      </c>
      <c r="K2377" t="s">
        <v>672</v>
      </c>
      <c r="N2377" t="s">
        <v>674</v>
      </c>
      <c r="O2377" t="s">
        <v>674</v>
      </c>
    </row>
    <row r="2378" spans="1:15">
      <c r="A2378">
        <v>424</v>
      </c>
      <c r="B2378">
        <v>1</v>
      </c>
      <c r="C2378">
        <v>2</v>
      </c>
      <c r="D2378">
        <v>1</v>
      </c>
      <c r="E2378" t="s">
        <v>557</v>
      </c>
      <c r="F2378" t="s">
        <v>527</v>
      </c>
      <c r="G2378">
        <v>1</v>
      </c>
      <c r="H2378">
        <v>0</v>
      </c>
      <c r="I2378" t="s">
        <v>455</v>
      </c>
      <c r="J2378" t="s">
        <v>455</v>
      </c>
      <c r="K2378" t="s">
        <v>670</v>
      </c>
      <c r="L2378">
        <v>4</v>
      </c>
      <c r="M2378">
        <v>0</v>
      </c>
      <c r="N2378" t="s">
        <v>673</v>
      </c>
      <c r="O2378" t="s">
        <v>674</v>
      </c>
    </row>
    <row r="2379" spans="1:15">
      <c r="A2379">
        <v>424</v>
      </c>
      <c r="B2379">
        <v>1</v>
      </c>
      <c r="C2379">
        <v>2</v>
      </c>
      <c r="D2379">
        <v>2</v>
      </c>
      <c r="E2379" t="s">
        <v>565</v>
      </c>
      <c r="F2379" t="s">
        <v>527</v>
      </c>
      <c r="G2379">
        <v>1</v>
      </c>
      <c r="H2379">
        <v>1</v>
      </c>
      <c r="I2379" t="s">
        <v>479</v>
      </c>
      <c r="J2379" t="s">
        <v>457</v>
      </c>
      <c r="K2379" t="s">
        <v>672</v>
      </c>
      <c r="L2379">
        <v>2</v>
      </c>
      <c r="M2379">
        <v>0</v>
      </c>
      <c r="N2379" t="s">
        <v>673</v>
      </c>
      <c r="O2379" t="s">
        <v>674</v>
      </c>
    </row>
    <row r="2380" spans="1:15">
      <c r="A2380">
        <v>424</v>
      </c>
      <c r="B2380">
        <v>1</v>
      </c>
      <c r="C2380">
        <v>2</v>
      </c>
      <c r="D2380">
        <v>3</v>
      </c>
      <c r="E2380" t="s">
        <v>547</v>
      </c>
      <c r="F2380" t="s">
        <v>527</v>
      </c>
      <c r="G2380">
        <v>1</v>
      </c>
      <c r="H2380">
        <v>1</v>
      </c>
      <c r="I2380" t="s">
        <v>479</v>
      </c>
      <c r="J2380" t="s">
        <v>454</v>
      </c>
      <c r="K2380" t="s">
        <v>672</v>
      </c>
      <c r="L2380">
        <v>4</v>
      </c>
      <c r="M2380">
        <v>1</v>
      </c>
      <c r="N2380" t="s">
        <v>673</v>
      </c>
      <c r="O2380" t="s">
        <v>674</v>
      </c>
    </row>
    <row r="2381" spans="1:15">
      <c r="A2381">
        <v>424</v>
      </c>
      <c r="B2381">
        <v>1</v>
      </c>
      <c r="C2381">
        <v>2</v>
      </c>
      <c r="D2381">
        <v>4</v>
      </c>
      <c r="E2381" t="s">
        <v>560</v>
      </c>
      <c r="F2381" t="s">
        <v>528</v>
      </c>
      <c r="G2381">
        <v>1</v>
      </c>
      <c r="H2381">
        <v>1</v>
      </c>
      <c r="I2381" t="s">
        <v>479</v>
      </c>
      <c r="J2381" t="s">
        <v>456</v>
      </c>
      <c r="K2381" t="s">
        <v>670</v>
      </c>
      <c r="L2381">
        <v>4</v>
      </c>
      <c r="M2381">
        <v>0</v>
      </c>
      <c r="N2381" t="s">
        <v>673</v>
      </c>
      <c r="O2381" t="s">
        <v>674</v>
      </c>
    </row>
    <row r="2382" spans="1:15">
      <c r="A2382">
        <v>424</v>
      </c>
      <c r="B2382">
        <v>1</v>
      </c>
      <c r="C2382">
        <v>2</v>
      </c>
      <c r="D2382">
        <v>5</v>
      </c>
      <c r="E2382" t="s">
        <v>562</v>
      </c>
      <c r="F2382" t="s">
        <v>528</v>
      </c>
      <c r="G2382">
        <v>1</v>
      </c>
      <c r="H2382">
        <v>1</v>
      </c>
      <c r="I2382" t="s">
        <v>479</v>
      </c>
      <c r="J2382" t="s">
        <v>456</v>
      </c>
      <c r="K2382" t="s">
        <v>670</v>
      </c>
      <c r="L2382">
        <v>4</v>
      </c>
      <c r="M2382">
        <v>0</v>
      </c>
      <c r="N2382" t="s">
        <v>673</v>
      </c>
      <c r="O2382" t="s">
        <v>674</v>
      </c>
    </row>
    <row r="2383" spans="1:15">
      <c r="A2383">
        <v>424</v>
      </c>
      <c r="B2383">
        <v>1</v>
      </c>
      <c r="C2383">
        <v>2</v>
      </c>
      <c r="D2383">
        <v>6</v>
      </c>
      <c r="E2383" t="s">
        <v>544</v>
      </c>
      <c r="F2383" t="s">
        <v>527</v>
      </c>
      <c r="G2383">
        <v>1</v>
      </c>
      <c r="H2383">
        <v>0</v>
      </c>
      <c r="I2383" t="s">
        <v>479</v>
      </c>
      <c r="J2383" t="s">
        <v>454</v>
      </c>
      <c r="K2383" t="s">
        <v>672</v>
      </c>
      <c r="L2383">
        <v>4</v>
      </c>
      <c r="M2383">
        <v>1</v>
      </c>
      <c r="N2383" t="s">
        <v>673</v>
      </c>
      <c r="O2383" t="s">
        <v>674</v>
      </c>
    </row>
    <row r="2384" spans="1:15">
      <c r="A2384">
        <v>424</v>
      </c>
      <c r="B2384">
        <v>1</v>
      </c>
      <c r="C2384">
        <v>2</v>
      </c>
      <c r="D2384">
        <v>7</v>
      </c>
      <c r="E2384" t="s">
        <v>566</v>
      </c>
      <c r="F2384" t="s">
        <v>527</v>
      </c>
      <c r="I2384" t="s">
        <v>479</v>
      </c>
      <c r="J2384" t="s">
        <v>457</v>
      </c>
      <c r="K2384" t="s">
        <v>672</v>
      </c>
      <c r="N2384" t="s">
        <v>673</v>
      </c>
      <c r="O2384" t="s">
        <v>674</v>
      </c>
    </row>
    <row r="2385" spans="1:15">
      <c r="A2385">
        <v>424</v>
      </c>
      <c r="B2385">
        <v>1</v>
      </c>
      <c r="C2385">
        <v>2</v>
      </c>
      <c r="D2385">
        <v>8</v>
      </c>
      <c r="E2385" t="s">
        <v>552</v>
      </c>
      <c r="F2385" t="s">
        <v>528</v>
      </c>
      <c r="G2385">
        <v>1</v>
      </c>
      <c r="H2385">
        <v>1</v>
      </c>
      <c r="I2385" t="s">
        <v>455</v>
      </c>
      <c r="J2385" t="s">
        <v>455</v>
      </c>
      <c r="K2385" t="s">
        <v>672</v>
      </c>
      <c r="L2385">
        <v>4</v>
      </c>
      <c r="M2385">
        <v>1</v>
      </c>
      <c r="N2385" t="s">
        <v>673</v>
      </c>
      <c r="O2385" t="s">
        <v>674</v>
      </c>
    </row>
    <row r="2386" spans="1:15">
      <c r="A2386">
        <v>424</v>
      </c>
      <c r="B2386">
        <v>1</v>
      </c>
      <c r="C2386">
        <v>2</v>
      </c>
      <c r="D2386">
        <v>9</v>
      </c>
      <c r="E2386" t="s">
        <v>563</v>
      </c>
      <c r="F2386" t="s">
        <v>528</v>
      </c>
      <c r="G2386">
        <v>1</v>
      </c>
      <c r="H2386">
        <v>1</v>
      </c>
      <c r="I2386" t="s">
        <v>479</v>
      </c>
      <c r="J2386" t="s">
        <v>457</v>
      </c>
      <c r="K2386" t="s">
        <v>672</v>
      </c>
      <c r="L2386">
        <v>4</v>
      </c>
      <c r="M2386">
        <v>0</v>
      </c>
      <c r="N2386" t="s">
        <v>673</v>
      </c>
      <c r="O2386" t="s">
        <v>674</v>
      </c>
    </row>
    <row r="2387" spans="1:15">
      <c r="A2387">
        <v>424</v>
      </c>
      <c r="B2387">
        <v>1</v>
      </c>
      <c r="C2387">
        <v>2</v>
      </c>
      <c r="D2387">
        <v>10</v>
      </c>
      <c r="E2387" t="s">
        <v>560</v>
      </c>
      <c r="F2387" t="s">
        <v>527</v>
      </c>
      <c r="G2387">
        <v>0</v>
      </c>
      <c r="H2387">
        <v>1</v>
      </c>
      <c r="I2387" t="s">
        <v>479</v>
      </c>
      <c r="J2387" t="s">
        <v>456</v>
      </c>
      <c r="K2387" t="s">
        <v>670</v>
      </c>
      <c r="L2387">
        <v>5</v>
      </c>
      <c r="M2387">
        <v>1</v>
      </c>
      <c r="N2387" t="s">
        <v>673</v>
      </c>
      <c r="O2387" t="s">
        <v>674</v>
      </c>
    </row>
    <row r="2388" spans="1:15">
      <c r="A2388">
        <v>424</v>
      </c>
      <c r="B2388">
        <v>1</v>
      </c>
      <c r="C2388">
        <v>2</v>
      </c>
      <c r="D2388">
        <v>11</v>
      </c>
      <c r="E2388" t="s">
        <v>557</v>
      </c>
      <c r="F2388" t="s">
        <v>528</v>
      </c>
      <c r="G2388">
        <v>0</v>
      </c>
      <c r="H2388">
        <v>0</v>
      </c>
      <c r="I2388" t="s">
        <v>455</v>
      </c>
      <c r="J2388" t="s">
        <v>455</v>
      </c>
      <c r="K2388" t="s">
        <v>670</v>
      </c>
      <c r="L2388">
        <v>4</v>
      </c>
      <c r="M2388">
        <v>1</v>
      </c>
      <c r="N2388" t="s">
        <v>673</v>
      </c>
      <c r="O2388" t="s">
        <v>674</v>
      </c>
    </row>
    <row r="2389" spans="1:15">
      <c r="A2389">
        <v>424</v>
      </c>
      <c r="B2389">
        <v>1</v>
      </c>
      <c r="C2389">
        <v>2</v>
      </c>
      <c r="D2389">
        <v>12</v>
      </c>
      <c r="E2389" t="s">
        <v>550</v>
      </c>
      <c r="F2389" t="s">
        <v>528</v>
      </c>
      <c r="G2389">
        <v>1</v>
      </c>
      <c r="H2389">
        <v>1</v>
      </c>
      <c r="I2389" t="s">
        <v>479</v>
      </c>
      <c r="J2389" t="s">
        <v>454</v>
      </c>
      <c r="K2389" t="s">
        <v>670</v>
      </c>
      <c r="L2389">
        <v>2</v>
      </c>
      <c r="M2389">
        <v>1</v>
      </c>
      <c r="N2389" t="s">
        <v>673</v>
      </c>
      <c r="O2389" t="s">
        <v>674</v>
      </c>
    </row>
    <row r="2390" spans="1:15">
      <c r="A2390">
        <v>424</v>
      </c>
      <c r="B2390">
        <v>1</v>
      </c>
      <c r="C2390">
        <v>2</v>
      </c>
      <c r="D2390">
        <v>13</v>
      </c>
      <c r="E2390" t="s">
        <v>559</v>
      </c>
      <c r="F2390" t="s">
        <v>527</v>
      </c>
      <c r="G2390">
        <v>1</v>
      </c>
      <c r="H2390">
        <v>0</v>
      </c>
      <c r="I2390" t="s">
        <v>479</v>
      </c>
      <c r="J2390" t="s">
        <v>456</v>
      </c>
      <c r="K2390" t="s">
        <v>670</v>
      </c>
      <c r="L2390">
        <v>4</v>
      </c>
      <c r="M2390">
        <v>1</v>
      </c>
      <c r="N2390" t="s">
        <v>673</v>
      </c>
      <c r="O2390" t="s">
        <v>674</v>
      </c>
    </row>
    <row r="2391" spans="1:15">
      <c r="A2391">
        <v>424</v>
      </c>
      <c r="B2391">
        <v>1</v>
      </c>
      <c r="C2391">
        <v>2</v>
      </c>
      <c r="D2391">
        <v>14</v>
      </c>
      <c r="E2391" t="s">
        <v>561</v>
      </c>
      <c r="F2391" t="s">
        <v>527</v>
      </c>
      <c r="G2391">
        <v>1</v>
      </c>
      <c r="H2391">
        <v>1</v>
      </c>
      <c r="I2391" t="s">
        <v>479</v>
      </c>
      <c r="J2391" t="s">
        <v>456</v>
      </c>
      <c r="K2391" t="s">
        <v>670</v>
      </c>
      <c r="L2391">
        <v>2</v>
      </c>
      <c r="M2391">
        <v>0</v>
      </c>
      <c r="N2391" t="s">
        <v>673</v>
      </c>
      <c r="O2391" t="s">
        <v>674</v>
      </c>
    </row>
    <row r="2392" spans="1:15">
      <c r="A2392">
        <v>424</v>
      </c>
      <c r="B2392">
        <v>1</v>
      </c>
      <c r="C2392">
        <v>2</v>
      </c>
      <c r="D2392">
        <v>15</v>
      </c>
      <c r="E2392" t="s">
        <v>558</v>
      </c>
      <c r="F2392" t="s">
        <v>527</v>
      </c>
      <c r="G2392">
        <v>1</v>
      </c>
      <c r="H2392">
        <v>1</v>
      </c>
      <c r="I2392" t="s">
        <v>455</v>
      </c>
      <c r="J2392" t="s">
        <v>455</v>
      </c>
      <c r="K2392" t="s">
        <v>670</v>
      </c>
      <c r="L2392">
        <v>4</v>
      </c>
      <c r="M2392">
        <v>0</v>
      </c>
      <c r="N2392" t="s">
        <v>673</v>
      </c>
      <c r="O2392" t="s">
        <v>674</v>
      </c>
    </row>
    <row r="2393" spans="1:15">
      <c r="A2393">
        <v>424</v>
      </c>
      <c r="B2393">
        <v>1</v>
      </c>
      <c r="C2393">
        <v>2</v>
      </c>
      <c r="D2393">
        <v>16</v>
      </c>
      <c r="E2393" t="s">
        <v>556</v>
      </c>
      <c r="F2393" t="s">
        <v>527</v>
      </c>
      <c r="G2393">
        <v>1</v>
      </c>
      <c r="H2393">
        <v>1</v>
      </c>
      <c r="I2393" t="s">
        <v>455</v>
      </c>
      <c r="J2393" t="s">
        <v>455</v>
      </c>
      <c r="K2393" t="s">
        <v>670</v>
      </c>
      <c r="L2393">
        <v>5</v>
      </c>
      <c r="M2393">
        <v>0</v>
      </c>
      <c r="N2393" t="s">
        <v>673</v>
      </c>
      <c r="O2393" t="s">
        <v>674</v>
      </c>
    </row>
    <row r="2394" spans="1:15">
      <c r="A2394">
        <v>424</v>
      </c>
      <c r="B2394">
        <v>1</v>
      </c>
      <c r="C2394">
        <v>2</v>
      </c>
      <c r="D2394">
        <v>17</v>
      </c>
      <c r="E2394" t="s">
        <v>565</v>
      </c>
      <c r="F2394" t="s">
        <v>528</v>
      </c>
      <c r="G2394">
        <v>0</v>
      </c>
      <c r="H2394">
        <v>1</v>
      </c>
      <c r="I2394" t="s">
        <v>479</v>
      </c>
      <c r="J2394" t="s">
        <v>457</v>
      </c>
      <c r="K2394" t="s">
        <v>672</v>
      </c>
      <c r="L2394">
        <v>4</v>
      </c>
      <c r="M2394">
        <v>0</v>
      </c>
      <c r="N2394" t="s">
        <v>673</v>
      </c>
      <c r="O2394" t="s">
        <v>674</v>
      </c>
    </row>
    <row r="2395" spans="1:15">
      <c r="A2395">
        <v>424</v>
      </c>
      <c r="B2395">
        <v>1</v>
      </c>
      <c r="C2395">
        <v>2</v>
      </c>
      <c r="D2395">
        <v>18</v>
      </c>
      <c r="E2395" t="s">
        <v>544</v>
      </c>
      <c r="F2395" t="s">
        <v>528</v>
      </c>
      <c r="G2395">
        <v>0</v>
      </c>
      <c r="H2395">
        <v>0</v>
      </c>
      <c r="I2395" t="s">
        <v>479</v>
      </c>
      <c r="J2395" t="s">
        <v>454</v>
      </c>
      <c r="K2395" t="s">
        <v>672</v>
      </c>
      <c r="L2395">
        <v>2</v>
      </c>
      <c r="M2395">
        <v>1</v>
      </c>
      <c r="N2395" t="s">
        <v>673</v>
      </c>
      <c r="O2395" t="s">
        <v>674</v>
      </c>
    </row>
    <row r="2396" spans="1:15">
      <c r="A2396">
        <v>424</v>
      </c>
      <c r="B2396">
        <v>1</v>
      </c>
      <c r="C2396">
        <v>2</v>
      </c>
      <c r="D2396">
        <v>19</v>
      </c>
      <c r="E2396" t="s">
        <v>547</v>
      </c>
      <c r="F2396" t="s">
        <v>528</v>
      </c>
      <c r="G2396">
        <v>0</v>
      </c>
      <c r="H2396">
        <v>1</v>
      </c>
      <c r="I2396" t="s">
        <v>479</v>
      </c>
      <c r="J2396" t="s">
        <v>454</v>
      </c>
      <c r="K2396" t="s">
        <v>672</v>
      </c>
      <c r="L2396">
        <v>1</v>
      </c>
      <c r="M2396">
        <v>1</v>
      </c>
      <c r="N2396" t="s">
        <v>673</v>
      </c>
      <c r="O2396" t="s">
        <v>674</v>
      </c>
    </row>
    <row r="2397" spans="1:15">
      <c r="A2397">
        <v>424</v>
      </c>
      <c r="B2397">
        <v>1</v>
      </c>
      <c r="C2397">
        <v>2</v>
      </c>
      <c r="D2397">
        <v>20</v>
      </c>
      <c r="E2397" t="s">
        <v>563</v>
      </c>
      <c r="F2397" t="s">
        <v>527</v>
      </c>
      <c r="G2397">
        <v>0</v>
      </c>
      <c r="H2397">
        <v>1</v>
      </c>
      <c r="I2397" t="s">
        <v>479</v>
      </c>
      <c r="J2397" t="s">
        <v>457</v>
      </c>
      <c r="K2397" t="s">
        <v>672</v>
      </c>
      <c r="L2397">
        <v>5</v>
      </c>
      <c r="M2397">
        <v>1</v>
      </c>
      <c r="N2397" t="s">
        <v>673</v>
      </c>
      <c r="O2397" t="s">
        <v>674</v>
      </c>
    </row>
    <row r="2398" spans="1:15">
      <c r="A2398">
        <v>424</v>
      </c>
      <c r="B2398">
        <v>1</v>
      </c>
      <c r="C2398">
        <v>2</v>
      </c>
      <c r="D2398">
        <v>21</v>
      </c>
      <c r="E2398" t="s">
        <v>545</v>
      </c>
      <c r="F2398" t="s">
        <v>527</v>
      </c>
      <c r="G2398">
        <v>1</v>
      </c>
      <c r="H2398">
        <v>0</v>
      </c>
      <c r="I2398" t="s">
        <v>479</v>
      </c>
      <c r="J2398" t="s">
        <v>454</v>
      </c>
      <c r="K2398" t="s">
        <v>672</v>
      </c>
      <c r="L2398">
        <v>4</v>
      </c>
      <c r="M2398">
        <v>1</v>
      </c>
      <c r="N2398" t="s">
        <v>673</v>
      </c>
      <c r="O2398" t="s">
        <v>674</v>
      </c>
    </row>
    <row r="2399" spans="1:15">
      <c r="A2399">
        <v>424</v>
      </c>
      <c r="B2399">
        <v>1</v>
      </c>
      <c r="C2399">
        <v>2</v>
      </c>
      <c r="D2399">
        <v>22</v>
      </c>
      <c r="E2399" t="s">
        <v>548</v>
      </c>
      <c r="F2399" t="s">
        <v>527</v>
      </c>
      <c r="G2399">
        <v>1</v>
      </c>
      <c r="H2399">
        <v>1</v>
      </c>
      <c r="I2399" t="s">
        <v>479</v>
      </c>
      <c r="J2399" t="s">
        <v>454</v>
      </c>
      <c r="K2399" t="s">
        <v>670</v>
      </c>
      <c r="L2399">
        <v>5</v>
      </c>
      <c r="M2399">
        <v>1</v>
      </c>
      <c r="N2399" t="s">
        <v>673</v>
      </c>
      <c r="O2399" t="s">
        <v>674</v>
      </c>
    </row>
    <row r="2400" spans="1:15">
      <c r="A2400">
        <v>424</v>
      </c>
      <c r="B2400">
        <v>1</v>
      </c>
      <c r="C2400">
        <v>2</v>
      </c>
      <c r="D2400">
        <v>23</v>
      </c>
      <c r="E2400" t="s">
        <v>564</v>
      </c>
      <c r="F2400" t="s">
        <v>527</v>
      </c>
      <c r="G2400">
        <v>1</v>
      </c>
      <c r="H2400">
        <v>0</v>
      </c>
      <c r="I2400" t="s">
        <v>479</v>
      </c>
      <c r="J2400" t="s">
        <v>457</v>
      </c>
      <c r="K2400" t="s">
        <v>672</v>
      </c>
      <c r="L2400">
        <v>1</v>
      </c>
      <c r="M2400">
        <v>0</v>
      </c>
      <c r="N2400" t="s">
        <v>673</v>
      </c>
      <c r="O2400" t="s">
        <v>674</v>
      </c>
    </row>
    <row r="2401" spans="1:15">
      <c r="A2401">
        <v>424</v>
      </c>
      <c r="B2401">
        <v>1</v>
      </c>
      <c r="C2401">
        <v>2</v>
      </c>
      <c r="D2401">
        <v>24</v>
      </c>
      <c r="E2401" t="s">
        <v>556</v>
      </c>
      <c r="F2401" t="s">
        <v>528</v>
      </c>
      <c r="G2401">
        <v>0</v>
      </c>
      <c r="H2401">
        <v>1</v>
      </c>
      <c r="I2401" t="s">
        <v>455</v>
      </c>
      <c r="J2401" t="s">
        <v>455</v>
      </c>
      <c r="K2401" t="s">
        <v>670</v>
      </c>
      <c r="L2401">
        <v>1</v>
      </c>
      <c r="M2401">
        <v>0</v>
      </c>
      <c r="N2401" t="s">
        <v>673</v>
      </c>
      <c r="O2401" t="s">
        <v>674</v>
      </c>
    </row>
    <row r="2402" spans="1:15">
      <c r="A2402">
        <v>424</v>
      </c>
      <c r="B2402">
        <v>1</v>
      </c>
      <c r="C2402">
        <v>2</v>
      </c>
      <c r="D2402">
        <v>25</v>
      </c>
      <c r="E2402" t="s">
        <v>553</v>
      </c>
      <c r="F2402" t="s">
        <v>528</v>
      </c>
      <c r="G2402">
        <v>1</v>
      </c>
      <c r="H2402">
        <v>1</v>
      </c>
      <c r="I2402" t="s">
        <v>455</v>
      </c>
      <c r="J2402" t="s">
        <v>455</v>
      </c>
      <c r="K2402" t="s">
        <v>672</v>
      </c>
      <c r="L2402">
        <v>5</v>
      </c>
      <c r="M2402">
        <v>1</v>
      </c>
      <c r="N2402" t="s">
        <v>673</v>
      </c>
      <c r="O2402" t="s">
        <v>674</v>
      </c>
    </row>
    <row r="2403" spans="1:15">
      <c r="A2403">
        <v>424</v>
      </c>
      <c r="B2403">
        <v>1</v>
      </c>
      <c r="C2403">
        <v>2</v>
      </c>
      <c r="D2403">
        <v>26</v>
      </c>
      <c r="E2403" t="s">
        <v>566</v>
      </c>
      <c r="F2403" t="s">
        <v>527</v>
      </c>
      <c r="I2403" t="s">
        <v>479</v>
      </c>
      <c r="J2403" t="s">
        <v>457</v>
      </c>
      <c r="K2403" t="s">
        <v>672</v>
      </c>
      <c r="N2403" t="s">
        <v>673</v>
      </c>
      <c r="O2403" t="s">
        <v>674</v>
      </c>
    </row>
    <row r="2404" spans="1:15">
      <c r="A2404">
        <v>424</v>
      </c>
      <c r="B2404">
        <v>1</v>
      </c>
      <c r="C2404">
        <v>2</v>
      </c>
      <c r="D2404">
        <v>27</v>
      </c>
      <c r="E2404" t="s">
        <v>558</v>
      </c>
      <c r="F2404" t="s">
        <v>528</v>
      </c>
      <c r="G2404">
        <v>0</v>
      </c>
      <c r="H2404">
        <v>1</v>
      </c>
      <c r="I2404" t="s">
        <v>455</v>
      </c>
      <c r="J2404" t="s">
        <v>455</v>
      </c>
      <c r="K2404" t="s">
        <v>670</v>
      </c>
      <c r="L2404">
        <v>5</v>
      </c>
      <c r="M2404">
        <v>1</v>
      </c>
      <c r="N2404" t="s">
        <v>673</v>
      </c>
      <c r="O2404" t="s">
        <v>674</v>
      </c>
    </row>
    <row r="2405" spans="1:15">
      <c r="A2405">
        <v>424</v>
      </c>
      <c r="B2405">
        <v>1</v>
      </c>
      <c r="C2405">
        <v>2</v>
      </c>
      <c r="D2405">
        <v>28</v>
      </c>
      <c r="E2405" t="s">
        <v>549</v>
      </c>
      <c r="F2405" t="s">
        <v>528</v>
      </c>
      <c r="G2405">
        <v>1</v>
      </c>
      <c r="H2405">
        <v>0</v>
      </c>
      <c r="I2405" t="s">
        <v>479</v>
      </c>
      <c r="J2405" t="s">
        <v>454</v>
      </c>
      <c r="K2405" t="s">
        <v>670</v>
      </c>
      <c r="L2405">
        <v>1</v>
      </c>
      <c r="M2405">
        <v>1</v>
      </c>
      <c r="N2405" t="s">
        <v>673</v>
      </c>
      <c r="O2405" t="s">
        <v>674</v>
      </c>
    </row>
    <row r="2406" spans="1:15">
      <c r="A2406">
        <v>424</v>
      </c>
      <c r="B2406">
        <v>1</v>
      </c>
      <c r="C2406">
        <v>2</v>
      </c>
      <c r="D2406">
        <v>29</v>
      </c>
      <c r="E2406" t="s">
        <v>545</v>
      </c>
      <c r="F2406" t="s">
        <v>528</v>
      </c>
      <c r="G2406">
        <v>0</v>
      </c>
      <c r="H2406">
        <v>0</v>
      </c>
      <c r="I2406" t="s">
        <v>479</v>
      </c>
      <c r="J2406" t="s">
        <v>454</v>
      </c>
      <c r="K2406" t="s">
        <v>672</v>
      </c>
      <c r="L2406">
        <v>1</v>
      </c>
      <c r="M2406">
        <v>1</v>
      </c>
      <c r="N2406" t="s">
        <v>673</v>
      </c>
      <c r="O2406" t="s">
        <v>674</v>
      </c>
    </row>
    <row r="2407" spans="1:15">
      <c r="A2407">
        <v>424</v>
      </c>
      <c r="B2407">
        <v>1</v>
      </c>
      <c r="C2407">
        <v>2</v>
      </c>
      <c r="D2407">
        <v>30</v>
      </c>
      <c r="E2407" t="s">
        <v>552</v>
      </c>
      <c r="F2407" t="s">
        <v>527</v>
      </c>
      <c r="G2407">
        <v>0</v>
      </c>
      <c r="H2407">
        <v>1</v>
      </c>
      <c r="I2407" t="s">
        <v>455</v>
      </c>
      <c r="J2407" t="s">
        <v>455</v>
      </c>
      <c r="K2407" t="s">
        <v>672</v>
      </c>
      <c r="L2407">
        <v>1</v>
      </c>
      <c r="M2407">
        <v>1</v>
      </c>
      <c r="N2407" t="s">
        <v>673</v>
      </c>
      <c r="O2407" t="s">
        <v>674</v>
      </c>
    </row>
    <row r="2408" spans="1:15">
      <c r="A2408">
        <v>424</v>
      </c>
      <c r="B2408">
        <v>1</v>
      </c>
      <c r="C2408">
        <v>2</v>
      </c>
      <c r="D2408">
        <v>31</v>
      </c>
      <c r="E2408" t="s">
        <v>554</v>
      </c>
      <c r="F2408" t="s">
        <v>528</v>
      </c>
      <c r="G2408">
        <v>1</v>
      </c>
      <c r="H2408">
        <v>0</v>
      </c>
      <c r="I2408" t="s">
        <v>455</v>
      </c>
      <c r="J2408" t="s">
        <v>455</v>
      </c>
      <c r="K2408" t="s">
        <v>672</v>
      </c>
      <c r="L2408">
        <v>1</v>
      </c>
      <c r="M2408">
        <v>0</v>
      </c>
      <c r="N2408" t="s">
        <v>673</v>
      </c>
      <c r="O2408" t="s">
        <v>674</v>
      </c>
    </row>
    <row r="2409" spans="1:15">
      <c r="A2409">
        <v>424</v>
      </c>
      <c r="B2409">
        <v>1</v>
      </c>
      <c r="C2409">
        <v>2</v>
      </c>
      <c r="D2409">
        <v>32</v>
      </c>
      <c r="E2409" t="s">
        <v>553</v>
      </c>
      <c r="F2409" t="s">
        <v>527</v>
      </c>
      <c r="G2409">
        <v>0</v>
      </c>
      <c r="H2409">
        <v>1</v>
      </c>
      <c r="I2409" t="s">
        <v>455</v>
      </c>
      <c r="J2409" t="s">
        <v>455</v>
      </c>
      <c r="K2409" t="s">
        <v>672</v>
      </c>
      <c r="L2409">
        <v>1</v>
      </c>
      <c r="M2409">
        <v>1</v>
      </c>
      <c r="N2409" t="s">
        <v>673</v>
      </c>
      <c r="O2409" t="s">
        <v>674</v>
      </c>
    </row>
    <row r="2410" spans="1:15">
      <c r="A2410">
        <v>424</v>
      </c>
      <c r="B2410">
        <v>1</v>
      </c>
      <c r="C2410">
        <v>2</v>
      </c>
      <c r="D2410">
        <v>33</v>
      </c>
      <c r="E2410" t="s">
        <v>551</v>
      </c>
      <c r="F2410" t="s">
        <v>528</v>
      </c>
      <c r="G2410">
        <v>1</v>
      </c>
      <c r="H2410">
        <v>1</v>
      </c>
      <c r="I2410" t="s">
        <v>455</v>
      </c>
      <c r="J2410" t="s">
        <v>455</v>
      </c>
      <c r="K2410" t="s">
        <v>672</v>
      </c>
      <c r="L2410">
        <v>1</v>
      </c>
      <c r="M2410">
        <v>0</v>
      </c>
      <c r="N2410" t="s">
        <v>673</v>
      </c>
      <c r="O2410" t="s">
        <v>674</v>
      </c>
    </row>
    <row r="2411" spans="1:15">
      <c r="A2411">
        <v>424</v>
      </c>
      <c r="B2411">
        <v>1</v>
      </c>
      <c r="C2411">
        <v>2</v>
      </c>
      <c r="D2411">
        <v>34</v>
      </c>
      <c r="E2411" t="s">
        <v>550</v>
      </c>
      <c r="F2411" t="s">
        <v>527</v>
      </c>
      <c r="G2411">
        <v>0</v>
      </c>
      <c r="H2411">
        <v>1</v>
      </c>
      <c r="I2411" t="s">
        <v>479</v>
      </c>
      <c r="J2411" t="s">
        <v>454</v>
      </c>
      <c r="K2411" t="s">
        <v>670</v>
      </c>
      <c r="L2411">
        <v>1</v>
      </c>
      <c r="M2411">
        <v>0</v>
      </c>
      <c r="N2411" t="s">
        <v>673</v>
      </c>
      <c r="O2411" t="s">
        <v>674</v>
      </c>
    </row>
    <row r="2412" spans="1:15">
      <c r="A2412">
        <v>424</v>
      </c>
      <c r="B2412">
        <v>1</v>
      </c>
      <c r="C2412">
        <v>2</v>
      </c>
      <c r="D2412">
        <v>35</v>
      </c>
      <c r="E2412" t="s">
        <v>555</v>
      </c>
      <c r="F2412" t="s">
        <v>527</v>
      </c>
      <c r="G2412">
        <v>1</v>
      </c>
      <c r="H2412">
        <v>0</v>
      </c>
      <c r="I2412" t="s">
        <v>455</v>
      </c>
      <c r="J2412" t="s">
        <v>455</v>
      </c>
      <c r="K2412" t="s">
        <v>672</v>
      </c>
      <c r="L2412">
        <v>1</v>
      </c>
      <c r="M2412">
        <v>1</v>
      </c>
      <c r="N2412" t="s">
        <v>673</v>
      </c>
      <c r="O2412" t="s">
        <v>674</v>
      </c>
    </row>
    <row r="2413" spans="1:15">
      <c r="A2413">
        <v>424</v>
      </c>
      <c r="B2413">
        <v>1</v>
      </c>
      <c r="C2413">
        <v>2</v>
      </c>
      <c r="D2413">
        <v>36</v>
      </c>
      <c r="E2413" t="s">
        <v>554</v>
      </c>
      <c r="F2413" t="s">
        <v>527</v>
      </c>
      <c r="G2413">
        <v>0</v>
      </c>
      <c r="H2413">
        <v>0</v>
      </c>
      <c r="I2413" t="s">
        <v>455</v>
      </c>
      <c r="J2413" t="s">
        <v>455</v>
      </c>
      <c r="K2413" t="s">
        <v>672</v>
      </c>
      <c r="L2413">
        <v>1</v>
      </c>
      <c r="M2413">
        <v>1</v>
      </c>
      <c r="N2413" t="s">
        <v>673</v>
      </c>
      <c r="O2413" t="s">
        <v>674</v>
      </c>
    </row>
    <row r="2414" spans="1:15">
      <c r="A2414">
        <v>424</v>
      </c>
      <c r="B2414">
        <v>1</v>
      </c>
      <c r="C2414">
        <v>2</v>
      </c>
      <c r="D2414">
        <v>37</v>
      </c>
      <c r="E2414" t="s">
        <v>551</v>
      </c>
      <c r="F2414" t="s">
        <v>527</v>
      </c>
      <c r="G2414">
        <v>0</v>
      </c>
      <c r="H2414">
        <v>1</v>
      </c>
      <c r="I2414" t="s">
        <v>455</v>
      </c>
      <c r="J2414" t="s">
        <v>455</v>
      </c>
      <c r="K2414" t="s">
        <v>672</v>
      </c>
      <c r="L2414">
        <v>4</v>
      </c>
      <c r="M2414">
        <v>0</v>
      </c>
      <c r="N2414" t="s">
        <v>673</v>
      </c>
      <c r="O2414" t="s">
        <v>674</v>
      </c>
    </row>
    <row r="2415" spans="1:15">
      <c r="A2415">
        <v>424</v>
      </c>
      <c r="B2415">
        <v>1</v>
      </c>
      <c r="C2415">
        <v>2</v>
      </c>
      <c r="D2415">
        <v>38</v>
      </c>
      <c r="E2415" t="s">
        <v>559</v>
      </c>
      <c r="F2415" t="s">
        <v>528</v>
      </c>
      <c r="G2415">
        <v>0</v>
      </c>
      <c r="H2415">
        <v>0</v>
      </c>
      <c r="I2415" t="s">
        <v>479</v>
      </c>
      <c r="J2415" t="s">
        <v>456</v>
      </c>
      <c r="K2415" t="s">
        <v>670</v>
      </c>
      <c r="L2415">
        <v>1</v>
      </c>
      <c r="M2415">
        <v>1</v>
      </c>
      <c r="N2415" t="s">
        <v>673</v>
      </c>
      <c r="O2415" t="s">
        <v>674</v>
      </c>
    </row>
    <row r="2416" spans="1:15">
      <c r="A2416">
        <v>424</v>
      </c>
      <c r="B2416">
        <v>1</v>
      </c>
      <c r="C2416">
        <v>2</v>
      </c>
      <c r="D2416">
        <v>39</v>
      </c>
      <c r="E2416" t="s">
        <v>555</v>
      </c>
      <c r="F2416" t="s">
        <v>528</v>
      </c>
      <c r="G2416">
        <v>0</v>
      </c>
      <c r="H2416">
        <v>0</v>
      </c>
      <c r="I2416" t="s">
        <v>455</v>
      </c>
      <c r="J2416" t="s">
        <v>455</v>
      </c>
      <c r="K2416" t="s">
        <v>672</v>
      </c>
      <c r="L2416">
        <v>4</v>
      </c>
      <c r="M2416">
        <v>1</v>
      </c>
      <c r="N2416" t="s">
        <v>673</v>
      </c>
      <c r="O2416" t="s">
        <v>674</v>
      </c>
    </row>
    <row r="2417" spans="1:15">
      <c r="A2417">
        <v>424</v>
      </c>
      <c r="B2417">
        <v>1</v>
      </c>
      <c r="C2417">
        <v>2</v>
      </c>
      <c r="D2417">
        <v>40</v>
      </c>
      <c r="E2417" t="s">
        <v>562</v>
      </c>
      <c r="F2417" t="s">
        <v>527</v>
      </c>
      <c r="G2417">
        <v>0</v>
      </c>
      <c r="H2417">
        <v>1</v>
      </c>
      <c r="I2417" t="s">
        <v>479</v>
      </c>
      <c r="J2417" t="s">
        <v>456</v>
      </c>
      <c r="K2417" t="s">
        <v>670</v>
      </c>
      <c r="L2417">
        <v>4</v>
      </c>
      <c r="M2417">
        <v>1</v>
      </c>
      <c r="N2417" t="s">
        <v>673</v>
      </c>
      <c r="O2417" t="s">
        <v>674</v>
      </c>
    </row>
    <row r="2418" spans="1:15">
      <c r="A2418">
        <v>424</v>
      </c>
      <c r="B2418">
        <v>1</v>
      </c>
      <c r="C2418">
        <v>2</v>
      </c>
      <c r="D2418">
        <v>41</v>
      </c>
      <c r="E2418" t="s">
        <v>549</v>
      </c>
      <c r="F2418" t="s">
        <v>527</v>
      </c>
      <c r="G2418">
        <v>0</v>
      </c>
      <c r="H2418">
        <v>0</v>
      </c>
      <c r="I2418" t="s">
        <v>479</v>
      </c>
      <c r="J2418" t="s">
        <v>454</v>
      </c>
      <c r="K2418" t="s">
        <v>670</v>
      </c>
      <c r="L2418">
        <v>5</v>
      </c>
      <c r="M2418">
        <v>1</v>
      </c>
      <c r="N2418" t="s">
        <v>673</v>
      </c>
      <c r="O2418" t="s">
        <v>674</v>
      </c>
    </row>
    <row r="2419" spans="1:15">
      <c r="A2419">
        <v>424</v>
      </c>
      <c r="B2419">
        <v>1</v>
      </c>
      <c r="C2419">
        <v>2</v>
      </c>
      <c r="D2419">
        <v>42</v>
      </c>
      <c r="E2419" t="s">
        <v>548</v>
      </c>
      <c r="F2419" t="s">
        <v>528</v>
      </c>
      <c r="G2419">
        <v>0</v>
      </c>
      <c r="H2419">
        <v>1</v>
      </c>
      <c r="I2419" t="s">
        <v>479</v>
      </c>
      <c r="J2419" t="s">
        <v>454</v>
      </c>
      <c r="K2419" t="s">
        <v>670</v>
      </c>
      <c r="L2419">
        <v>4</v>
      </c>
      <c r="M2419">
        <v>0</v>
      </c>
      <c r="N2419" t="s">
        <v>673</v>
      </c>
      <c r="O2419" t="s">
        <v>674</v>
      </c>
    </row>
    <row r="2420" spans="1:15">
      <c r="A2420">
        <v>424</v>
      </c>
      <c r="B2420">
        <v>1</v>
      </c>
      <c r="C2420">
        <v>2</v>
      </c>
      <c r="D2420">
        <v>43</v>
      </c>
      <c r="E2420" t="s">
        <v>564</v>
      </c>
      <c r="F2420" t="s">
        <v>528</v>
      </c>
      <c r="G2420">
        <v>0</v>
      </c>
      <c r="H2420">
        <v>0</v>
      </c>
      <c r="I2420" t="s">
        <v>479</v>
      </c>
      <c r="J2420" t="s">
        <v>457</v>
      </c>
      <c r="K2420" t="s">
        <v>672</v>
      </c>
      <c r="L2420">
        <v>1</v>
      </c>
      <c r="M2420">
        <v>1</v>
      </c>
      <c r="N2420" t="s">
        <v>673</v>
      </c>
      <c r="O2420" t="s">
        <v>674</v>
      </c>
    </row>
    <row r="2421" spans="1:15">
      <c r="A2421">
        <v>424</v>
      </c>
      <c r="B2421">
        <v>1</v>
      </c>
      <c r="C2421">
        <v>2</v>
      </c>
      <c r="D2421">
        <v>44</v>
      </c>
      <c r="E2421" t="s">
        <v>561</v>
      </c>
      <c r="F2421" t="s">
        <v>528</v>
      </c>
      <c r="G2421">
        <v>0</v>
      </c>
      <c r="H2421">
        <v>1</v>
      </c>
      <c r="I2421" t="s">
        <v>479</v>
      </c>
      <c r="J2421" t="s">
        <v>456</v>
      </c>
      <c r="K2421" t="s">
        <v>670</v>
      </c>
      <c r="L2421">
        <v>4</v>
      </c>
      <c r="M2421">
        <v>0</v>
      </c>
      <c r="N2421" t="s">
        <v>673</v>
      </c>
      <c r="O2421" t="s">
        <v>674</v>
      </c>
    </row>
    <row r="2422" spans="1:15">
      <c r="A2422">
        <v>425</v>
      </c>
      <c r="B2422">
        <v>2</v>
      </c>
      <c r="C2422">
        <v>2</v>
      </c>
      <c r="D2422">
        <v>1</v>
      </c>
      <c r="E2422" t="s">
        <v>566</v>
      </c>
      <c r="F2422" t="s">
        <v>527</v>
      </c>
      <c r="I2422" t="s">
        <v>479</v>
      </c>
      <c r="J2422" t="s">
        <v>457</v>
      </c>
      <c r="K2422" t="s">
        <v>672</v>
      </c>
      <c r="N2422" t="s">
        <v>674</v>
      </c>
      <c r="O2422" t="s">
        <v>675</v>
      </c>
    </row>
    <row r="2423" spans="1:15">
      <c r="A2423">
        <v>425</v>
      </c>
      <c r="B2423">
        <v>2</v>
      </c>
      <c r="C2423">
        <v>2</v>
      </c>
      <c r="D2423">
        <v>2</v>
      </c>
      <c r="E2423" t="s">
        <v>549</v>
      </c>
      <c r="F2423" t="s">
        <v>528</v>
      </c>
      <c r="G2423">
        <v>1</v>
      </c>
      <c r="H2423">
        <v>0</v>
      </c>
      <c r="I2423" t="s">
        <v>479</v>
      </c>
      <c r="J2423" t="s">
        <v>454</v>
      </c>
      <c r="K2423" t="s">
        <v>670</v>
      </c>
      <c r="L2423">
        <v>5</v>
      </c>
      <c r="M2423">
        <v>0</v>
      </c>
      <c r="N2423" t="s">
        <v>674</v>
      </c>
      <c r="O2423" t="s">
        <v>675</v>
      </c>
    </row>
    <row r="2424" spans="1:15">
      <c r="A2424">
        <v>425</v>
      </c>
      <c r="B2424">
        <v>2</v>
      </c>
      <c r="C2424">
        <v>2</v>
      </c>
      <c r="D2424">
        <v>3</v>
      </c>
      <c r="E2424" t="s">
        <v>554</v>
      </c>
      <c r="F2424" t="s">
        <v>527</v>
      </c>
      <c r="G2424">
        <v>1</v>
      </c>
      <c r="H2424">
        <v>0</v>
      </c>
      <c r="I2424" t="s">
        <v>455</v>
      </c>
      <c r="J2424" t="s">
        <v>455</v>
      </c>
      <c r="K2424" t="s">
        <v>672</v>
      </c>
      <c r="L2424">
        <v>2</v>
      </c>
      <c r="M2424">
        <v>1</v>
      </c>
      <c r="N2424" t="s">
        <v>674</v>
      </c>
      <c r="O2424" t="s">
        <v>675</v>
      </c>
    </row>
    <row r="2425" spans="1:15">
      <c r="A2425">
        <v>425</v>
      </c>
      <c r="B2425">
        <v>2</v>
      </c>
      <c r="C2425">
        <v>2</v>
      </c>
      <c r="D2425">
        <v>4</v>
      </c>
      <c r="E2425" t="s">
        <v>551</v>
      </c>
      <c r="F2425" t="s">
        <v>527</v>
      </c>
      <c r="G2425">
        <v>1</v>
      </c>
      <c r="H2425">
        <v>1</v>
      </c>
      <c r="I2425" t="s">
        <v>455</v>
      </c>
      <c r="J2425" t="s">
        <v>455</v>
      </c>
      <c r="K2425" t="s">
        <v>672</v>
      </c>
      <c r="L2425">
        <v>5</v>
      </c>
      <c r="M2425">
        <v>0</v>
      </c>
      <c r="N2425" t="s">
        <v>674</v>
      </c>
      <c r="O2425" t="s">
        <v>675</v>
      </c>
    </row>
    <row r="2426" spans="1:15">
      <c r="A2426">
        <v>425</v>
      </c>
      <c r="B2426">
        <v>2</v>
      </c>
      <c r="C2426">
        <v>2</v>
      </c>
      <c r="D2426">
        <v>5</v>
      </c>
      <c r="E2426" t="s">
        <v>561</v>
      </c>
      <c r="F2426" t="s">
        <v>527</v>
      </c>
      <c r="G2426">
        <v>1</v>
      </c>
      <c r="H2426">
        <v>1</v>
      </c>
      <c r="I2426" t="s">
        <v>479</v>
      </c>
      <c r="J2426" t="s">
        <v>456</v>
      </c>
      <c r="K2426" t="s">
        <v>670</v>
      </c>
      <c r="L2426">
        <v>4</v>
      </c>
      <c r="M2426">
        <v>1</v>
      </c>
      <c r="N2426" t="s">
        <v>674</v>
      </c>
      <c r="O2426" t="s">
        <v>675</v>
      </c>
    </row>
    <row r="2427" spans="1:15">
      <c r="A2427">
        <v>425</v>
      </c>
      <c r="B2427">
        <v>2</v>
      </c>
      <c r="C2427">
        <v>2</v>
      </c>
      <c r="D2427">
        <v>6</v>
      </c>
      <c r="E2427" t="s">
        <v>545</v>
      </c>
      <c r="F2427" t="s">
        <v>527</v>
      </c>
      <c r="G2427">
        <v>1</v>
      </c>
      <c r="H2427">
        <v>0</v>
      </c>
      <c r="I2427" t="s">
        <v>479</v>
      </c>
      <c r="J2427" t="s">
        <v>454</v>
      </c>
      <c r="K2427" t="s">
        <v>672</v>
      </c>
      <c r="L2427">
        <v>4</v>
      </c>
      <c r="M2427">
        <v>1</v>
      </c>
      <c r="N2427" t="s">
        <v>674</v>
      </c>
      <c r="O2427" t="s">
        <v>675</v>
      </c>
    </row>
    <row r="2428" spans="1:15">
      <c r="A2428">
        <v>425</v>
      </c>
      <c r="B2428">
        <v>2</v>
      </c>
      <c r="C2428">
        <v>2</v>
      </c>
      <c r="D2428">
        <v>7</v>
      </c>
      <c r="E2428" t="s">
        <v>555</v>
      </c>
      <c r="F2428" t="s">
        <v>527</v>
      </c>
      <c r="G2428">
        <v>1</v>
      </c>
      <c r="H2428">
        <v>0</v>
      </c>
      <c r="I2428" t="s">
        <v>455</v>
      </c>
      <c r="J2428" t="s">
        <v>455</v>
      </c>
      <c r="K2428" t="s">
        <v>672</v>
      </c>
      <c r="L2428">
        <v>4</v>
      </c>
      <c r="M2428">
        <v>0</v>
      </c>
      <c r="N2428" t="s">
        <v>674</v>
      </c>
      <c r="O2428" t="s">
        <v>675</v>
      </c>
    </row>
    <row r="2429" spans="1:15">
      <c r="A2429">
        <v>425</v>
      </c>
      <c r="B2429">
        <v>2</v>
      </c>
      <c r="C2429">
        <v>2</v>
      </c>
      <c r="D2429">
        <v>8</v>
      </c>
      <c r="E2429" t="s">
        <v>565</v>
      </c>
      <c r="F2429" t="s">
        <v>527</v>
      </c>
      <c r="G2429">
        <v>1</v>
      </c>
      <c r="H2429">
        <v>1</v>
      </c>
      <c r="I2429" t="s">
        <v>479</v>
      </c>
      <c r="J2429" t="s">
        <v>457</v>
      </c>
      <c r="K2429" t="s">
        <v>672</v>
      </c>
      <c r="L2429">
        <v>2</v>
      </c>
      <c r="M2429">
        <v>0</v>
      </c>
      <c r="N2429" t="s">
        <v>674</v>
      </c>
      <c r="O2429" t="s">
        <v>675</v>
      </c>
    </row>
    <row r="2430" spans="1:15">
      <c r="A2430">
        <v>425</v>
      </c>
      <c r="B2430">
        <v>2</v>
      </c>
      <c r="C2430">
        <v>2</v>
      </c>
      <c r="D2430">
        <v>9</v>
      </c>
      <c r="E2430" t="s">
        <v>558</v>
      </c>
      <c r="F2430" t="s">
        <v>528</v>
      </c>
      <c r="G2430">
        <v>1</v>
      </c>
      <c r="H2430">
        <v>1</v>
      </c>
      <c r="I2430" t="s">
        <v>455</v>
      </c>
      <c r="J2430" t="s">
        <v>455</v>
      </c>
      <c r="K2430" t="s">
        <v>670</v>
      </c>
      <c r="L2430">
        <v>4</v>
      </c>
      <c r="M2430">
        <v>1</v>
      </c>
      <c r="N2430" t="s">
        <v>674</v>
      </c>
      <c r="O2430" t="s">
        <v>675</v>
      </c>
    </row>
    <row r="2431" spans="1:15">
      <c r="A2431">
        <v>425</v>
      </c>
      <c r="B2431">
        <v>2</v>
      </c>
      <c r="C2431">
        <v>2</v>
      </c>
      <c r="D2431">
        <v>10</v>
      </c>
      <c r="E2431" t="s">
        <v>553</v>
      </c>
      <c r="F2431" t="s">
        <v>527</v>
      </c>
      <c r="G2431">
        <v>1</v>
      </c>
      <c r="H2431">
        <v>1</v>
      </c>
      <c r="I2431" t="s">
        <v>455</v>
      </c>
      <c r="J2431" t="s">
        <v>455</v>
      </c>
      <c r="K2431" t="s">
        <v>672</v>
      </c>
      <c r="L2431">
        <v>3</v>
      </c>
      <c r="M2431">
        <v>0</v>
      </c>
      <c r="N2431" t="s">
        <v>674</v>
      </c>
      <c r="O2431" t="s">
        <v>675</v>
      </c>
    </row>
    <row r="2432" spans="1:15">
      <c r="A2432">
        <v>425</v>
      </c>
      <c r="B2432">
        <v>2</v>
      </c>
      <c r="C2432">
        <v>2</v>
      </c>
      <c r="D2432">
        <v>11</v>
      </c>
      <c r="E2432" t="s">
        <v>545</v>
      </c>
      <c r="F2432" t="s">
        <v>528</v>
      </c>
      <c r="G2432">
        <v>0</v>
      </c>
      <c r="H2432">
        <v>0</v>
      </c>
      <c r="I2432" t="s">
        <v>479</v>
      </c>
      <c r="J2432" t="s">
        <v>454</v>
      </c>
      <c r="K2432" t="s">
        <v>672</v>
      </c>
      <c r="L2432">
        <v>4</v>
      </c>
      <c r="M2432">
        <v>0</v>
      </c>
      <c r="N2432" t="s">
        <v>674</v>
      </c>
      <c r="O2432" t="s">
        <v>675</v>
      </c>
    </row>
    <row r="2433" spans="1:15">
      <c r="A2433">
        <v>425</v>
      </c>
      <c r="B2433">
        <v>2</v>
      </c>
      <c r="C2433">
        <v>2</v>
      </c>
      <c r="D2433">
        <v>12</v>
      </c>
      <c r="E2433" t="s">
        <v>559</v>
      </c>
      <c r="F2433" t="s">
        <v>527</v>
      </c>
      <c r="G2433">
        <v>1</v>
      </c>
      <c r="H2433">
        <v>0</v>
      </c>
      <c r="I2433" t="s">
        <v>479</v>
      </c>
      <c r="J2433" t="s">
        <v>456</v>
      </c>
      <c r="K2433" t="s">
        <v>670</v>
      </c>
      <c r="L2433">
        <v>1</v>
      </c>
      <c r="M2433">
        <v>0</v>
      </c>
      <c r="N2433" t="s">
        <v>674</v>
      </c>
      <c r="O2433" t="s">
        <v>675</v>
      </c>
    </row>
    <row r="2434" spans="1:15">
      <c r="A2434">
        <v>425</v>
      </c>
      <c r="B2434">
        <v>2</v>
      </c>
      <c r="C2434">
        <v>2</v>
      </c>
      <c r="D2434">
        <v>13</v>
      </c>
      <c r="E2434" t="s">
        <v>562</v>
      </c>
      <c r="F2434" t="s">
        <v>527</v>
      </c>
      <c r="G2434">
        <v>1</v>
      </c>
      <c r="H2434">
        <v>1</v>
      </c>
      <c r="I2434" t="s">
        <v>479</v>
      </c>
      <c r="J2434" t="s">
        <v>456</v>
      </c>
      <c r="K2434" t="s">
        <v>670</v>
      </c>
      <c r="L2434">
        <v>5</v>
      </c>
      <c r="M2434">
        <v>1</v>
      </c>
      <c r="N2434" t="s">
        <v>674</v>
      </c>
      <c r="O2434" t="s">
        <v>675</v>
      </c>
    </row>
    <row r="2435" spans="1:15">
      <c r="A2435">
        <v>425</v>
      </c>
      <c r="B2435">
        <v>2</v>
      </c>
      <c r="C2435">
        <v>2</v>
      </c>
      <c r="D2435">
        <v>14</v>
      </c>
      <c r="E2435" t="s">
        <v>560</v>
      </c>
      <c r="F2435" t="s">
        <v>527</v>
      </c>
      <c r="G2435">
        <v>1</v>
      </c>
      <c r="H2435">
        <v>1</v>
      </c>
      <c r="I2435" t="s">
        <v>479</v>
      </c>
      <c r="J2435" t="s">
        <v>456</v>
      </c>
      <c r="K2435" t="s">
        <v>670</v>
      </c>
      <c r="L2435">
        <v>4</v>
      </c>
      <c r="M2435">
        <v>1</v>
      </c>
      <c r="N2435" t="s">
        <v>674</v>
      </c>
      <c r="O2435" t="s">
        <v>675</v>
      </c>
    </row>
    <row r="2436" spans="1:15">
      <c r="A2436">
        <v>425</v>
      </c>
      <c r="B2436">
        <v>2</v>
      </c>
      <c r="C2436">
        <v>2</v>
      </c>
      <c r="D2436">
        <v>15</v>
      </c>
      <c r="E2436" t="s">
        <v>555</v>
      </c>
      <c r="F2436" t="s">
        <v>528</v>
      </c>
      <c r="G2436">
        <v>0</v>
      </c>
      <c r="H2436">
        <v>0</v>
      </c>
      <c r="I2436" t="s">
        <v>455</v>
      </c>
      <c r="J2436" t="s">
        <v>455</v>
      </c>
      <c r="K2436" t="s">
        <v>672</v>
      </c>
      <c r="L2436">
        <v>1</v>
      </c>
      <c r="M2436">
        <v>0</v>
      </c>
      <c r="N2436" t="s">
        <v>674</v>
      </c>
      <c r="O2436" t="s">
        <v>675</v>
      </c>
    </row>
    <row r="2437" spans="1:15">
      <c r="A2437">
        <v>425</v>
      </c>
      <c r="B2437">
        <v>2</v>
      </c>
      <c r="C2437">
        <v>2</v>
      </c>
      <c r="D2437">
        <v>16</v>
      </c>
      <c r="E2437" t="s">
        <v>557</v>
      </c>
      <c r="F2437" t="s">
        <v>527</v>
      </c>
      <c r="G2437">
        <v>1</v>
      </c>
      <c r="H2437">
        <v>0</v>
      </c>
      <c r="I2437" t="s">
        <v>455</v>
      </c>
      <c r="J2437" t="s">
        <v>455</v>
      </c>
      <c r="K2437" t="s">
        <v>670</v>
      </c>
      <c r="L2437">
        <v>2</v>
      </c>
      <c r="M2437">
        <v>1</v>
      </c>
      <c r="N2437" t="s">
        <v>674</v>
      </c>
      <c r="O2437" t="s">
        <v>675</v>
      </c>
    </row>
    <row r="2438" spans="1:15">
      <c r="A2438">
        <v>425</v>
      </c>
      <c r="B2438">
        <v>2</v>
      </c>
      <c r="C2438">
        <v>2</v>
      </c>
      <c r="D2438">
        <v>17</v>
      </c>
      <c r="E2438" t="s">
        <v>561</v>
      </c>
      <c r="F2438" t="s">
        <v>528</v>
      </c>
      <c r="G2438">
        <v>0</v>
      </c>
      <c r="H2438">
        <v>1</v>
      </c>
      <c r="I2438" t="s">
        <v>479</v>
      </c>
      <c r="J2438" t="s">
        <v>456</v>
      </c>
      <c r="K2438" t="s">
        <v>670</v>
      </c>
      <c r="L2438">
        <v>2</v>
      </c>
      <c r="M2438">
        <v>1</v>
      </c>
      <c r="N2438" t="s">
        <v>674</v>
      </c>
      <c r="O2438" t="s">
        <v>675</v>
      </c>
    </row>
    <row r="2439" spans="1:15">
      <c r="A2439">
        <v>425</v>
      </c>
      <c r="B2439">
        <v>2</v>
      </c>
      <c r="C2439">
        <v>2</v>
      </c>
      <c r="D2439">
        <v>18</v>
      </c>
      <c r="E2439" t="s">
        <v>547</v>
      </c>
      <c r="F2439" t="s">
        <v>527</v>
      </c>
      <c r="G2439">
        <v>1</v>
      </c>
      <c r="H2439">
        <v>1</v>
      </c>
      <c r="I2439" t="s">
        <v>479</v>
      </c>
      <c r="J2439" t="s">
        <v>454</v>
      </c>
      <c r="K2439" t="s">
        <v>672</v>
      </c>
      <c r="L2439">
        <v>1</v>
      </c>
      <c r="M2439">
        <v>0</v>
      </c>
      <c r="N2439" t="s">
        <v>674</v>
      </c>
      <c r="O2439" t="s">
        <v>675</v>
      </c>
    </row>
    <row r="2440" spans="1:15">
      <c r="A2440">
        <v>425</v>
      </c>
      <c r="B2440">
        <v>2</v>
      </c>
      <c r="C2440">
        <v>2</v>
      </c>
      <c r="D2440">
        <v>19</v>
      </c>
      <c r="E2440" t="s">
        <v>553</v>
      </c>
      <c r="F2440" t="s">
        <v>528</v>
      </c>
      <c r="G2440">
        <v>0</v>
      </c>
      <c r="H2440">
        <v>1</v>
      </c>
      <c r="I2440" t="s">
        <v>455</v>
      </c>
      <c r="J2440" t="s">
        <v>455</v>
      </c>
      <c r="K2440" t="s">
        <v>672</v>
      </c>
      <c r="L2440">
        <v>4</v>
      </c>
      <c r="M2440">
        <v>1</v>
      </c>
      <c r="N2440" t="s">
        <v>674</v>
      </c>
      <c r="O2440" t="s">
        <v>675</v>
      </c>
    </row>
    <row r="2441" spans="1:15">
      <c r="A2441">
        <v>425</v>
      </c>
      <c r="B2441">
        <v>2</v>
      </c>
      <c r="C2441">
        <v>2</v>
      </c>
      <c r="D2441">
        <v>20</v>
      </c>
      <c r="E2441" t="s">
        <v>563</v>
      </c>
      <c r="F2441" t="s">
        <v>527</v>
      </c>
      <c r="G2441">
        <v>1</v>
      </c>
      <c r="H2441">
        <v>1</v>
      </c>
      <c r="I2441" t="s">
        <v>479</v>
      </c>
      <c r="J2441" t="s">
        <v>457</v>
      </c>
      <c r="K2441" t="s">
        <v>672</v>
      </c>
      <c r="L2441">
        <v>4</v>
      </c>
      <c r="M2441">
        <v>1</v>
      </c>
      <c r="N2441" t="s">
        <v>674</v>
      </c>
      <c r="O2441" t="s">
        <v>675</v>
      </c>
    </row>
    <row r="2442" spans="1:15">
      <c r="A2442">
        <v>425</v>
      </c>
      <c r="B2442">
        <v>2</v>
      </c>
      <c r="C2442">
        <v>2</v>
      </c>
      <c r="D2442">
        <v>21</v>
      </c>
      <c r="E2442" t="s">
        <v>544</v>
      </c>
      <c r="F2442" t="s">
        <v>528</v>
      </c>
      <c r="G2442">
        <v>1</v>
      </c>
      <c r="H2442">
        <v>0</v>
      </c>
      <c r="I2442" t="s">
        <v>479</v>
      </c>
      <c r="J2442" t="s">
        <v>454</v>
      </c>
      <c r="K2442" t="s">
        <v>672</v>
      </c>
      <c r="L2442">
        <v>1</v>
      </c>
      <c r="M2442">
        <v>1</v>
      </c>
      <c r="N2442" t="s">
        <v>674</v>
      </c>
      <c r="O2442" t="s">
        <v>675</v>
      </c>
    </row>
    <row r="2443" spans="1:15">
      <c r="A2443">
        <v>425</v>
      </c>
      <c r="B2443">
        <v>2</v>
      </c>
      <c r="C2443">
        <v>2</v>
      </c>
      <c r="D2443">
        <v>22</v>
      </c>
      <c r="E2443" t="s">
        <v>550</v>
      </c>
      <c r="F2443" t="s">
        <v>527</v>
      </c>
      <c r="G2443">
        <v>1</v>
      </c>
      <c r="H2443">
        <v>1</v>
      </c>
      <c r="I2443" t="s">
        <v>479</v>
      </c>
      <c r="J2443" t="s">
        <v>454</v>
      </c>
      <c r="K2443" t="s">
        <v>670</v>
      </c>
      <c r="L2443">
        <v>1</v>
      </c>
      <c r="M2443">
        <v>0</v>
      </c>
      <c r="N2443" t="s">
        <v>674</v>
      </c>
      <c r="O2443" t="s">
        <v>675</v>
      </c>
    </row>
    <row r="2444" spans="1:15">
      <c r="A2444">
        <v>425</v>
      </c>
      <c r="B2444">
        <v>2</v>
      </c>
      <c r="C2444">
        <v>2</v>
      </c>
      <c r="D2444">
        <v>23</v>
      </c>
      <c r="E2444" t="s">
        <v>556</v>
      </c>
      <c r="F2444" t="s">
        <v>528</v>
      </c>
      <c r="G2444">
        <v>1</v>
      </c>
      <c r="H2444">
        <v>1</v>
      </c>
      <c r="I2444" t="s">
        <v>455</v>
      </c>
      <c r="J2444" t="s">
        <v>455</v>
      </c>
      <c r="K2444" t="s">
        <v>670</v>
      </c>
      <c r="L2444">
        <v>5</v>
      </c>
      <c r="M2444">
        <v>1</v>
      </c>
      <c r="N2444" t="s">
        <v>674</v>
      </c>
      <c r="O2444" t="s">
        <v>675</v>
      </c>
    </row>
    <row r="2445" spans="1:15">
      <c r="A2445">
        <v>425</v>
      </c>
      <c r="B2445">
        <v>2</v>
      </c>
      <c r="C2445">
        <v>2</v>
      </c>
      <c r="D2445">
        <v>24</v>
      </c>
      <c r="E2445" t="s">
        <v>558</v>
      </c>
      <c r="F2445" t="s">
        <v>527</v>
      </c>
      <c r="G2445">
        <v>0</v>
      </c>
      <c r="H2445">
        <v>1</v>
      </c>
      <c r="I2445" t="s">
        <v>455</v>
      </c>
      <c r="J2445" t="s">
        <v>455</v>
      </c>
      <c r="K2445" t="s">
        <v>670</v>
      </c>
      <c r="L2445">
        <v>4</v>
      </c>
      <c r="M2445">
        <v>0</v>
      </c>
      <c r="N2445" t="s">
        <v>674</v>
      </c>
      <c r="O2445" t="s">
        <v>675</v>
      </c>
    </row>
    <row r="2446" spans="1:15">
      <c r="A2446">
        <v>425</v>
      </c>
      <c r="B2446">
        <v>2</v>
      </c>
      <c r="C2446">
        <v>2</v>
      </c>
      <c r="D2446">
        <v>25</v>
      </c>
      <c r="E2446" t="s">
        <v>563</v>
      </c>
      <c r="F2446" t="s">
        <v>528</v>
      </c>
      <c r="G2446">
        <v>0</v>
      </c>
      <c r="H2446">
        <v>1</v>
      </c>
      <c r="I2446" t="s">
        <v>479</v>
      </c>
      <c r="J2446" t="s">
        <v>457</v>
      </c>
      <c r="K2446" t="s">
        <v>672</v>
      </c>
      <c r="L2446">
        <v>5</v>
      </c>
      <c r="M2446">
        <v>0</v>
      </c>
      <c r="N2446" t="s">
        <v>674</v>
      </c>
      <c r="O2446" t="s">
        <v>675</v>
      </c>
    </row>
    <row r="2447" spans="1:15">
      <c r="A2447">
        <v>425</v>
      </c>
      <c r="B2447">
        <v>2</v>
      </c>
      <c r="C2447">
        <v>2</v>
      </c>
      <c r="D2447">
        <v>26</v>
      </c>
      <c r="E2447" t="s">
        <v>557</v>
      </c>
      <c r="F2447" t="s">
        <v>528</v>
      </c>
      <c r="G2447">
        <v>0</v>
      </c>
      <c r="H2447">
        <v>0</v>
      </c>
      <c r="I2447" t="s">
        <v>455</v>
      </c>
      <c r="J2447" t="s">
        <v>455</v>
      </c>
      <c r="K2447" t="s">
        <v>670</v>
      </c>
      <c r="L2447">
        <v>4</v>
      </c>
      <c r="M2447">
        <v>1</v>
      </c>
      <c r="N2447" t="s">
        <v>674</v>
      </c>
      <c r="O2447" t="s">
        <v>675</v>
      </c>
    </row>
    <row r="2448" spans="1:15">
      <c r="A2448">
        <v>425</v>
      </c>
      <c r="B2448">
        <v>2</v>
      </c>
      <c r="C2448">
        <v>2</v>
      </c>
      <c r="D2448">
        <v>27</v>
      </c>
      <c r="E2448" t="s">
        <v>544</v>
      </c>
      <c r="F2448" t="s">
        <v>527</v>
      </c>
      <c r="G2448">
        <v>0</v>
      </c>
      <c r="H2448">
        <v>0</v>
      </c>
      <c r="I2448" t="s">
        <v>479</v>
      </c>
      <c r="J2448" t="s">
        <v>454</v>
      </c>
      <c r="K2448" t="s">
        <v>672</v>
      </c>
      <c r="L2448">
        <v>4</v>
      </c>
      <c r="M2448">
        <v>1</v>
      </c>
      <c r="N2448" t="s">
        <v>674</v>
      </c>
      <c r="O2448" t="s">
        <v>675</v>
      </c>
    </row>
    <row r="2449" spans="1:15">
      <c r="A2449">
        <v>425</v>
      </c>
      <c r="B2449">
        <v>2</v>
      </c>
      <c r="C2449">
        <v>2</v>
      </c>
      <c r="D2449">
        <v>28</v>
      </c>
      <c r="E2449" t="s">
        <v>551</v>
      </c>
      <c r="F2449" t="s">
        <v>528</v>
      </c>
      <c r="G2449">
        <v>0</v>
      </c>
      <c r="H2449">
        <v>1</v>
      </c>
      <c r="I2449" t="s">
        <v>455</v>
      </c>
      <c r="J2449" t="s">
        <v>455</v>
      </c>
      <c r="K2449" t="s">
        <v>672</v>
      </c>
      <c r="L2449">
        <v>3</v>
      </c>
      <c r="M2449">
        <v>0</v>
      </c>
      <c r="N2449" t="s">
        <v>674</v>
      </c>
      <c r="O2449" t="s">
        <v>675</v>
      </c>
    </row>
    <row r="2450" spans="1:15">
      <c r="A2450">
        <v>425</v>
      </c>
      <c r="B2450">
        <v>2</v>
      </c>
      <c r="C2450">
        <v>2</v>
      </c>
      <c r="D2450">
        <v>29</v>
      </c>
      <c r="E2450" t="s">
        <v>560</v>
      </c>
      <c r="F2450" t="s">
        <v>528</v>
      </c>
      <c r="G2450">
        <v>0</v>
      </c>
      <c r="H2450">
        <v>1</v>
      </c>
      <c r="I2450" t="s">
        <v>479</v>
      </c>
      <c r="J2450" t="s">
        <v>456</v>
      </c>
      <c r="K2450" t="s">
        <v>670</v>
      </c>
      <c r="L2450">
        <v>4</v>
      </c>
      <c r="M2450">
        <v>0</v>
      </c>
      <c r="N2450" t="s">
        <v>674</v>
      </c>
      <c r="O2450" t="s">
        <v>675</v>
      </c>
    </row>
    <row r="2451" spans="1:15">
      <c r="A2451">
        <v>425</v>
      </c>
      <c r="B2451">
        <v>2</v>
      </c>
      <c r="C2451">
        <v>2</v>
      </c>
      <c r="D2451">
        <v>30</v>
      </c>
      <c r="E2451" t="s">
        <v>566</v>
      </c>
      <c r="F2451" t="s">
        <v>527</v>
      </c>
      <c r="I2451" t="s">
        <v>479</v>
      </c>
      <c r="J2451" t="s">
        <v>457</v>
      </c>
      <c r="K2451" t="s">
        <v>672</v>
      </c>
      <c r="N2451" t="s">
        <v>674</v>
      </c>
      <c r="O2451" t="s">
        <v>675</v>
      </c>
    </row>
    <row r="2452" spans="1:15">
      <c r="A2452">
        <v>425</v>
      </c>
      <c r="B2452">
        <v>2</v>
      </c>
      <c r="C2452">
        <v>2</v>
      </c>
      <c r="D2452">
        <v>31</v>
      </c>
      <c r="E2452" t="s">
        <v>547</v>
      </c>
      <c r="F2452" t="s">
        <v>528</v>
      </c>
      <c r="G2452">
        <v>0</v>
      </c>
      <c r="H2452">
        <v>1</v>
      </c>
      <c r="I2452" t="s">
        <v>479</v>
      </c>
      <c r="J2452" t="s">
        <v>454</v>
      </c>
      <c r="K2452" t="s">
        <v>672</v>
      </c>
      <c r="L2452">
        <v>1</v>
      </c>
      <c r="M2452">
        <v>1</v>
      </c>
      <c r="N2452" t="s">
        <v>674</v>
      </c>
      <c r="O2452" t="s">
        <v>675</v>
      </c>
    </row>
    <row r="2453" spans="1:15">
      <c r="A2453">
        <v>425</v>
      </c>
      <c r="B2453">
        <v>2</v>
      </c>
      <c r="C2453">
        <v>2</v>
      </c>
      <c r="D2453">
        <v>32</v>
      </c>
      <c r="E2453" t="s">
        <v>564</v>
      </c>
      <c r="F2453" t="s">
        <v>527</v>
      </c>
      <c r="G2453">
        <v>1</v>
      </c>
      <c r="H2453">
        <v>0</v>
      </c>
      <c r="I2453" t="s">
        <v>479</v>
      </c>
      <c r="J2453" t="s">
        <v>457</v>
      </c>
      <c r="K2453" t="s">
        <v>672</v>
      </c>
      <c r="L2453">
        <v>4</v>
      </c>
      <c r="M2453">
        <v>1</v>
      </c>
      <c r="N2453" t="s">
        <v>674</v>
      </c>
      <c r="O2453" t="s">
        <v>675</v>
      </c>
    </row>
    <row r="2454" spans="1:15">
      <c r="A2454">
        <v>425</v>
      </c>
      <c r="B2454">
        <v>2</v>
      </c>
      <c r="C2454">
        <v>2</v>
      </c>
      <c r="D2454">
        <v>33</v>
      </c>
      <c r="E2454" t="s">
        <v>554</v>
      </c>
      <c r="F2454" t="s">
        <v>528</v>
      </c>
      <c r="G2454">
        <v>0</v>
      </c>
      <c r="H2454">
        <v>0</v>
      </c>
      <c r="I2454" t="s">
        <v>455</v>
      </c>
      <c r="J2454" t="s">
        <v>455</v>
      </c>
      <c r="K2454" t="s">
        <v>672</v>
      </c>
      <c r="L2454">
        <v>5</v>
      </c>
      <c r="M2454">
        <v>1</v>
      </c>
      <c r="N2454" t="s">
        <v>674</v>
      </c>
      <c r="O2454" t="s">
        <v>675</v>
      </c>
    </row>
    <row r="2455" spans="1:15">
      <c r="A2455">
        <v>425</v>
      </c>
      <c r="B2455">
        <v>2</v>
      </c>
      <c r="C2455">
        <v>2</v>
      </c>
      <c r="D2455">
        <v>34</v>
      </c>
      <c r="E2455" t="s">
        <v>548</v>
      </c>
      <c r="F2455" t="s">
        <v>527</v>
      </c>
      <c r="G2455">
        <v>1</v>
      </c>
      <c r="H2455">
        <v>1</v>
      </c>
      <c r="I2455" t="s">
        <v>479</v>
      </c>
      <c r="J2455" t="s">
        <v>454</v>
      </c>
      <c r="K2455" t="s">
        <v>670</v>
      </c>
      <c r="L2455">
        <v>5</v>
      </c>
      <c r="M2455">
        <v>1</v>
      </c>
      <c r="N2455" t="s">
        <v>674</v>
      </c>
      <c r="O2455" t="s">
        <v>675</v>
      </c>
    </row>
    <row r="2456" spans="1:15">
      <c r="A2456">
        <v>425</v>
      </c>
      <c r="B2456">
        <v>2</v>
      </c>
      <c r="C2456">
        <v>2</v>
      </c>
      <c r="D2456">
        <v>35</v>
      </c>
      <c r="E2456" t="s">
        <v>549</v>
      </c>
      <c r="F2456" t="s">
        <v>527</v>
      </c>
      <c r="G2456">
        <v>0</v>
      </c>
      <c r="H2456">
        <v>0</v>
      </c>
      <c r="I2456" t="s">
        <v>479</v>
      </c>
      <c r="J2456" t="s">
        <v>454</v>
      </c>
      <c r="K2456" t="s">
        <v>670</v>
      </c>
      <c r="L2456">
        <v>5</v>
      </c>
      <c r="M2456">
        <v>1</v>
      </c>
      <c r="N2456" t="s">
        <v>674</v>
      </c>
      <c r="O2456" t="s">
        <v>675</v>
      </c>
    </row>
    <row r="2457" spans="1:15">
      <c r="A2457">
        <v>425</v>
      </c>
      <c r="B2457">
        <v>2</v>
      </c>
      <c r="C2457">
        <v>2</v>
      </c>
      <c r="D2457">
        <v>36</v>
      </c>
      <c r="E2457" t="s">
        <v>564</v>
      </c>
      <c r="F2457" t="s">
        <v>528</v>
      </c>
      <c r="G2457">
        <v>0</v>
      </c>
      <c r="H2457">
        <v>0</v>
      </c>
      <c r="I2457" t="s">
        <v>479</v>
      </c>
      <c r="J2457" t="s">
        <v>457</v>
      </c>
      <c r="K2457" t="s">
        <v>672</v>
      </c>
      <c r="L2457">
        <v>1</v>
      </c>
      <c r="M2457">
        <v>1</v>
      </c>
      <c r="N2457" t="s">
        <v>674</v>
      </c>
      <c r="O2457" t="s">
        <v>675</v>
      </c>
    </row>
    <row r="2458" spans="1:15">
      <c r="A2458">
        <v>425</v>
      </c>
      <c r="B2458">
        <v>2</v>
      </c>
      <c r="C2458">
        <v>2</v>
      </c>
      <c r="D2458">
        <v>37</v>
      </c>
      <c r="E2458" t="s">
        <v>556</v>
      </c>
      <c r="F2458" t="s">
        <v>527</v>
      </c>
      <c r="G2458">
        <v>0</v>
      </c>
      <c r="H2458">
        <v>1</v>
      </c>
      <c r="I2458" t="s">
        <v>455</v>
      </c>
      <c r="J2458" t="s">
        <v>455</v>
      </c>
      <c r="K2458" t="s">
        <v>670</v>
      </c>
      <c r="L2458">
        <v>5</v>
      </c>
      <c r="M2458">
        <v>0</v>
      </c>
      <c r="N2458" t="s">
        <v>674</v>
      </c>
      <c r="O2458" t="s">
        <v>675</v>
      </c>
    </row>
    <row r="2459" spans="1:15">
      <c r="A2459">
        <v>425</v>
      </c>
      <c r="B2459">
        <v>2</v>
      </c>
      <c r="C2459">
        <v>2</v>
      </c>
      <c r="D2459">
        <v>38</v>
      </c>
      <c r="E2459" t="s">
        <v>552</v>
      </c>
      <c r="F2459" t="s">
        <v>527</v>
      </c>
      <c r="G2459">
        <v>1</v>
      </c>
      <c r="H2459">
        <v>1</v>
      </c>
      <c r="I2459" t="s">
        <v>455</v>
      </c>
      <c r="J2459" t="s">
        <v>455</v>
      </c>
      <c r="K2459" t="s">
        <v>672</v>
      </c>
      <c r="L2459">
        <v>3</v>
      </c>
      <c r="M2459">
        <v>0</v>
      </c>
      <c r="N2459" t="s">
        <v>674</v>
      </c>
      <c r="O2459" t="s">
        <v>675</v>
      </c>
    </row>
    <row r="2460" spans="1:15">
      <c r="A2460">
        <v>425</v>
      </c>
      <c r="B2460">
        <v>2</v>
      </c>
      <c r="C2460">
        <v>2</v>
      </c>
      <c r="D2460">
        <v>39</v>
      </c>
      <c r="E2460" t="s">
        <v>562</v>
      </c>
      <c r="F2460" t="s">
        <v>528</v>
      </c>
      <c r="G2460">
        <v>0</v>
      </c>
      <c r="H2460">
        <v>1</v>
      </c>
      <c r="I2460" t="s">
        <v>479</v>
      </c>
      <c r="J2460" t="s">
        <v>456</v>
      </c>
      <c r="K2460" t="s">
        <v>670</v>
      </c>
      <c r="L2460">
        <v>2</v>
      </c>
      <c r="M2460">
        <v>1</v>
      </c>
      <c r="N2460" t="s">
        <v>674</v>
      </c>
      <c r="O2460" t="s">
        <v>675</v>
      </c>
    </row>
    <row r="2461" spans="1:15">
      <c r="A2461">
        <v>425</v>
      </c>
      <c r="B2461">
        <v>2</v>
      </c>
      <c r="C2461">
        <v>2</v>
      </c>
      <c r="D2461">
        <v>40</v>
      </c>
      <c r="E2461" t="s">
        <v>565</v>
      </c>
      <c r="F2461" t="s">
        <v>528</v>
      </c>
      <c r="G2461">
        <v>0</v>
      </c>
      <c r="H2461">
        <v>1</v>
      </c>
      <c r="I2461" t="s">
        <v>479</v>
      </c>
      <c r="J2461" t="s">
        <v>457</v>
      </c>
      <c r="K2461" t="s">
        <v>672</v>
      </c>
      <c r="L2461">
        <v>2</v>
      </c>
      <c r="M2461">
        <v>1</v>
      </c>
      <c r="N2461" t="s">
        <v>674</v>
      </c>
      <c r="O2461" t="s">
        <v>675</v>
      </c>
    </row>
    <row r="2462" spans="1:15">
      <c r="A2462">
        <v>425</v>
      </c>
      <c r="B2462">
        <v>2</v>
      </c>
      <c r="C2462">
        <v>2</v>
      </c>
      <c r="D2462">
        <v>41</v>
      </c>
      <c r="E2462" t="s">
        <v>550</v>
      </c>
      <c r="F2462" t="s">
        <v>528</v>
      </c>
      <c r="G2462">
        <v>0</v>
      </c>
      <c r="H2462">
        <v>1</v>
      </c>
      <c r="I2462" t="s">
        <v>479</v>
      </c>
      <c r="J2462" t="s">
        <v>454</v>
      </c>
      <c r="K2462" t="s">
        <v>670</v>
      </c>
      <c r="L2462">
        <v>2</v>
      </c>
      <c r="M2462">
        <v>1</v>
      </c>
      <c r="N2462" t="s">
        <v>674</v>
      </c>
      <c r="O2462" t="s">
        <v>675</v>
      </c>
    </row>
    <row r="2463" spans="1:15">
      <c r="A2463">
        <v>425</v>
      </c>
      <c r="B2463">
        <v>2</v>
      </c>
      <c r="C2463">
        <v>2</v>
      </c>
      <c r="D2463">
        <v>42</v>
      </c>
      <c r="E2463" t="s">
        <v>559</v>
      </c>
      <c r="F2463" t="s">
        <v>528</v>
      </c>
      <c r="G2463">
        <v>0</v>
      </c>
      <c r="H2463">
        <v>0</v>
      </c>
      <c r="I2463" t="s">
        <v>479</v>
      </c>
      <c r="J2463" t="s">
        <v>456</v>
      </c>
      <c r="K2463" t="s">
        <v>670</v>
      </c>
      <c r="L2463">
        <v>2</v>
      </c>
      <c r="M2463">
        <v>1</v>
      </c>
      <c r="N2463" t="s">
        <v>674</v>
      </c>
      <c r="O2463" t="s">
        <v>675</v>
      </c>
    </row>
    <row r="2464" spans="1:15">
      <c r="A2464">
        <v>425</v>
      </c>
      <c r="B2464">
        <v>2</v>
      </c>
      <c r="C2464">
        <v>2</v>
      </c>
      <c r="D2464">
        <v>43</v>
      </c>
      <c r="E2464" t="s">
        <v>552</v>
      </c>
      <c r="F2464" t="s">
        <v>528</v>
      </c>
      <c r="G2464">
        <v>0</v>
      </c>
      <c r="H2464">
        <v>1</v>
      </c>
      <c r="I2464" t="s">
        <v>455</v>
      </c>
      <c r="J2464" t="s">
        <v>455</v>
      </c>
      <c r="K2464" t="s">
        <v>672</v>
      </c>
      <c r="L2464">
        <v>4</v>
      </c>
      <c r="M2464">
        <v>1</v>
      </c>
      <c r="N2464" t="s">
        <v>674</v>
      </c>
      <c r="O2464" t="s">
        <v>675</v>
      </c>
    </row>
    <row r="2465" spans="1:15">
      <c r="A2465">
        <v>425</v>
      </c>
      <c r="B2465">
        <v>2</v>
      </c>
      <c r="C2465">
        <v>2</v>
      </c>
      <c r="D2465">
        <v>44</v>
      </c>
      <c r="E2465" t="s">
        <v>548</v>
      </c>
      <c r="F2465" t="s">
        <v>528</v>
      </c>
      <c r="G2465">
        <v>0</v>
      </c>
      <c r="H2465">
        <v>1</v>
      </c>
      <c r="I2465" t="s">
        <v>479</v>
      </c>
      <c r="J2465" t="s">
        <v>454</v>
      </c>
      <c r="K2465" t="s">
        <v>670</v>
      </c>
      <c r="L2465">
        <v>1</v>
      </c>
      <c r="M2465">
        <v>1</v>
      </c>
      <c r="N2465" t="s">
        <v>674</v>
      </c>
      <c r="O2465" t="s">
        <v>675</v>
      </c>
    </row>
    <row r="2466" spans="1:15">
      <c r="A2466">
        <v>427</v>
      </c>
      <c r="B2466">
        <v>1</v>
      </c>
      <c r="C2466">
        <v>2</v>
      </c>
      <c r="D2466">
        <v>1</v>
      </c>
      <c r="E2466" t="s">
        <v>560</v>
      </c>
      <c r="F2466" t="s">
        <v>527</v>
      </c>
      <c r="G2466">
        <v>1</v>
      </c>
      <c r="H2466">
        <v>1</v>
      </c>
      <c r="I2466" t="s">
        <v>479</v>
      </c>
      <c r="J2466" t="s">
        <v>456</v>
      </c>
      <c r="K2466" t="s">
        <v>670</v>
      </c>
      <c r="L2466">
        <v>5</v>
      </c>
      <c r="M2466">
        <v>1</v>
      </c>
      <c r="N2466" t="s">
        <v>675</v>
      </c>
      <c r="O2466" t="s">
        <v>674</v>
      </c>
    </row>
    <row r="2467" spans="1:15">
      <c r="A2467">
        <v>427</v>
      </c>
      <c r="B2467">
        <v>1</v>
      </c>
      <c r="C2467">
        <v>2</v>
      </c>
      <c r="D2467">
        <v>2</v>
      </c>
      <c r="E2467" t="s">
        <v>562</v>
      </c>
      <c r="F2467" t="s">
        <v>527</v>
      </c>
      <c r="G2467">
        <v>1</v>
      </c>
      <c r="H2467">
        <v>1</v>
      </c>
      <c r="I2467" t="s">
        <v>479</v>
      </c>
      <c r="J2467" t="s">
        <v>456</v>
      </c>
      <c r="K2467" t="s">
        <v>670</v>
      </c>
      <c r="L2467">
        <v>5</v>
      </c>
      <c r="M2467">
        <v>1</v>
      </c>
      <c r="N2467" t="s">
        <v>675</v>
      </c>
      <c r="O2467" t="s">
        <v>674</v>
      </c>
    </row>
    <row r="2468" spans="1:15">
      <c r="A2468">
        <v>427</v>
      </c>
      <c r="B2468">
        <v>1</v>
      </c>
      <c r="C2468">
        <v>2</v>
      </c>
      <c r="D2468">
        <v>3</v>
      </c>
      <c r="E2468" t="s">
        <v>565</v>
      </c>
      <c r="F2468" t="s">
        <v>527</v>
      </c>
      <c r="G2468">
        <v>1</v>
      </c>
      <c r="H2468">
        <v>1</v>
      </c>
      <c r="I2468" t="s">
        <v>479</v>
      </c>
      <c r="J2468" t="s">
        <v>457</v>
      </c>
      <c r="K2468" t="s">
        <v>672</v>
      </c>
      <c r="L2468">
        <v>5</v>
      </c>
      <c r="M2468">
        <v>1</v>
      </c>
      <c r="N2468" t="s">
        <v>675</v>
      </c>
      <c r="O2468" t="s">
        <v>674</v>
      </c>
    </row>
    <row r="2469" spans="1:15">
      <c r="A2469">
        <v>427</v>
      </c>
      <c r="B2469">
        <v>1</v>
      </c>
      <c r="C2469">
        <v>2</v>
      </c>
      <c r="D2469">
        <v>4</v>
      </c>
      <c r="E2469" t="s">
        <v>552</v>
      </c>
      <c r="F2469" t="s">
        <v>528</v>
      </c>
      <c r="G2469">
        <v>1</v>
      </c>
      <c r="H2469">
        <v>1</v>
      </c>
      <c r="I2469" t="s">
        <v>455</v>
      </c>
      <c r="J2469" t="s">
        <v>455</v>
      </c>
      <c r="K2469" t="s">
        <v>672</v>
      </c>
      <c r="L2469">
        <v>5</v>
      </c>
      <c r="M2469">
        <v>1</v>
      </c>
      <c r="N2469" t="s">
        <v>675</v>
      </c>
      <c r="O2469" t="s">
        <v>674</v>
      </c>
    </row>
    <row r="2470" spans="1:15">
      <c r="A2470">
        <v>427</v>
      </c>
      <c r="B2470">
        <v>1</v>
      </c>
      <c r="C2470">
        <v>2</v>
      </c>
      <c r="D2470">
        <v>5</v>
      </c>
      <c r="E2470" t="s">
        <v>561</v>
      </c>
      <c r="F2470" t="s">
        <v>528</v>
      </c>
      <c r="G2470">
        <v>1</v>
      </c>
      <c r="H2470">
        <v>1</v>
      </c>
      <c r="I2470" t="s">
        <v>479</v>
      </c>
      <c r="J2470" t="s">
        <v>456</v>
      </c>
      <c r="K2470" t="s">
        <v>670</v>
      </c>
      <c r="L2470">
        <v>4</v>
      </c>
      <c r="M2470">
        <v>0</v>
      </c>
      <c r="N2470" t="s">
        <v>675</v>
      </c>
      <c r="O2470" t="s">
        <v>674</v>
      </c>
    </row>
    <row r="2471" spans="1:15">
      <c r="A2471">
        <v>427</v>
      </c>
      <c r="B2471">
        <v>1</v>
      </c>
      <c r="C2471">
        <v>2</v>
      </c>
      <c r="D2471">
        <v>6</v>
      </c>
      <c r="E2471" t="s">
        <v>544</v>
      </c>
      <c r="F2471" t="s">
        <v>528</v>
      </c>
      <c r="G2471">
        <v>1</v>
      </c>
      <c r="H2471">
        <v>0</v>
      </c>
      <c r="I2471" t="s">
        <v>479</v>
      </c>
      <c r="J2471" t="s">
        <v>454</v>
      </c>
      <c r="K2471" t="s">
        <v>672</v>
      </c>
      <c r="L2471">
        <v>5</v>
      </c>
      <c r="M2471">
        <v>0</v>
      </c>
      <c r="N2471" t="s">
        <v>675</v>
      </c>
      <c r="O2471" t="s">
        <v>674</v>
      </c>
    </row>
    <row r="2472" spans="1:15">
      <c r="A2472">
        <v>427</v>
      </c>
      <c r="B2472">
        <v>1</v>
      </c>
      <c r="C2472">
        <v>2</v>
      </c>
      <c r="D2472">
        <v>7</v>
      </c>
      <c r="E2472" t="s">
        <v>551</v>
      </c>
      <c r="F2472" t="s">
        <v>527</v>
      </c>
      <c r="G2472">
        <v>1</v>
      </c>
      <c r="H2472">
        <v>1</v>
      </c>
      <c r="I2472" t="s">
        <v>455</v>
      </c>
      <c r="J2472" t="s">
        <v>455</v>
      </c>
      <c r="K2472" t="s">
        <v>672</v>
      </c>
      <c r="L2472">
        <v>4</v>
      </c>
      <c r="M2472">
        <v>0</v>
      </c>
      <c r="N2472" t="s">
        <v>675</v>
      </c>
      <c r="O2472" t="s">
        <v>674</v>
      </c>
    </row>
    <row r="2473" spans="1:15">
      <c r="A2473">
        <v>427</v>
      </c>
      <c r="B2473">
        <v>1</v>
      </c>
      <c r="C2473">
        <v>2</v>
      </c>
      <c r="D2473">
        <v>8</v>
      </c>
      <c r="E2473" t="s">
        <v>566</v>
      </c>
      <c r="F2473" t="s">
        <v>527</v>
      </c>
      <c r="I2473" t="s">
        <v>479</v>
      </c>
      <c r="J2473" t="s">
        <v>457</v>
      </c>
      <c r="K2473" t="s">
        <v>672</v>
      </c>
      <c r="N2473" t="s">
        <v>675</v>
      </c>
      <c r="O2473" t="s">
        <v>674</v>
      </c>
    </row>
    <row r="2474" spans="1:15">
      <c r="A2474">
        <v>427</v>
      </c>
      <c r="B2474">
        <v>1</v>
      </c>
      <c r="C2474">
        <v>2</v>
      </c>
      <c r="D2474">
        <v>9</v>
      </c>
      <c r="E2474" t="s">
        <v>552</v>
      </c>
      <c r="F2474" t="s">
        <v>527</v>
      </c>
      <c r="G2474">
        <v>0</v>
      </c>
      <c r="H2474">
        <v>1</v>
      </c>
      <c r="I2474" t="s">
        <v>455</v>
      </c>
      <c r="J2474" t="s">
        <v>455</v>
      </c>
      <c r="K2474" t="s">
        <v>672</v>
      </c>
      <c r="L2474">
        <v>2</v>
      </c>
      <c r="M2474">
        <v>1</v>
      </c>
      <c r="N2474" t="s">
        <v>675</v>
      </c>
      <c r="O2474" t="s">
        <v>674</v>
      </c>
    </row>
    <row r="2475" spans="1:15">
      <c r="A2475">
        <v>427</v>
      </c>
      <c r="B2475">
        <v>1</v>
      </c>
      <c r="C2475">
        <v>2</v>
      </c>
      <c r="D2475">
        <v>10</v>
      </c>
      <c r="E2475" t="s">
        <v>556</v>
      </c>
      <c r="F2475" t="s">
        <v>528</v>
      </c>
      <c r="G2475">
        <v>1</v>
      </c>
      <c r="H2475">
        <v>1</v>
      </c>
      <c r="I2475" t="s">
        <v>455</v>
      </c>
      <c r="J2475" t="s">
        <v>455</v>
      </c>
      <c r="K2475" t="s">
        <v>670</v>
      </c>
      <c r="L2475">
        <v>4</v>
      </c>
      <c r="M2475">
        <v>1</v>
      </c>
      <c r="N2475" t="s">
        <v>675</v>
      </c>
      <c r="O2475" t="s">
        <v>674</v>
      </c>
    </row>
    <row r="2476" spans="1:15">
      <c r="A2476">
        <v>427</v>
      </c>
      <c r="B2476">
        <v>1</v>
      </c>
      <c r="C2476">
        <v>2</v>
      </c>
      <c r="D2476">
        <v>11</v>
      </c>
      <c r="E2476" t="s">
        <v>563</v>
      </c>
      <c r="F2476" t="s">
        <v>527</v>
      </c>
      <c r="G2476">
        <v>1</v>
      </c>
      <c r="H2476">
        <v>1</v>
      </c>
      <c r="I2476" t="s">
        <v>479</v>
      </c>
      <c r="J2476" t="s">
        <v>457</v>
      </c>
      <c r="K2476" t="s">
        <v>672</v>
      </c>
      <c r="L2476">
        <v>5</v>
      </c>
      <c r="M2476">
        <v>1</v>
      </c>
      <c r="N2476" t="s">
        <v>675</v>
      </c>
      <c r="O2476" t="s">
        <v>674</v>
      </c>
    </row>
    <row r="2477" spans="1:15">
      <c r="A2477">
        <v>427</v>
      </c>
      <c r="B2477">
        <v>1</v>
      </c>
      <c r="C2477">
        <v>2</v>
      </c>
      <c r="D2477">
        <v>12</v>
      </c>
      <c r="E2477" t="s">
        <v>549</v>
      </c>
      <c r="F2477" t="s">
        <v>527</v>
      </c>
      <c r="G2477">
        <v>1</v>
      </c>
      <c r="H2477">
        <v>0</v>
      </c>
      <c r="I2477" t="s">
        <v>479</v>
      </c>
      <c r="J2477" t="s">
        <v>454</v>
      </c>
      <c r="K2477" t="s">
        <v>670</v>
      </c>
      <c r="L2477">
        <v>5</v>
      </c>
      <c r="M2477">
        <v>1</v>
      </c>
      <c r="N2477" t="s">
        <v>675</v>
      </c>
      <c r="O2477" t="s">
        <v>674</v>
      </c>
    </row>
    <row r="2478" spans="1:15">
      <c r="A2478">
        <v>427</v>
      </c>
      <c r="B2478">
        <v>1</v>
      </c>
      <c r="C2478">
        <v>2</v>
      </c>
      <c r="D2478">
        <v>13</v>
      </c>
      <c r="E2478" t="s">
        <v>544</v>
      </c>
      <c r="F2478" t="s">
        <v>527</v>
      </c>
      <c r="G2478">
        <v>0</v>
      </c>
      <c r="H2478">
        <v>0</v>
      </c>
      <c r="I2478" t="s">
        <v>479</v>
      </c>
      <c r="J2478" t="s">
        <v>454</v>
      </c>
      <c r="K2478" t="s">
        <v>672</v>
      </c>
      <c r="L2478">
        <v>5</v>
      </c>
      <c r="M2478">
        <v>1</v>
      </c>
      <c r="N2478" t="s">
        <v>675</v>
      </c>
      <c r="O2478" t="s">
        <v>674</v>
      </c>
    </row>
    <row r="2479" spans="1:15">
      <c r="A2479">
        <v>427</v>
      </c>
      <c r="B2479">
        <v>1</v>
      </c>
      <c r="C2479">
        <v>2</v>
      </c>
      <c r="D2479">
        <v>14</v>
      </c>
      <c r="E2479" t="s">
        <v>555</v>
      </c>
      <c r="F2479" t="s">
        <v>527</v>
      </c>
      <c r="G2479">
        <v>1</v>
      </c>
      <c r="H2479">
        <v>0</v>
      </c>
      <c r="I2479" t="s">
        <v>455</v>
      </c>
      <c r="J2479" t="s">
        <v>455</v>
      </c>
      <c r="K2479" t="s">
        <v>672</v>
      </c>
      <c r="L2479">
        <v>1</v>
      </c>
      <c r="M2479">
        <v>1</v>
      </c>
      <c r="N2479" t="s">
        <v>675</v>
      </c>
      <c r="O2479" t="s">
        <v>674</v>
      </c>
    </row>
    <row r="2480" spans="1:15">
      <c r="A2480">
        <v>427</v>
      </c>
      <c r="B2480">
        <v>1</v>
      </c>
      <c r="C2480">
        <v>2</v>
      </c>
      <c r="D2480">
        <v>15</v>
      </c>
      <c r="E2480" t="s">
        <v>564</v>
      </c>
      <c r="F2480" t="s">
        <v>528</v>
      </c>
      <c r="G2480">
        <v>1</v>
      </c>
      <c r="H2480">
        <v>0</v>
      </c>
      <c r="I2480" t="s">
        <v>479</v>
      </c>
      <c r="J2480" t="s">
        <v>457</v>
      </c>
      <c r="K2480" t="s">
        <v>672</v>
      </c>
      <c r="L2480">
        <v>4</v>
      </c>
      <c r="M2480">
        <v>0</v>
      </c>
      <c r="N2480" t="s">
        <v>675</v>
      </c>
      <c r="O2480" t="s">
        <v>674</v>
      </c>
    </row>
    <row r="2481" spans="1:15">
      <c r="A2481">
        <v>427</v>
      </c>
      <c r="B2481">
        <v>1</v>
      </c>
      <c r="C2481">
        <v>2</v>
      </c>
      <c r="D2481">
        <v>16</v>
      </c>
      <c r="E2481" t="s">
        <v>548</v>
      </c>
      <c r="F2481" t="s">
        <v>527</v>
      </c>
      <c r="G2481">
        <v>1</v>
      </c>
      <c r="H2481">
        <v>1</v>
      </c>
      <c r="I2481" t="s">
        <v>479</v>
      </c>
      <c r="J2481" t="s">
        <v>454</v>
      </c>
      <c r="K2481" t="s">
        <v>670</v>
      </c>
      <c r="L2481">
        <v>5</v>
      </c>
      <c r="M2481">
        <v>1</v>
      </c>
      <c r="N2481" t="s">
        <v>675</v>
      </c>
      <c r="O2481" t="s">
        <v>674</v>
      </c>
    </row>
    <row r="2482" spans="1:15">
      <c r="A2482">
        <v>427</v>
      </c>
      <c r="B2482">
        <v>1</v>
      </c>
      <c r="C2482">
        <v>2</v>
      </c>
      <c r="D2482">
        <v>17</v>
      </c>
      <c r="E2482" t="s">
        <v>556</v>
      </c>
      <c r="F2482" t="s">
        <v>527</v>
      </c>
      <c r="G2482">
        <v>0</v>
      </c>
      <c r="H2482">
        <v>1</v>
      </c>
      <c r="I2482" t="s">
        <v>455</v>
      </c>
      <c r="J2482" t="s">
        <v>455</v>
      </c>
      <c r="K2482" t="s">
        <v>670</v>
      </c>
      <c r="L2482">
        <v>5</v>
      </c>
      <c r="M2482">
        <v>0</v>
      </c>
      <c r="N2482" t="s">
        <v>675</v>
      </c>
      <c r="O2482" t="s">
        <v>674</v>
      </c>
    </row>
    <row r="2483" spans="1:15">
      <c r="A2483">
        <v>427</v>
      </c>
      <c r="B2483">
        <v>1</v>
      </c>
      <c r="C2483">
        <v>2</v>
      </c>
      <c r="D2483">
        <v>18</v>
      </c>
      <c r="E2483" t="s">
        <v>545</v>
      </c>
      <c r="F2483" t="s">
        <v>528</v>
      </c>
      <c r="G2483">
        <v>1</v>
      </c>
      <c r="H2483">
        <v>0</v>
      </c>
      <c r="I2483" t="s">
        <v>479</v>
      </c>
      <c r="J2483" t="s">
        <v>454</v>
      </c>
      <c r="K2483" t="s">
        <v>672</v>
      </c>
      <c r="L2483">
        <v>1</v>
      </c>
      <c r="M2483">
        <v>1</v>
      </c>
      <c r="N2483" t="s">
        <v>675</v>
      </c>
      <c r="O2483" t="s">
        <v>674</v>
      </c>
    </row>
    <row r="2484" spans="1:15">
      <c r="A2484">
        <v>427</v>
      </c>
      <c r="B2484">
        <v>1</v>
      </c>
      <c r="C2484">
        <v>2</v>
      </c>
      <c r="D2484">
        <v>19</v>
      </c>
      <c r="E2484" t="s">
        <v>561</v>
      </c>
      <c r="F2484" t="s">
        <v>527</v>
      </c>
      <c r="G2484">
        <v>0</v>
      </c>
      <c r="H2484">
        <v>1</v>
      </c>
      <c r="I2484" t="s">
        <v>479</v>
      </c>
      <c r="J2484" t="s">
        <v>456</v>
      </c>
      <c r="K2484" t="s">
        <v>670</v>
      </c>
      <c r="L2484">
        <v>5</v>
      </c>
      <c r="M2484">
        <v>1</v>
      </c>
      <c r="N2484" t="s">
        <v>675</v>
      </c>
      <c r="O2484" t="s">
        <v>674</v>
      </c>
    </row>
    <row r="2485" spans="1:15">
      <c r="A2485">
        <v>427</v>
      </c>
      <c r="B2485">
        <v>1</v>
      </c>
      <c r="C2485">
        <v>2</v>
      </c>
      <c r="D2485">
        <v>20</v>
      </c>
      <c r="E2485" t="s">
        <v>559</v>
      </c>
      <c r="F2485" t="s">
        <v>528</v>
      </c>
      <c r="G2485">
        <v>1</v>
      </c>
      <c r="H2485">
        <v>0</v>
      </c>
      <c r="I2485" t="s">
        <v>479</v>
      </c>
      <c r="J2485" t="s">
        <v>456</v>
      </c>
      <c r="K2485" t="s">
        <v>670</v>
      </c>
      <c r="L2485">
        <v>4</v>
      </c>
      <c r="M2485">
        <v>0</v>
      </c>
      <c r="N2485" t="s">
        <v>675</v>
      </c>
      <c r="O2485" t="s">
        <v>674</v>
      </c>
    </row>
    <row r="2486" spans="1:15">
      <c r="A2486">
        <v>427</v>
      </c>
      <c r="B2486">
        <v>1</v>
      </c>
      <c r="C2486">
        <v>2</v>
      </c>
      <c r="D2486">
        <v>21</v>
      </c>
      <c r="E2486" t="s">
        <v>559</v>
      </c>
      <c r="F2486" t="s">
        <v>527</v>
      </c>
      <c r="G2486">
        <v>0</v>
      </c>
      <c r="H2486">
        <v>0</v>
      </c>
      <c r="I2486" t="s">
        <v>479</v>
      </c>
      <c r="J2486" t="s">
        <v>456</v>
      </c>
      <c r="K2486" t="s">
        <v>670</v>
      </c>
      <c r="L2486">
        <v>2</v>
      </c>
      <c r="M2486">
        <v>0</v>
      </c>
      <c r="N2486" t="s">
        <v>675</v>
      </c>
      <c r="O2486" t="s">
        <v>674</v>
      </c>
    </row>
    <row r="2487" spans="1:15">
      <c r="A2487">
        <v>427</v>
      </c>
      <c r="B2487">
        <v>1</v>
      </c>
      <c r="C2487">
        <v>2</v>
      </c>
      <c r="D2487">
        <v>22</v>
      </c>
      <c r="E2487" t="s">
        <v>557</v>
      </c>
      <c r="F2487" t="s">
        <v>528</v>
      </c>
      <c r="G2487">
        <v>1</v>
      </c>
      <c r="H2487">
        <v>0</v>
      </c>
      <c r="I2487" t="s">
        <v>455</v>
      </c>
      <c r="J2487" t="s">
        <v>455</v>
      </c>
      <c r="K2487" t="s">
        <v>670</v>
      </c>
      <c r="L2487">
        <v>4</v>
      </c>
      <c r="M2487">
        <v>1</v>
      </c>
      <c r="N2487" t="s">
        <v>675</v>
      </c>
      <c r="O2487" t="s">
        <v>674</v>
      </c>
    </row>
    <row r="2488" spans="1:15">
      <c r="A2488">
        <v>427</v>
      </c>
      <c r="B2488">
        <v>1</v>
      </c>
      <c r="C2488">
        <v>2</v>
      </c>
      <c r="D2488">
        <v>23</v>
      </c>
      <c r="E2488" t="s">
        <v>558</v>
      </c>
      <c r="F2488" t="s">
        <v>527</v>
      </c>
      <c r="G2488">
        <v>1</v>
      </c>
      <c r="H2488">
        <v>1</v>
      </c>
      <c r="I2488" t="s">
        <v>455</v>
      </c>
      <c r="J2488" t="s">
        <v>455</v>
      </c>
      <c r="K2488" t="s">
        <v>670</v>
      </c>
      <c r="L2488">
        <v>5</v>
      </c>
      <c r="M2488">
        <v>1</v>
      </c>
      <c r="N2488" t="s">
        <v>675</v>
      </c>
      <c r="O2488" t="s">
        <v>674</v>
      </c>
    </row>
    <row r="2489" spans="1:15">
      <c r="A2489">
        <v>427</v>
      </c>
      <c r="B2489">
        <v>1</v>
      </c>
      <c r="C2489">
        <v>2</v>
      </c>
      <c r="D2489">
        <v>24</v>
      </c>
      <c r="E2489" t="s">
        <v>550</v>
      </c>
      <c r="F2489" t="s">
        <v>527</v>
      </c>
      <c r="G2489">
        <v>1</v>
      </c>
      <c r="H2489">
        <v>1</v>
      </c>
      <c r="I2489" t="s">
        <v>479</v>
      </c>
      <c r="J2489" t="s">
        <v>454</v>
      </c>
      <c r="K2489" t="s">
        <v>670</v>
      </c>
      <c r="L2489">
        <v>5</v>
      </c>
      <c r="M2489">
        <v>1</v>
      </c>
      <c r="N2489" t="s">
        <v>675</v>
      </c>
      <c r="O2489" t="s">
        <v>674</v>
      </c>
    </row>
    <row r="2490" spans="1:15">
      <c r="A2490">
        <v>427</v>
      </c>
      <c r="B2490">
        <v>1</v>
      </c>
      <c r="C2490">
        <v>2</v>
      </c>
      <c r="D2490">
        <v>25</v>
      </c>
      <c r="E2490" t="s">
        <v>558</v>
      </c>
      <c r="F2490" t="s">
        <v>528</v>
      </c>
      <c r="G2490">
        <v>0</v>
      </c>
      <c r="H2490">
        <v>1</v>
      </c>
      <c r="I2490" t="s">
        <v>455</v>
      </c>
      <c r="J2490" t="s">
        <v>455</v>
      </c>
      <c r="K2490" t="s">
        <v>670</v>
      </c>
      <c r="L2490">
        <v>1</v>
      </c>
      <c r="M2490">
        <v>1</v>
      </c>
      <c r="N2490" t="s">
        <v>675</v>
      </c>
      <c r="O2490" t="s">
        <v>674</v>
      </c>
    </row>
    <row r="2491" spans="1:15">
      <c r="A2491">
        <v>427</v>
      </c>
      <c r="B2491">
        <v>1</v>
      </c>
      <c r="C2491">
        <v>2</v>
      </c>
      <c r="D2491">
        <v>26</v>
      </c>
      <c r="E2491" t="s">
        <v>547</v>
      </c>
      <c r="F2491" t="s">
        <v>527</v>
      </c>
      <c r="G2491">
        <v>1</v>
      </c>
      <c r="H2491">
        <v>1</v>
      </c>
      <c r="I2491" t="s">
        <v>479</v>
      </c>
      <c r="J2491" t="s">
        <v>454</v>
      </c>
      <c r="K2491" t="s">
        <v>672</v>
      </c>
      <c r="L2491">
        <v>5</v>
      </c>
      <c r="M2491">
        <v>1</v>
      </c>
      <c r="N2491" t="s">
        <v>675</v>
      </c>
      <c r="O2491" t="s">
        <v>674</v>
      </c>
    </row>
    <row r="2492" spans="1:15">
      <c r="A2492">
        <v>427</v>
      </c>
      <c r="B2492">
        <v>1</v>
      </c>
      <c r="C2492">
        <v>2</v>
      </c>
      <c r="D2492">
        <v>27</v>
      </c>
      <c r="E2492" t="s">
        <v>560</v>
      </c>
      <c r="F2492" t="s">
        <v>528</v>
      </c>
      <c r="G2492">
        <v>0</v>
      </c>
      <c r="H2492">
        <v>1</v>
      </c>
      <c r="I2492" t="s">
        <v>479</v>
      </c>
      <c r="J2492" t="s">
        <v>456</v>
      </c>
      <c r="K2492" t="s">
        <v>670</v>
      </c>
      <c r="L2492">
        <v>1</v>
      </c>
      <c r="M2492">
        <v>1</v>
      </c>
      <c r="N2492" t="s">
        <v>675</v>
      </c>
      <c r="O2492" t="s">
        <v>674</v>
      </c>
    </row>
    <row r="2493" spans="1:15">
      <c r="A2493">
        <v>427</v>
      </c>
      <c r="B2493">
        <v>1</v>
      </c>
      <c r="C2493">
        <v>2</v>
      </c>
      <c r="D2493">
        <v>28</v>
      </c>
      <c r="E2493" t="s">
        <v>565</v>
      </c>
      <c r="F2493" t="s">
        <v>528</v>
      </c>
      <c r="G2493">
        <v>0</v>
      </c>
      <c r="H2493">
        <v>1</v>
      </c>
      <c r="I2493" t="s">
        <v>479</v>
      </c>
      <c r="J2493" t="s">
        <v>457</v>
      </c>
      <c r="K2493" t="s">
        <v>672</v>
      </c>
      <c r="L2493">
        <v>1</v>
      </c>
      <c r="M2493">
        <v>1</v>
      </c>
      <c r="N2493" t="s">
        <v>675</v>
      </c>
      <c r="O2493" t="s">
        <v>674</v>
      </c>
    </row>
    <row r="2494" spans="1:15">
      <c r="A2494">
        <v>427</v>
      </c>
      <c r="B2494">
        <v>1</v>
      </c>
      <c r="C2494">
        <v>2</v>
      </c>
      <c r="D2494">
        <v>29</v>
      </c>
      <c r="E2494" t="s">
        <v>551</v>
      </c>
      <c r="F2494" t="s">
        <v>528</v>
      </c>
      <c r="G2494">
        <v>0</v>
      </c>
      <c r="H2494">
        <v>1</v>
      </c>
      <c r="I2494" t="s">
        <v>455</v>
      </c>
      <c r="J2494" t="s">
        <v>455</v>
      </c>
      <c r="K2494" t="s">
        <v>672</v>
      </c>
      <c r="L2494">
        <v>2</v>
      </c>
      <c r="M2494">
        <v>0</v>
      </c>
      <c r="N2494" t="s">
        <v>675</v>
      </c>
      <c r="O2494" t="s">
        <v>674</v>
      </c>
    </row>
    <row r="2495" spans="1:15">
      <c r="A2495">
        <v>427</v>
      </c>
      <c r="B2495">
        <v>1</v>
      </c>
      <c r="C2495">
        <v>2</v>
      </c>
      <c r="D2495">
        <v>30</v>
      </c>
      <c r="E2495" t="s">
        <v>545</v>
      </c>
      <c r="F2495" t="s">
        <v>527</v>
      </c>
      <c r="G2495">
        <v>0</v>
      </c>
      <c r="H2495">
        <v>0</v>
      </c>
      <c r="I2495" t="s">
        <v>479</v>
      </c>
      <c r="J2495" t="s">
        <v>454</v>
      </c>
      <c r="K2495" t="s">
        <v>672</v>
      </c>
      <c r="L2495">
        <v>5</v>
      </c>
      <c r="M2495">
        <v>1</v>
      </c>
      <c r="N2495" t="s">
        <v>675</v>
      </c>
      <c r="O2495" t="s">
        <v>674</v>
      </c>
    </row>
    <row r="2496" spans="1:15">
      <c r="A2496">
        <v>427</v>
      </c>
      <c r="B2496">
        <v>1</v>
      </c>
      <c r="C2496">
        <v>2</v>
      </c>
      <c r="D2496">
        <v>31</v>
      </c>
      <c r="E2496" t="s">
        <v>566</v>
      </c>
      <c r="F2496" t="s">
        <v>527</v>
      </c>
      <c r="I2496" t="s">
        <v>479</v>
      </c>
      <c r="J2496" t="s">
        <v>457</v>
      </c>
      <c r="K2496" t="s">
        <v>672</v>
      </c>
      <c r="N2496" t="s">
        <v>675</v>
      </c>
      <c r="O2496" t="s">
        <v>674</v>
      </c>
    </row>
    <row r="2497" spans="1:15">
      <c r="A2497">
        <v>427</v>
      </c>
      <c r="B2497">
        <v>1</v>
      </c>
      <c r="C2497">
        <v>2</v>
      </c>
      <c r="D2497">
        <v>32</v>
      </c>
      <c r="E2497" t="s">
        <v>563</v>
      </c>
      <c r="F2497" t="s">
        <v>528</v>
      </c>
      <c r="G2497">
        <v>0</v>
      </c>
      <c r="H2497">
        <v>1</v>
      </c>
      <c r="I2497" t="s">
        <v>479</v>
      </c>
      <c r="J2497" t="s">
        <v>457</v>
      </c>
      <c r="K2497" t="s">
        <v>672</v>
      </c>
      <c r="L2497">
        <v>4</v>
      </c>
      <c r="M2497">
        <v>0</v>
      </c>
      <c r="N2497" t="s">
        <v>675</v>
      </c>
      <c r="O2497" t="s">
        <v>674</v>
      </c>
    </row>
    <row r="2498" spans="1:15">
      <c r="A2498">
        <v>427</v>
      </c>
      <c r="B2498">
        <v>1</v>
      </c>
      <c r="C2498">
        <v>2</v>
      </c>
      <c r="D2498">
        <v>33</v>
      </c>
      <c r="E2498" t="s">
        <v>553</v>
      </c>
      <c r="F2498" t="s">
        <v>527</v>
      </c>
      <c r="G2498">
        <v>1</v>
      </c>
      <c r="H2498">
        <v>1</v>
      </c>
      <c r="I2498" t="s">
        <v>455</v>
      </c>
      <c r="J2498" t="s">
        <v>455</v>
      </c>
      <c r="K2498" t="s">
        <v>672</v>
      </c>
      <c r="L2498">
        <v>1</v>
      </c>
      <c r="M2498">
        <v>1</v>
      </c>
      <c r="N2498" t="s">
        <v>675</v>
      </c>
      <c r="O2498" t="s">
        <v>674</v>
      </c>
    </row>
    <row r="2499" spans="1:15">
      <c r="A2499">
        <v>427</v>
      </c>
      <c r="B2499">
        <v>1</v>
      </c>
      <c r="C2499">
        <v>2</v>
      </c>
      <c r="D2499">
        <v>34</v>
      </c>
      <c r="E2499" t="s">
        <v>549</v>
      </c>
      <c r="F2499" t="s">
        <v>528</v>
      </c>
      <c r="G2499">
        <v>0</v>
      </c>
      <c r="H2499">
        <v>0</v>
      </c>
      <c r="I2499" t="s">
        <v>479</v>
      </c>
      <c r="J2499" t="s">
        <v>454</v>
      </c>
      <c r="K2499" t="s">
        <v>670</v>
      </c>
      <c r="L2499">
        <v>1</v>
      </c>
      <c r="M2499">
        <v>1</v>
      </c>
      <c r="N2499" t="s">
        <v>675</v>
      </c>
      <c r="O2499" t="s">
        <v>674</v>
      </c>
    </row>
    <row r="2500" spans="1:15">
      <c r="A2500">
        <v>427</v>
      </c>
      <c r="B2500">
        <v>1</v>
      </c>
      <c r="C2500">
        <v>2</v>
      </c>
      <c r="D2500">
        <v>35</v>
      </c>
      <c r="E2500" t="s">
        <v>554</v>
      </c>
      <c r="F2500" t="s">
        <v>528</v>
      </c>
      <c r="G2500">
        <v>1</v>
      </c>
      <c r="H2500">
        <v>0</v>
      </c>
      <c r="I2500" t="s">
        <v>455</v>
      </c>
      <c r="J2500" t="s">
        <v>455</v>
      </c>
      <c r="K2500" t="s">
        <v>672</v>
      </c>
      <c r="L2500">
        <v>5</v>
      </c>
      <c r="M2500">
        <v>1</v>
      </c>
      <c r="N2500" t="s">
        <v>675</v>
      </c>
      <c r="O2500" t="s">
        <v>674</v>
      </c>
    </row>
    <row r="2501" spans="1:15">
      <c r="A2501">
        <v>427</v>
      </c>
      <c r="B2501">
        <v>1</v>
      </c>
      <c r="C2501">
        <v>2</v>
      </c>
      <c r="D2501">
        <v>36</v>
      </c>
      <c r="E2501" t="s">
        <v>555</v>
      </c>
      <c r="F2501" t="s">
        <v>528</v>
      </c>
      <c r="G2501">
        <v>0</v>
      </c>
      <c r="H2501">
        <v>0</v>
      </c>
      <c r="I2501" t="s">
        <v>455</v>
      </c>
      <c r="J2501" t="s">
        <v>455</v>
      </c>
      <c r="K2501" t="s">
        <v>672</v>
      </c>
      <c r="L2501">
        <v>5</v>
      </c>
      <c r="M2501">
        <v>1</v>
      </c>
      <c r="N2501" t="s">
        <v>675</v>
      </c>
      <c r="O2501" t="s">
        <v>674</v>
      </c>
    </row>
    <row r="2502" spans="1:15">
      <c r="A2502">
        <v>427</v>
      </c>
      <c r="B2502">
        <v>1</v>
      </c>
      <c r="C2502">
        <v>2</v>
      </c>
      <c r="D2502">
        <v>37</v>
      </c>
      <c r="E2502" t="s">
        <v>562</v>
      </c>
      <c r="F2502" t="s">
        <v>528</v>
      </c>
      <c r="G2502">
        <v>0</v>
      </c>
      <c r="H2502">
        <v>1</v>
      </c>
      <c r="I2502" t="s">
        <v>479</v>
      </c>
      <c r="J2502" t="s">
        <v>456</v>
      </c>
      <c r="K2502" t="s">
        <v>670</v>
      </c>
      <c r="L2502">
        <v>4</v>
      </c>
      <c r="M2502">
        <v>0</v>
      </c>
      <c r="N2502" t="s">
        <v>675</v>
      </c>
      <c r="O2502" t="s">
        <v>674</v>
      </c>
    </row>
    <row r="2503" spans="1:15">
      <c r="A2503">
        <v>427</v>
      </c>
      <c r="B2503">
        <v>1</v>
      </c>
      <c r="C2503">
        <v>2</v>
      </c>
      <c r="D2503">
        <v>38</v>
      </c>
      <c r="E2503" t="s">
        <v>564</v>
      </c>
      <c r="F2503" t="s">
        <v>527</v>
      </c>
      <c r="G2503">
        <v>0</v>
      </c>
      <c r="H2503">
        <v>0</v>
      </c>
      <c r="I2503" t="s">
        <v>479</v>
      </c>
      <c r="J2503" t="s">
        <v>457</v>
      </c>
      <c r="K2503" t="s">
        <v>672</v>
      </c>
      <c r="L2503">
        <v>2</v>
      </c>
      <c r="M2503">
        <v>0</v>
      </c>
      <c r="N2503" t="s">
        <v>675</v>
      </c>
      <c r="O2503" t="s">
        <v>674</v>
      </c>
    </row>
    <row r="2504" spans="1:15">
      <c r="A2504">
        <v>427</v>
      </c>
      <c r="B2504">
        <v>1</v>
      </c>
      <c r="C2504">
        <v>2</v>
      </c>
      <c r="D2504">
        <v>39</v>
      </c>
      <c r="E2504" t="s">
        <v>554</v>
      </c>
      <c r="F2504" t="s">
        <v>527</v>
      </c>
      <c r="G2504">
        <v>0</v>
      </c>
      <c r="H2504">
        <v>0</v>
      </c>
      <c r="I2504" t="s">
        <v>455</v>
      </c>
      <c r="J2504" t="s">
        <v>455</v>
      </c>
      <c r="K2504" t="s">
        <v>672</v>
      </c>
      <c r="L2504">
        <v>2</v>
      </c>
      <c r="M2504">
        <v>1</v>
      </c>
      <c r="N2504" t="s">
        <v>675</v>
      </c>
      <c r="O2504" t="s">
        <v>674</v>
      </c>
    </row>
    <row r="2505" spans="1:15">
      <c r="A2505">
        <v>427</v>
      </c>
      <c r="B2505">
        <v>1</v>
      </c>
      <c r="C2505">
        <v>2</v>
      </c>
      <c r="D2505">
        <v>40</v>
      </c>
      <c r="E2505" t="s">
        <v>548</v>
      </c>
      <c r="F2505" t="s">
        <v>528</v>
      </c>
      <c r="G2505">
        <v>0</v>
      </c>
      <c r="H2505">
        <v>1</v>
      </c>
      <c r="I2505" t="s">
        <v>479</v>
      </c>
      <c r="J2505" t="s">
        <v>454</v>
      </c>
      <c r="K2505" t="s">
        <v>670</v>
      </c>
      <c r="L2505">
        <v>1</v>
      </c>
      <c r="M2505">
        <v>1</v>
      </c>
      <c r="N2505" t="s">
        <v>675</v>
      </c>
      <c r="O2505" t="s">
        <v>674</v>
      </c>
    </row>
    <row r="2506" spans="1:15">
      <c r="A2506">
        <v>427</v>
      </c>
      <c r="B2506">
        <v>1</v>
      </c>
      <c r="C2506">
        <v>2</v>
      </c>
      <c r="D2506">
        <v>41</v>
      </c>
      <c r="E2506" t="s">
        <v>547</v>
      </c>
      <c r="F2506" t="s">
        <v>528</v>
      </c>
      <c r="G2506">
        <v>0</v>
      </c>
      <c r="H2506">
        <v>1</v>
      </c>
      <c r="I2506" t="s">
        <v>479</v>
      </c>
      <c r="J2506" t="s">
        <v>454</v>
      </c>
      <c r="K2506" t="s">
        <v>672</v>
      </c>
      <c r="L2506">
        <v>1</v>
      </c>
      <c r="M2506">
        <v>1</v>
      </c>
      <c r="N2506" t="s">
        <v>675</v>
      </c>
      <c r="O2506" t="s">
        <v>674</v>
      </c>
    </row>
    <row r="2507" spans="1:15">
      <c r="A2507">
        <v>427</v>
      </c>
      <c r="B2507">
        <v>1</v>
      </c>
      <c r="C2507">
        <v>2</v>
      </c>
      <c r="D2507">
        <v>42</v>
      </c>
      <c r="E2507" t="s">
        <v>550</v>
      </c>
      <c r="F2507" t="s">
        <v>528</v>
      </c>
      <c r="G2507">
        <v>0</v>
      </c>
      <c r="H2507">
        <v>1</v>
      </c>
      <c r="I2507" t="s">
        <v>479</v>
      </c>
      <c r="J2507" t="s">
        <v>454</v>
      </c>
      <c r="K2507" t="s">
        <v>670</v>
      </c>
      <c r="L2507">
        <v>1</v>
      </c>
      <c r="M2507">
        <v>1</v>
      </c>
      <c r="N2507" t="s">
        <v>675</v>
      </c>
      <c r="O2507" t="s">
        <v>674</v>
      </c>
    </row>
    <row r="2508" spans="1:15">
      <c r="A2508">
        <v>427</v>
      </c>
      <c r="B2508">
        <v>1</v>
      </c>
      <c r="C2508">
        <v>2</v>
      </c>
      <c r="D2508">
        <v>43</v>
      </c>
      <c r="E2508" t="s">
        <v>553</v>
      </c>
      <c r="F2508" t="s">
        <v>528</v>
      </c>
      <c r="G2508">
        <v>0</v>
      </c>
      <c r="H2508">
        <v>1</v>
      </c>
      <c r="I2508" t="s">
        <v>455</v>
      </c>
      <c r="J2508" t="s">
        <v>455</v>
      </c>
      <c r="K2508" t="s">
        <v>672</v>
      </c>
      <c r="L2508">
        <v>5</v>
      </c>
      <c r="M2508">
        <v>1</v>
      </c>
      <c r="N2508" t="s">
        <v>675</v>
      </c>
      <c r="O2508" t="s">
        <v>674</v>
      </c>
    </row>
    <row r="2509" spans="1:15">
      <c r="A2509">
        <v>427</v>
      </c>
      <c r="B2509">
        <v>1</v>
      </c>
      <c r="C2509">
        <v>2</v>
      </c>
      <c r="D2509">
        <v>44</v>
      </c>
      <c r="E2509" t="s">
        <v>557</v>
      </c>
      <c r="F2509" t="s">
        <v>527</v>
      </c>
      <c r="G2509">
        <v>0</v>
      </c>
      <c r="H2509">
        <v>0</v>
      </c>
      <c r="I2509" t="s">
        <v>455</v>
      </c>
      <c r="J2509" t="s">
        <v>455</v>
      </c>
      <c r="K2509" t="s">
        <v>670</v>
      </c>
      <c r="L2509">
        <v>2</v>
      </c>
      <c r="M2509">
        <v>1</v>
      </c>
      <c r="N2509" t="s">
        <v>675</v>
      </c>
      <c r="O2509" t="s">
        <v>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Biographical info</vt:lpstr>
      <vt:lpstr>AJT_L2</vt:lpstr>
      <vt:lpstr>AJT_NS</vt:lpstr>
      <vt:lpstr>Subset1_Sem</vt:lpstr>
      <vt:lpstr>OrderSeen_NS</vt:lpstr>
      <vt:lpstr>OrderSeen_PreYA</vt:lpstr>
      <vt:lpstr>OrderSeen_PostYA</vt:lpstr>
      <vt:lpstr>LongFormw_LEQ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Wallington</dc:creator>
  <cp:lastModifiedBy>Amy Wallington</cp:lastModifiedBy>
  <dcterms:created xsi:type="dcterms:W3CDTF">2020-09-30T14:37:54Z</dcterms:created>
  <dcterms:modified xsi:type="dcterms:W3CDTF">2021-03-20T14:32:19Z</dcterms:modified>
</cp:coreProperties>
</file>