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"/>
    </mc:Choice>
  </mc:AlternateContent>
  <bookViews>
    <workbookView xWindow="0" yWindow="0" windowWidth="21600" windowHeight="10890" firstSheet="3"/>
  </bookViews>
  <sheets>
    <sheet name="All antibiotics" sheetId="1" r:id="rId1"/>
    <sheet name="Initial ceftriaxone and bugs" sheetId="5" r:id="rId2"/>
    <sheet name="Ceftriaxone and bacteria" sheetId="3" r:id="rId3"/>
    <sheet name="Azithromycin and bacteria" sheetId="2" r:id="rId4"/>
    <sheet name="Dual treatment" sheetId="4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1" l="1"/>
  <c r="Y19" i="1"/>
  <c r="X19" i="1"/>
  <c r="W19" i="1"/>
  <c r="U27" i="1" s="1"/>
  <c r="V19" i="1"/>
  <c r="U19" i="1"/>
  <c r="T19" i="1"/>
  <c r="S19" i="1"/>
  <c r="R19" i="1"/>
  <c r="Z18" i="1"/>
  <c r="Y18" i="1"/>
  <c r="X18" i="1"/>
  <c r="W18" i="1"/>
  <c r="U26" i="1" s="1"/>
  <c r="V18" i="1"/>
  <c r="U18" i="1"/>
  <c r="T18" i="1"/>
  <c r="S18" i="1"/>
  <c r="R18" i="1"/>
  <c r="Z17" i="1"/>
  <c r="Y17" i="1"/>
  <c r="X17" i="1"/>
  <c r="W17" i="1"/>
  <c r="U25" i="1" s="1"/>
  <c r="V17" i="1"/>
  <c r="U17" i="1"/>
  <c r="T25" i="1" s="1"/>
  <c r="T17" i="1"/>
  <c r="S17" i="1"/>
  <c r="R17" i="1"/>
  <c r="Z16" i="1"/>
  <c r="Y16" i="1"/>
  <c r="X16" i="1"/>
  <c r="W16" i="1"/>
  <c r="V16" i="1"/>
  <c r="U16" i="1"/>
  <c r="T16" i="1"/>
  <c r="T24" i="1" s="1"/>
  <c r="S16" i="1"/>
  <c r="R16" i="1"/>
  <c r="Z15" i="1"/>
  <c r="Y15" i="1"/>
  <c r="X15" i="1"/>
  <c r="W15" i="1"/>
  <c r="U23" i="1" s="1"/>
  <c r="V15" i="1"/>
  <c r="U15" i="1"/>
  <c r="T15" i="1"/>
  <c r="S15" i="1"/>
  <c r="R15" i="1"/>
  <c r="C71" i="4"/>
  <c r="D71" i="4"/>
  <c r="E71" i="4"/>
  <c r="C72" i="4"/>
  <c r="D72" i="4"/>
  <c r="E72" i="4"/>
  <c r="C73" i="4"/>
  <c r="D73" i="4"/>
  <c r="E73" i="4"/>
  <c r="C74" i="4"/>
  <c r="D74" i="4"/>
  <c r="E74" i="4"/>
  <c r="E70" i="4"/>
  <c r="D70" i="4"/>
  <c r="C70" i="4"/>
  <c r="C62" i="4"/>
  <c r="D62" i="4"/>
  <c r="E62" i="4"/>
  <c r="C63" i="4"/>
  <c r="D63" i="4"/>
  <c r="E63" i="4"/>
  <c r="C64" i="4"/>
  <c r="D64" i="4"/>
  <c r="E64" i="4"/>
  <c r="C65" i="4"/>
  <c r="D65" i="4"/>
  <c r="E65" i="4"/>
  <c r="E61" i="4"/>
  <c r="D61" i="4"/>
  <c r="C61" i="4"/>
  <c r="M46" i="4"/>
  <c r="N46" i="4"/>
  <c r="O46" i="4"/>
  <c r="M47" i="4"/>
  <c r="N47" i="4"/>
  <c r="O47" i="4"/>
  <c r="M48" i="4"/>
  <c r="N48" i="4"/>
  <c r="O48" i="4"/>
  <c r="M49" i="4"/>
  <c r="N49" i="4"/>
  <c r="O49" i="4"/>
  <c r="O45" i="4"/>
  <c r="N45" i="4"/>
  <c r="M45" i="4"/>
  <c r="C46" i="4"/>
  <c r="D46" i="4"/>
  <c r="E46" i="4"/>
  <c r="C47" i="4"/>
  <c r="D47" i="4"/>
  <c r="E47" i="4"/>
  <c r="C48" i="4"/>
  <c r="D48" i="4"/>
  <c r="E48" i="4"/>
  <c r="C49" i="4"/>
  <c r="D49" i="4"/>
  <c r="E49" i="4"/>
  <c r="E45" i="4"/>
  <c r="D45" i="4"/>
  <c r="C45" i="4"/>
  <c r="N15" i="4"/>
  <c r="O15" i="4"/>
  <c r="P15" i="4"/>
  <c r="N16" i="4"/>
  <c r="O16" i="4"/>
  <c r="P16" i="4"/>
  <c r="N17" i="4"/>
  <c r="O17" i="4"/>
  <c r="P17" i="4"/>
  <c r="N18" i="4"/>
  <c r="O18" i="4"/>
  <c r="P18" i="4"/>
  <c r="N14" i="4"/>
  <c r="P14" i="4"/>
  <c r="O14" i="4"/>
  <c r="C15" i="4"/>
  <c r="D15" i="4"/>
  <c r="E15" i="4"/>
  <c r="C16" i="4"/>
  <c r="D16" i="4"/>
  <c r="E16" i="4"/>
  <c r="C17" i="4"/>
  <c r="D17" i="4"/>
  <c r="E17" i="4"/>
  <c r="C18" i="4"/>
  <c r="D18" i="4"/>
  <c r="E18" i="4"/>
  <c r="E14" i="4"/>
  <c r="D14" i="4"/>
  <c r="C14" i="4"/>
  <c r="H15" i="5"/>
  <c r="H16" i="5"/>
  <c r="H17" i="5"/>
  <c r="H18" i="5"/>
  <c r="H14" i="5"/>
  <c r="G15" i="5"/>
  <c r="G16" i="5"/>
  <c r="G17" i="5"/>
  <c r="G18" i="5"/>
  <c r="G14" i="5"/>
  <c r="C15" i="5"/>
  <c r="C16" i="5"/>
  <c r="C17" i="5"/>
  <c r="C18" i="5"/>
  <c r="C14" i="5"/>
  <c r="N15" i="5"/>
  <c r="N16" i="5"/>
  <c r="N17" i="5"/>
  <c r="N18" i="5"/>
  <c r="N14" i="5"/>
  <c r="M15" i="5"/>
  <c r="M16" i="5"/>
  <c r="M17" i="5"/>
  <c r="M18" i="5"/>
  <c r="M14" i="5"/>
  <c r="J15" i="5"/>
  <c r="J16" i="5"/>
  <c r="J17" i="5"/>
  <c r="J18" i="5"/>
  <c r="J14" i="5"/>
  <c r="AA15" i="5"/>
  <c r="AA16" i="5"/>
  <c r="AA17" i="5"/>
  <c r="AA18" i="5"/>
  <c r="AA14" i="5"/>
  <c r="Z15" i="5"/>
  <c r="Z16" i="5"/>
  <c r="Z17" i="5"/>
  <c r="Z18" i="5"/>
  <c r="Z14" i="5"/>
  <c r="U15" i="5"/>
  <c r="U16" i="5"/>
  <c r="U17" i="5"/>
  <c r="U18" i="5"/>
  <c r="U14" i="5"/>
  <c r="T26" i="1" l="1"/>
  <c r="T23" i="1"/>
  <c r="U24" i="1"/>
  <c r="T27" i="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T22" i="3"/>
  <c r="T13" i="3"/>
  <c r="S22" i="3"/>
  <c r="S13" i="3"/>
  <c r="R22" i="3"/>
  <c r="R13" i="3"/>
  <c r="Q22" i="3"/>
  <c r="P22" i="3"/>
  <c r="O22" i="3"/>
  <c r="N22" i="3"/>
  <c r="M22" i="3"/>
  <c r="L22" i="3"/>
  <c r="K22" i="3"/>
  <c r="J22" i="3"/>
  <c r="J13" i="3"/>
  <c r="I22" i="3"/>
  <c r="H22" i="3"/>
  <c r="G22" i="3"/>
  <c r="F22" i="3"/>
  <c r="E22" i="3"/>
  <c r="D22" i="3"/>
  <c r="C22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Q13" i="3"/>
  <c r="P13" i="3"/>
  <c r="O13" i="3"/>
  <c r="N13" i="3"/>
  <c r="M13" i="3"/>
  <c r="L13" i="3"/>
  <c r="K13" i="3"/>
  <c r="I13" i="3"/>
  <c r="H13" i="3"/>
  <c r="G13" i="3"/>
  <c r="F13" i="3"/>
  <c r="E13" i="3"/>
  <c r="D13" i="3"/>
  <c r="C13" i="3"/>
  <c r="C21" i="2"/>
  <c r="D21" i="2"/>
  <c r="E21" i="2"/>
  <c r="F21" i="2"/>
  <c r="G21" i="2"/>
  <c r="H21" i="2"/>
  <c r="I21" i="2"/>
  <c r="J21" i="2"/>
  <c r="K21" i="2"/>
  <c r="L21" i="2"/>
  <c r="M21" i="2"/>
  <c r="C22" i="2"/>
  <c r="D22" i="2"/>
  <c r="E22" i="2"/>
  <c r="F22" i="2"/>
  <c r="G22" i="2"/>
  <c r="H22" i="2"/>
  <c r="I22" i="2"/>
  <c r="J22" i="2"/>
  <c r="K22" i="2"/>
  <c r="L22" i="2"/>
  <c r="M22" i="2"/>
  <c r="C23" i="2"/>
  <c r="D23" i="2"/>
  <c r="E23" i="2"/>
  <c r="F23" i="2"/>
  <c r="G23" i="2"/>
  <c r="H23" i="2"/>
  <c r="I23" i="2"/>
  <c r="J23" i="2"/>
  <c r="K23" i="2"/>
  <c r="L23" i="2"/>
  <c r="M23" i="2"/>
  <c r="C24" i="2"/>
  <c r="D24" i="2"/>
  <c r="E24" i="2"/>
  <c r="F24" i="2"/>
  <c r="G24" i="2"/>
  <c r="H24" i="2"/>
  <c r="I24" i="2"/>
  <c r="J24" i="2"/>
  <c r="K24" i="2"/>
  <c r="L24" i="2"/>
  <c r="M24" i="2"/>
  <c r="M20" i="2"/>
  <c r="L20" i="2"/>
  <c r="K20" i="2"/>
  <c r="J20" i="2"/>
  <c r="I20" i="2"/>
  <c r="H20" i="2"/>
  <c r="G20" i="2"/>
  <c r="F20" i="2"/>
  <c r="E20" i="2"/>
  <c r="D20" i="2"/>
  <c r="C20" i="2"/>
  <c r="M16" i="2"/>
  <c r="G13" i="2"/>
  <c r="H13" i="2"/>
  <c r="I13" i="2"/>
  <c r="J13" i="2"/>
  <c r="K13" i="2"/>
  <c r="L13" i="2"/>
  <c r="M13" i="2"/>
  <c r="G14" i="2"/>
  <c r="H14" i="2"/>
  <c r="I14" i="2"/>
  <c r="J14" i="2"/>
  <c r="K14" i="2"/>
  <c r="L14" i="2"/>
  <c r="M14" i="2"/>
  <c r="G15" i="2"/>
  <c r="H15" i="2"/>
  <c r="I15" i="2"/>
  <c r="J15" i="2"/>
  <c r="K15" i="2"/>
  <c r="L15" i="2"/>
  <c r="M15" i="2"/>
  <c r="G16" i="2"/>
  <c r="H16" i="2"/>
  <c r="I16" i="2"/>
  <c r="J16" i="2"/>
  <c r="K16" i="2"/>
  <c r="L16" i="2"/>
  <c r="M12" i="2"/>
  <c r="L12" i="2"/>
  <c r="K12" i="2"/>
  <c r="J12" i="2"/>
  <c r="I12" i="2"/>
  <c r="H12" i="2"/>
  <c r="G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F12" i="2"/>
  <c r="E12" i="2"/>
  <c r="D12" i="2"/>
  <c r="C12" i="2"/>
  <c r="N17" i="1"/>
  <c r="M17" i="1"/>
  <c r="L17" i="1"/>
  <c r="K17" i="1"/>
  <c r="E25" i="1" s="1"/>
  <c r="J17" i="1"/>
  <c r="I17" i="1"/>
  <c r="H17" i="1"/>
  <c r="G17" i="1"/>
  <c r="D25" i="1" s="1"/>
  <c r="F17" i="1"/>
  <c r="E17" i="1"/>
  <c r="D17" i="1"/>
  <c r="C17" i="1"/>
  <c r="I25" i="1" s="1"/>
  <c r="N16" i="1"/>
  <c r="M16" i="1"/>
  <c r="L16" i="1"/>
  <c r="K16" i="1"/>
  <c r="K24" i="1" s="1"/>
  <c r="J16" i="1"/>
  <c r="I16" i="1"/>
  <c r="H16" i="1"/>
  <c r="G16" i="1"/>
  <c r="D24" i="1" s="1"/>
  <c r="F16" i="1"/>
  <c r="E16" i="1"/>
  <c r="D16" i="1"/>
  <c r="C16" i="1"/>
  <c r="C24" i="1" s="1"/>
  <c r="N15" i="1"/>
  <c r="M15" i="1"/>
  <c r="L15" i="1"/>
  <c r="K15" i="1"/>
  <c r="E23" i="1" s="1"/>
  <c r="J15" i="1"/>
  <c r="I15" i="1"/>
  <c r="H15" i="1"/>
  <c r="G15" i="1"/>
  <c r="D23" i="1" s="1"/>
  <c r="F15" i="1"/>
  <c r="E15" i="1"/>
  <c r="D15" i="1"/>
  <c r="C15" i="1"/>
  <c r="I23" i="1" s="1"/>
  <c r="N14" i="1"/>
  <c r="M14" i="1"/>
  <c r="L14" i="1"/>
  <c r="K14" i="1"/>
  <c r="K22" i="1" s="1"/>
  <c r="J14" i="1"/>
  <c r="I14" i="1"/>
  <c r="H14" i="1"/>
  <c r="G14" i="1"/>
  <c r="D22" i="1" s="1"/>
  <c r="F14" i="1"/>
  <c r="E14" i="1"/>
  <c r="D14" i="1"/>
  <c r="C14" i="1"/>
  <c r="C22" i="1" s="1"/>
  <c r="N13" i="1"/>
  <c r="M13" i="1"/>
  <c r="L13" i="1"/>
  <c r="K13" i="1"/>
  <c r="E21" i="1" s="1"/>
  <c r="J13" i="1"/>
  <c r="I13" i="1"/>
  <c r="H13" i="1"/>
  <c r="G13" i="1"/>
  <c r="D21" i="1" s="1"/>
  <c r="F13" i="1"/>
  <c r="E13" i="1"/>
  <c r="D13" i="1"/>
  <c r="C13" i="1"/>
  <c r="I21" i="1" s="1"/>
  <c r="C21" i="1" l="1"/>
  <c r="J21" i="1"/>
  <c r="E22" i="1"/>
  <c r="C23" i="1"/>
  <c r="J23" i="1"/>
  <c r="E24" i="1"/>
  <c r="C25" i="1"/>
  <c r="J25" i="1"/>
  <c r="K21" i="1"/>
  <c r="I22" i="1"/>
  <c r="K23" i="1"/>
  <c r="I24" i="1"/>
  <c r="K25" i="1"/>
  <c r="J22" i="1"/>
  <c r="J24" i="1"/>
</calcChain>
</file>

<file path=xl/sharedStrings.xml><?xml version="1.0" encoding="utf-8"?>
<sst xmlns="http://schemas.openxmlformats.org/spreadsheetml/2006/main" count="409" uniqueCount="77">
  <si>
    <t>Data in brown/gold notebook</t>
  </si>
  <si>
    <t>Dead count:</t>
  </si>
  <si>
    <t>Time after inoculation (h)</t>
  </si>
  <si>
    <t>50 µg/ml</t>
  </si>
  <si>
    <t>500 µg/ml</t>
  </si>
  <si>
    <t>1000 µg/ml</t>
  </si>
  <si>
    <t>Survival percentage:</t>
  </si>
  <si>
    <t>Mean:</t>
  </si>
  <si>
    <t>St.dev</t>
  </si>
  <si>
    <t>0µg/ml</t>
  </si>
  <si>
    <t>256µg/ml</t>
  </si>
  <si>
    <t>GC-26</t>
  </si>
  <si>
    <t>GC-10</t>
  </si>
  <si>
    <t>GC-17</t>
  </si>
  <si>
    <t>1024µg/ml</t>
  </si>
  <si>
    <t>GC-46</t>
  </si>
  <si>
    <t>P9-17</t>
  </si>
  <si>
    <t>St.dev.:</t>
  </si>
  <si>
    <t>0.125µg/ml</t>
  </si>
  <si>
    <t>0.625µg/ml</t>
  </si>
  <si>
    <t>3.125µg/ml</t>
  </si>
  <si>
    <t>0.008µg/ml</t>
  </si>
  <si>
    <t>0.1µg/ml</t>
  </si>
  <si>
    <t>1µg/ml</t>
  </si>
  <si>
    <t>GC-03</t>
  </si>
  <si>
    <t>2.5µg/ml</t>
  </si>
  <si>
    <t>5µg/ml</t>
  </si>
  <si>
    <r>
      <t>AC1=A256µg/ml + C0.625</t>
    </r>
    <r>
      <rPr>
        <sz val="11"/>
        <color theme="1"/>
        <rFont val="Calibri"/>
        <family val="2"/>
      </rPr>
      <t>µ</t>
    </r>
    <r>
      <rPr>
        <sz val="8.8000000000000007"/>
        <color theme="1"/>
        <rFont val="Calibri"/>
        <family val="2"/>
      </rPr>
      <t>g/ml</t>
    </r>
  </si>
  <si>
    <t>AC1=256A + 3.125C</t>
  </si>
  <si>
    <t>500µg/ml</t>
  </si>
  <si>
    <t>50µg/ml</t>
  </si>
  <si>
    <t>0.5µg/ml</t>
  </si>
  <si>
    <t>0.01µg/ml</t>
  </si>
  <si>
    <t>GC-30</t>
  </si>
  <si>
    <t>GC-02</t>
  </si>
  <si>
    <t>GC-15</t>
  </si>
  <si>
    <t>1000µg/ml</t>
  </si>
  <si>
    <t>Time after inoculation:</t>
  </si>
  <si>
    <t>P9-17 + AC1</t>
  </si>
  <si>
    <t>P9-17 + AC2</t>
  </si>
  <si>
    <t>GC-10 + AC1</t>
  </si>
  <si>
    <t>GC-10 + AC2</t>
  </si>
  <si>
    <t>Average:</t>
  </si>
  <si>
    <t>256µg/ml (A)</t>
  </si>
  <si>
    <t>1µg/ml (C)</t>
  </si>
  <si>
    <t>2.5µg/ml (C)</t>
  </si>
  <si>
    <t>3.125µg/ml (C)</t>
  </si>
  <si>
    <t>5µg/ml (C)</t>
  </si>
  <si>
    <t>0.125µg/ml (C)</t>
  </si>
  <si>
    <t>0.625µg/ml (C)</t>
  </si>
  <si>
    <t>GC-26 + AC1</t>
  </si>
  <si>
    <t>GC-26 +AC2</t>
  </si>
  <si>
    <t>Data in black notebook</t>
  </si>
  <si>
    <t>256 µg/ml</t>
  </si>
  <si>
    <t>512 µg/ml</t>
  </si>
  <si>
    <t>1024 µg/ml</t>
  </si>
  <si>
    <t>AC2</t>
  </si>
  <si>
    <t>Azithromycin</t>
  </si>
  <si>
    <t>A&amp;C</t>
  </si>
  <si>
    <t>AC2=256A + 3.125C</t>
  </si>
  <si>
    <t>50 µg/ml (C)</t>
  </si>
  <si>
    <t>500 µg/ml (C)</t>
  </si>
  <si>
    <t>1000 µg/ml (C)</t>
  </si>
  <si>
    <t>256 µg/ml (A)</t>
  </si>
  <si>
    <t>512 µg/ml (A)</t>
  </si>
  <si>
    <t>1024 µg/ml (A)</t>
  </si>
  <si>
    <t>Ceftriaxone</t>
  </si>
  <si>
    <t>Azithrpmycin</t>
  </si>
  <si>
    <t>256 is highest cocn in CDC panel bacteruia and 3.125 is 6 times highest dose tested.</t>
  </si>
  <si>
    <t>is this per larvae?</t>
  </si>
  <si>
    <t>512 µg/ml (Azi)</t>
  </si>
  <si>
    <t>GC broth</t>
  </si>
  <si>
    <t>50 µg/ml Cef</t>
  </si>
  <si>
    <t>500 µg/ml Cef</t>
  </si>
  <si>
    <t>1000 µg/ml Cef</t>
  </si>
  <si>
    <t>256 µg/ml Azi</t>
  </si>
  <si>
    <t>1024 µg/ml Azi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</si>
</sst>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0" xfId="0" applyFont="1" applyAlignment="1"/>
    <xf numFmtId="0" fontId="0" fillId="0" borderId="1" xfId="0" applyFill="1" applyBorder="1"/>
    <xf numFmtId="0" fontId="0" fillId="0" borderId="2" xfId="0" applyBorder="1"/>
    <xf numFmtId="0" fontId="4" fillId="0" borderId="0" xfId="0" applyFont="1"/>
    <xf numFmtId="1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[1]Ceftriaxone!$C$20</c:f>
              <c:strCache>
                <c:ptCount val="1"/>
                <c:pt idx="0">
                  <c:v>50 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[1]Ceftriaxone!$I$21:$I$25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</c:v>
                  </c:pt>
                </c:numCache>
              </c:numRef>
            </c:plus>
            <c:minus>
              <c:numRef>
                <c:f>[1]Ceftriaxone!$I$21:$I$25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strRef>
              <c:f>[1]Ceftriaxone!$C$20</c:f>
              <c:strCache>
                <c:ptCount val="1"/>
                <c:pt idx="0">
                  <c:v>50 µg/ml</c:v>
                </c:pt>
              </c:strCache>
            </c:strRef>
          </c:xVal>
          <c:yVal>
            <c:numRef>
              <c:f>[1]Ceftriaxone!$C$21:$C$25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7F-45BD-B519-54591DE42E24}"/>
            </c:ext>
          </c:extLst>
        </c:ser>
        <c:ser>
          <c:idx val="1"/>
          <c:order val="1"/>
          <c:tx>
            <c:strRef>
              <c:f>[1]Ceftriaxone!$D$20</c:f>
              <c:strCache>
                <c:ptCount val="1"/>
                <c:pt idx="0">
                  <c:v>500 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[1]Ceftriaxone!$D$20</c:f>
              <c:strCache>
                <c:ptCount val="1"/>
                <c:pt idx="0">
                  <c:v>500 µg/ml</c:v>
                </c:pt>
              </c:strCache>
            </c:strRef>
          </c:xVal>
          <c:yVal>
            <c:numRef>
              <c:f>[1]Ceftriaxone!$D$21:$D$25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7F-45BD-B519-54591DE42E24}"/>
            </c:ext>
          </c:extLst>
        </c:ser>
        <c:ser>
          <c:idx val="2"/>
          <c:order val="2"/>
          <c:tx>
            <c:strRef>
              <c:f>[1]Ceftriaxone!$E$20</c:f>
              <c:strCache>
                <c:ptCount val="1"/>
                <c:pt idx="0">
                  <c:v>1000 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[1]Ceftriaxone!$B$21:$B$25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[1]Ceftriaxone!$E$21:$E$25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7F-45BD-B519-54591DE42E24}"/>
            </c:ext>
          </c:extLst>
        </c:ser>
        <c:ser>
          <c:idx val="3"/>
          <c:order val="3"/>
          <c:tx>
            <c:strRef>
              <c:f>'All antibiotics'!$R$22</c:f>
              <c:strCache>
                <c:ptCount val="1"/>
                <c:pt idx="0">
                  <c:v>256 µg/ml (A)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antibiotics'!$R$23:$R$27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7F-45BD-B519-54591DE42E24}"/>
            </c:ext>
          </c:extLst>
        </c:ser>
        <c:ser>
          <c:idx val="4"/>
          <c:order val="4"/>
          <c:tx>
            <c:strRef>
              <c:f>'All antibiotics'!$S$22</c:f>
              <c:strCache>
                <c:ptCount val="1"/>
                <c:pt idx="0">
                  <c:v>512 µg/ml (A)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antibiotics'!$S$23:$S$27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47F-45BD-B519-54591DE42E24}"/>
            </c:ext>
          </c:extLst>
        </c:ser>
        <c:ser>
          <c:idx val="5"/>
          <c:order val="5"/>
          <c:tx>
            <c:strRef>
              <c:f>'All antibiotics'!$T$22</c:f>
              <c:strCache>
                <c:ptCount val="1"/>
                <c:pt idx="0">
                  <c:v>1024 µg/ml (A)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antibiotics'!$T$23:$T$27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47F-45BD-B519-54591DE42E24}"/>
            </c:ext>
          </c:extLst>
        </c:ser>
        <c:ser>
          <c:idx val="6"/>
          <c:order val="6"/>
          <c:tx>
            <c:strRef>
              <c:f>'All antibiotics'!$U$22</c:f>
              <c:strCache>
                <c:ptCount val="1"/>
                <c:pt idx="0">
                  <c:v>AC2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'All antibiotics'!$B$21:$B$25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antibiotics'!$U$23:$U$27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47F-45BD-B519-54591DE4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017496"/>
        <c:axId val="589017168"/>
      </c:scatterChart>
      <c:valAx>
        <c:axId val="589017496"/>
        <c:scaling>
          <c:orientation val="minMax"/>
          <c:max val="4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7168"/>
        <c:crosses val="autoZero"/>
        <c:crossBetween val="midCat"/>
        <c:majorUnit val="6"/>
      </c:valAx>
      <c:valAx>
        <c:axId val="589017168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7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GC-10</a:t>
            </a:r>
            <a:r>
              <a:rPr lang="en-GB" baseline="0"/>
              <a:t> and ceftriaone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bacteria'!$C$12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bacteria'!$C$22:$C$26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plus>
            <c:minus>
              <c:numRef>
                <c:f>'Ceftriaxone and bacteria'!$C$22:$C$26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21.950357213908433</c:v>
                  </c:pt>
                  <c:pt idx="2">
                    <c:v>22.962419891481979</c:v>
                  </c:pt>
                  <c:pt idx="3">
                    <c:v>19.211738835693893</c:v>
                  </c:pt>
                  <c:pt idx="4">
                    <c:v>18.586407545691703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bacteria'!$C$13:$C$17</c:f>
              <c:numCache>
                <c:formatCode>General</c:formatCode>
                <c:ptCount val="5"/>
                <c:pt idx="0">
                  <c:v>100</c:v>
                </c:pt>
                <c:pt idx="1">
                  <c:v>47.272727272727273</c:v>
                </c:pt>
                <c:pt idx="2">
                  <c:v>44.545454545454547</c:v>
                </c:pt>
                <c:pt idx="3">
                  <c:v>29.09090909090909</c:v>
                </c:pt>
                <c:pt idx="4">
                  <c:v>26.363636363636363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26-4351-B064-F40DF9B15A73}"/>
            </c:ext>
          </c:extLst>
        </c:ser>
        <c:ser>
          <c:idx val="1"/>
          <c:order val="1"/>
          <c:tx>
            <c:strRef>
              <c:f>'Ceftriaxone and bacteria'!$D$12</c:f>
              <c:strCache>
                <c:ptCount val="1"/>
                <c:pt idx="0">
                  <c:v>0.125µg/ml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bacteria'!$D$22:$D$26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plus>
            <c:minus>
              <c:numRef>
                <c:f>'Ceftriaxone and bacteria'!$D$22:$D$26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17.888543819998318</c:v>
                  </c:pt>
                  <c:pt idx="2">
                    <c:v>17.888543819998318</c:v>
                  </c:pt>
                  <c:pt idx="3">
                    <c:v>19.235384061671343</c:v>
                  </c:pt>
                  <c:pt idx="4">
                    <c:v>19.235384061671343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bacteria'!$D$13:$D$17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72</c:v>
                </c:pt>
                <c:pt idx="3">
                  <c:v>52</c:v>
                </c:pt>
                <c:pt idx="4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26-4351-B064-F40DF9B15A73}"/>
            </c:ext>
          </c:extLst>
        </c:ser>
        <c:ser>
          <c:idx val="2"/>
          <c:order val="2"/>
          <c:tx>
            <c:strRef>
              <c:f>'Ceftriaxone and bacteria'!$E$12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bacteria'!$E$22:$E$26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plus>
            <c:minus>
              <c:numRef>
                <c:f>'Ceftriaxone and bacteria'!$E$22:$E$26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20.816659994661322</c:v>
                  </c:pt>
                  <c:pt idx="3">
                    <c:v>11.547005383792502</c:v>
                  </c:pt>
                  <c:pt idx="4">
                    <c:v>11.547005383792502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bacteria'!$E$13:$E$17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66.666666666666671</c:v>
                </c:pt>
                <c:pt idx="3">
                  <c:v>56.666666666666664</c:v>
                </c:pt>
                <c:pt idx="4">
                  <c:v>56.666666666666664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26-4351-B064-F40DF9B15A73}"/>
            </c:ext>
          </c:extLst>
        </c:ser>
        <c:ser>
          <c:idx val="3"/>
          <c:order val="3"/>
          <c:tx>
            <c:strRef>
              <c:f>'Ceftriaxone and bacteria'!$F$12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bacteria'!$F$22:$F$26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plus>
            <c:minus>
              <c:numRef>
                <c:f>'Ceftriaxone and bacteria'!$F$22:$F$26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bacteria'!$F$13:$F$17</c:f>
              <c:numCache>
                <c:formatCode>General</c:formatCode>
                <c:ptCount val="5"/>
                <c:pt idx="0">
                  <c:v>100</c:v>
                </c:pt>
                <c:pt idx="1">
                  <c:v>96.666666666666671</c:v>
                </c:pt>
                <c:pt idx="2">
                  <c:v>96.666666666666671</c:v>
                </c:pt>
                <c:pt idx="3">
                  <c:v>93.333333333333329</c:v>
                </c:pt>
                <c:pt idx="4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26-4351-B064-F40DF9B15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312760"/>
        <c:axId val="705313088"/>
      </c:scatterChart>
      <c:valAx>
        <c:axId val="70531276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313088"/>
        <c:crosses val="autoZero"/>
        <c:crossBetween val="midCat"/>
        <c:majorUnit val="6"/>
      </c:valAx>
      <c:valAx>
        <c:axId val="705313088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312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GC-03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bacteria'!$G$12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bacteria'!$G$22:$G$26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26.394443859772199</c:v>
                  </c:pt>
                  <c:pt idx="2">
                    <c:v>26.583202716502509</c:v>
                  </c:pt>
                  <c:pt idx="3">
                    <c:v>22.803508501982758</c:v>
                  </c:pt>
                  <c:pt idx="4">
                    <c:v>27.568097504180443</c:v>
                  </c:pt>
                </c:numCache>
              </c:numRef>
            </c:plus>
            <c:minus>
              <c:numRef>
                <c:f>'Ceftriaxone and bacteria'!$G$22:$G$26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26.394443859772199</c:v>
                  </c:pt>
                  <c:pt idx="2">
                    <c:v>26.583202716502509</c:v>
                  </c:pt>
                  <c:pt idx="3">
                    <c:v>22.803508501982758</c:v>
                  </c:pt>
                  <c:pt idx="4">
                    <c:v>27.568097504180443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bacteria'!$G$13:$G$17</c:f>
              <c:numCache>
                <c:formatCode>General</c:formatCode>
                <c:ptCount val="5"/>
                <c:pt idx="0">
                  <c:v>100</c:v>
                </c:pt>
                <c:pt idx="1">
                  <c:v>68.333333333333329</c:v>
                </c:pt>
                <c:pt idx="2">
                  <c:v>56.666666666666664</c:v>
                </c:pt>
                <c:pt idx="3">
                  <c:v>50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82-4286-ADA8-816BF8756F9A}"/>
            </c:ext>
          </c:extLst>
        </c:ser>
        <c:ser>
          <c:idx val="1"/>
          <c:order val="1"/>
          <c:tx>
            <c:strRef>
              <c:f>'Ceftriaxone and bacteria'!$H$12</c:f>
              <c:strCache>
                <c:ptCount val="1"/>
                <c:pt idx="0">
                  <c:v>0.008µg/ml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bacteria'!$H$22:$H$26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23.094010767585026</c:v>
                  </c:pt>
                  <c:pt idx="3">
                    <c:v>5.7735026918962706</c:v>
                  </c:pt>
                  <c:pt idx="4">
                    <c:v>11.547005383792513</c:v>
                  </c:pt>
                </c:numCache>
              </c:numRef>
            </c:plus>
            <c:minus>
              <c:numRef>
                <c:f>'Ceftriaxone and bacteria'!$H$22:$H$26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26.457513110645905</c:v>
                  </c:pt>
                  <c:pt idx="2">
                    <c:v>23.094010767585026</c:v>
                  </c:pt>
                  <c:pt idx="3">
                    <c:v>5.7735026918962706</c:v>
                  </c:pt>
                  <c:pt idx="4">
                    <c:v>11.547005383792513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bacteria'!$H$13:$H$17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63.333333333333336</c:v>
                </c:pt>
                <c:pt idx="3">
                  <c:v>46.666666666666664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82-4286-ADA8-816BF8756F9A}"/>
            </c:ext>
          </c:extLst>
        </c:ser>
        <c:ser>
          <c:idx val="2"/>
          <c:order val="2"/>
          <c:tx>
            <c:strRef>
              <c:f>'Ceftriaxone and bacteria'!$I$12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bacteria'!$I$22:$I$26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20.615528128088304</c:v>
                  </c:pt>
                  <c:pt idx="2">
                    <c:v>20.816659994661325</c:v>
                  </c:pt>
                  <c:pt idx="3">
                    <c:v>26.457513110645905</c:v>
                  </c:pt>
                  <c:pt idx="4">
                    <c:v>29.439202887759489</c:v>
                  </c:pt>
                </c:numCache>
              </c:numRef>
            </c:plus>
            <c:minus>
              <c:numRef>
                <c:f>'Ceftriaxone and bacteria'!$I$22:$I$26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20.615528128088304</c:v>
                  </c:pt>
                  <c:pt idx="2">
                    <c:v>20.816659994661325</c:v>
                  </c:pt>
                  <c:pt idx="3">
                    <c:v>26.457513110645905</c:v>
                  </c:pt>
                  <c:pt idx="4">
                    <c:v>29.439202887759489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bacteria'!$I$13:$I$17</c:f>
              <c:numCache>
                <c:formatCode>General</c:formatCode>
                <c:ptCount val="5"/>
                <c:pt idx="0">
                  <c:v>100</c:v>
                </c:pt>
                <c:pt idx="1">
                  <c:v>77.5</c:v>
                </c:pt>
                <c:pt idx="2">
                  <c:v>75</c:v>
                </c:pt>
                <c:pt idx="3">
                  <c:v>55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82-4286-ADA8-816BF8756F9A}"/>
            </c:ext>
          </c:extLst>
        </c:ser>
        <c:ser>
          <c:idx val="3"/>
          <c:order val="3"/>
          <c:tx>
            <c:strRef>
              <c:f>'Ceftriaxone and bacteria'!$J$12</c:f>
              <c:strCache>
                <c:ptCount val="1"/>
                <c:pt idx="0">
                  <c:v>1µg/ml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bacteria'!$J$22:$J$26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25.166114784235827</c:v>
                  </c:pt>
                  <c:pt idx="3">
                    <c:v>15.612494995995995</c:v>
                  </c:pt>
                  <c:pt idx="4">
                    <c:v>18.929694486000916</c:v>
                  </c:pt>
                </c:numCache>
              </c:numRef>
            </c:plus>
            <c:minus>
              <c:numRef>
                <c:f>'Ceftriaxone and bacteria'!$J$22:$J$26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25.166114784235827</c:v>
                  </c:pt>
                  <c:pt idx="3">
                    <c:v>15.612494995995995</c:v>
                  </c:pt>
                  <c:pt idx="4">
                    <c:v>18.929694486000916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bacteria'!$J$13:$J$17</c:f>
              <c:numCache>
                <c:formatCode>General</c:formatCode>
                <c:ptCount val="5"/>
                <c:pt idx="0">
                  <c:v>100</c:v>
                </c:pt>
                <c:pt idx="1">
                  <c:v>60</c:v>
                </c:pt>
                <c:pt idx="2">
                  <c:v>53.333333333333336</c:v>
                </c:pt>
                <c:pt idx="3">
                  <c:v>42.5</c:v>
                </c:pt>
                <c:pt idx="4">
                  <c:v>38.333333333333336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82-4286-ADA8-816BF875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844896"/>
        <c:axId val="704845880"/>
      </c:scatterChart>
      <c:valAx>
        <c:axId val="704844896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845880"/>
        <c:crosses val="autoZero"/>
        <c:crossBetween val="midCat"/>
        <c:majorUnit val="6"/>
      </c:valAx>
      <c:valAx>
        <c:axId val="70484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8448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GC-26</a:t>
            </a:r>
            <a:r>
              <a:rPr lang="en-GB" baseline="0"/>
              <a:t> and 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bacteria'!$K$12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bacteria'!$K$22:$K$26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plus>
            <c:minus>
              <c:numRef>
                <c:f>'Ceftriaxone and bacteria'!$K$22:$K$26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30.822070014844883</c:v>
                  </c:pt>
                  <c:pt idx="2">
                    <c:v>34.439963866286377</c:v>
                  </c:pt>
                  <c:pt idx="3">
                    <c:v>23.979157616563597</c:v>
                  </c:pt>
                  <c:pt idx="4">
                    <c:v>20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bacteria'!$K$13:$K$17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51.111111111111114</c:v>
                </c:pt>
                <c:pt idx="3">
                  <c:v>33.333333333333336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1E-4970-AE26-0FFACDC4C68B}"/>
            </c:ext>
          </c:extLst>
        </c:ser>
        <c:ser>
          <c:idx val="1"/>
          <c:order val="1"/>
          <c:tx>
            <c:strRef>
              <c:f>'Ceftriaxone and bacteria'!$L$12</c:f>
              <c:strCache>
                <c:ptCount val="1"/>
                <c:pt idx="0">
                  <c:v>0.125µg/ml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bacteria'!$L$22:$L$26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plus>
            <c:minus>
              <c:numRef>
                <c:f>'Ceftriaxone and bacteria'!$L$22:$L$26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16.329931618554522</c:v>
                  </c:pt>
                  <c:pt idx="2">
                    <c:v>22.173557826083453</c:v>
                  </c:pt>
                  <c:pt idx="3">
                    <c:v>12.909944487358056</c:v>
                  </c:pt>
                  <c:pt idx="4">
                    <c:v>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bacteria'!$L$13:$L$17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62.5</c:v>
                </c:pt>
                <c:pt idx="3">
                  <c:v>45</c:v>
                </c:pt>
                <c:pt idx="4">
                  <c:v>42.5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1E-4970-AE26-0FFACDC4C68B}"/>
            </c:ext>
          </c:extLst>
        </c:ser>
        <c:ser>
          <c:idx val="2"/>
          <c:order val="2"/>
          <c:tx>
            <c:strRef>
              <c:f>'Ceftriaxone and bacteria'!$M$12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bacteria'!$M$22:$M$26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plus>
            <c:minus>
              <c:numRef>
                <c:f>'Ceftriaxone and bacteria'!$M$22:$M$26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12.909944487358056</c:v>
                  </c:pt>
                  <c:pt idx="2">
                    <c:v>12.583057392117917</c:v>
                  </c:pt>
                  <c:pt idx="3">
                    <c:v>25</c:v>
                  </c:pt>
                  <c:pt idx="4">
                    <c:v>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bacteria'!$M$13:$M$17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77.5</c:v>
                </c:pt>
                <c:pt idx="3">
                  <c:v>52.5</c:v>
                </c:pt>
                <c:pt idx="4">
                  <c:v>52.5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1E-4970-AE26-0FFACDC4C68B}"/>
            </c:ext>
          </c:extLst>
        </c:ser>
        <c:ser>
          <c:idx val="3"/>
          <c:order val="3"/>
          <c:tx>
            <c:strRef>
              <c:f>'Ceftriaxone and bacteria'!$N$12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bacteria'!$N$22:$N$26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'Ceftriaxone and bacteria'!$N$22:$N$26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9.574271077563381</c:v>
                  </c:pt>
                  <c:pt idx="2">
                    <c:v>14.142135623730951</c:v>
                  </c:pt>
                  <c:pt idx="3">
                    <c:v>10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bacteria'!$N$13:$N$17</c:f>
              <c:numCache>
                <c:formatCode>General</c:formatCode>
                <c:ptCount val="5"/>
                <c:pt idx="0">
                  <c:v>100</c:v>
                </c:pt>
                <c:pt idx="1">
                  <c:v>87.5</c:v>
                </c:pt>
                <c:pt idx="2">
                  <c:v>80</c:v>
                </c:pt>
                <c:pt idx="3">
                  <c:v>65</c:v>
                </c:pt>
                <c:pt idx="4">
                  <c:v>62.5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1E-4970-AE26-0FFACDC4C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783784"/>
        <c:axId val="573797232"/>
      </c:scatterChart>
      <c:valAx>
        <c:axId val="57378378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97232"/>
        <c:crosses val="autoZero"/>
        <c:crossBetween val="midCat"/>
        <c:majorUnit val="6"/>
      </c:valAx>
      <c:valAx>
        <c:axId val="5737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837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'Ceftriaxone and bacteria'!$O$12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bacteria'!$O$22:$O$26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9.8319208025017382</c:v>
                  </c:pt>
                  <c:pt idx="2">
                    <c:v>5.1639777949432224</c:v>
                  </c:pt>
                  <c:pt idx="3">
                    <c:v>8.1649658092772679</c:v>
                  </c:pt>
                  <c:pt idx="4">
                    <c:v>10.327955589886441</c:v>
                  </c:pt>
                </c:numCache>
              </c:numRef>
            </c:plus>
            <c:minus>
              <c:numRef>
                <c:f>'Ceftriaxone and bacteria'!$O$22:$O$26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9.8319208025017382</c:v>
                  </c:pt>
                  <c:pt idx="2">
                    <c:v>5.1639777949432224</c:v>
                  </c:pt>
                  <c:pt idx="3">
                    <c:v>8.1649658092772679</c:v>
                  </c:pt>
                  <c:pt idx="4">
                    <c:v>10.327955589886441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bacteria'!$O$13:$O$17</c:f>
              <c:numCache>
                <c:formatCode>General</c:formatCode>
                <c:ptCount val="5"/>
                <c:pt idx="0">
                  <c:v>100</c:v>
                </c:pt>
                <c:pt idx="1">
                  <c:v>71.666666666666671</c:v>
                </c:pt>
                <c:pt idx="2">
                  <c:v>66.666666666666671</c:v>
                </c:pt>
                <c:pt idx="3">
                  <c:v>43.333333333333336</c:v>
                </c:pt>
                <c:pt idx="4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2F-46DC-8C9A-B9687B6D5CE6}"/>
            </c:ext>
          </c:extLst>
        </c:ser>
        <c:ser>
          <c:idx val="1"/>
          <c:order val="1"/>
          <c:tx>
            <c:strRef>
              <c:f>'Ceftriaxone and bacteria'!$P$12</c:f>
              <c:strCache>
                <c:ptCount val="1"/>
                <c:pt idx="0">
                  <c:v>0.625µg/ml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bacteria'!$P$22:$P$26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plus>
            <c:minus>
              <c:numRef>
                <c:f>'Ceftriaxone and bacteria'!$P$22:$P$26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32.145502536643185</c:v>
                  </c:pt>
                  <c:pt idx="2">
                    <c:v>32.145502536643185</c:v>
                  </c:pt>
                  <c:pt idx="3">
                    <c:v>15.275252316519467</c:v>
                  </c:pt>
                  <c:pt idx="4">
                    <c:v>15.275252316519467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bacteria'!$P$13:$P$17</c:f>
              <c:numCache>
                <c:formatCode>General</c:formatCode>
                <c:ptCount val="5"/>
                <c:pt idx="0">
                  <c:v>100</c:v>
                </c:pt>
                <c:pt idx="1">
                  <c:v>43.333333333333336</c:v>
                </c:pt>
                <c:pt idx="2">
                  <c:v>43.333333333333336</c:v>
                </c:pt>
                <c:pt idx="3">
                  <c:v>16.666666666666668</c:v>
                </c:pt>
                <c:pt idx="4">
                  <c:v>16.666666666666668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2F-46DC-8C9A-B9687B6D5CE6}"/>
            </c:ext>
          </c:extLst>
        </c:ser>
        <c:ser>
          <c:idx val="2"/>
          <c:order val="2"/>
          <c:tx>
            <c:strRef>
              <c:f>'Ceftriaxone and bacteria'!$Q$12</c:f>
              <c:strCache>
                <c:ptCount val="1"/>
                <c:pt idx="0">
                  <c:v>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bacteria'!$Q$22:$Q$26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plus>
            <c:minus>
              <c:numRef>
                <c:f>'Ceftriaxone and bacteria'!$Q$22:$Q$26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12.724180205607043</c:v>
                  </c:pt>
                  <c:pt idx="3">
                    <c:v>11.338934190276811</c:v>
                  </c:pt>
                  <c:pt idx="4">
                    <c:v>11.338934190276811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bacteria'!$Q$13:$Q$17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65.714285714285708</c:v>
                </c:pt>
                <c:pt idx="3">
                  <c:v>44.285714285714285</c:v>
                </c:pt>
                <c:pt idx="4">
                  <c:v>44.285714285714285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2F-46DC-8C9A-B9687B6D5CE6}"/>
            </c:ext>
          </c:extLst>
        </c:ser>
        <c:ser>
          <c:idx val="3"/>
          <c:order val="3"/>
          <c:tx>
            <c:strRef>
              <c:f>'Ceftriaxone and bacteria'!$R$12</c:f>
              <c:strCache>
                <c:ptCount val="1"/>
                <c:pt idx="0">
                  <c:v>2.5µg/ml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bacteria'!$R$22:$R$26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plus>
            <c:minus>
              <c:numRef>
                <c:f>'Ceftriaxone and bacteria'!$R$22:$R$26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5.7735026918962582</c:v>
                  </c:pt>
                  <c:pt idx="2">
                    <c:v>5</c:v>
                  </c:pt>
                  <c:pt idx="3">
                    <c:v>12.583057392117917</c:v>
                  </c:pt>
                  <c:pt idx="4">
                    <c:v>12.583057392117917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bacteria'!$R$13:$R$17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82.5</c:v>
                </c:pt>
                <c:pt idx="3">
                  <c:v>77.5</c:v>
                </c:pt>
                <c:pt idx="4">
                  <c:v>77.5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2F-46DC-8C9A-B9687B6D5CE6}"/>
            </c:ext>
          </c:extLst>
        </c:ser>
        <c:ser>
          <c:idx val="4"/>
          <c:order val="4"/>
          <c:tx>
            <c:strRef>
              <c:f>'Ceftriaxone and bacteria'!$S$12</c:f>
              <c:strCache>
                <c:ptCount val="1"/>
                <c:pt idx="0">
                  <c:v>3.125µg/ml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bacteria'!$S$22:$S$26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32.145502536643178</c:v>
                  </c:pt>
                  <c:pt idx="2">
                    <c:v>26.457513110645905</c:v>
                  </c:pt>
                  <c:pt idx="3">
                    <c:v>20.816659994661325</c:v>
                  </c:pt>
                  <c:pt idx="4">
                    <c:v>23.094010767585033</c:v>
                  </c:pt>
                </c:numCache>
              </c:numRef>
            </c:plus>
            <c:minus>
              <c:numRef>
                <c:f>'Ceftriaxone and bacteria'!$S$22:$S$26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32.145502536643178</c:v>
                  </c:pt>
                  <c:pt idx="2">
                    <c:v>26.457513110645905</c:v>
                  </c:pt>
                  <c:pt idx="3">
                    <c:v>20.816659994661325</c:v>
                  </c:pt>
                  <c:pt idx="4">
                    <c:v>23.094010767585033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bacteria'!$S$13:$S$17</c:f>
              <c:numCache>
                <c:formatCode>General</c:formatCode>
                <c:ptCount val="5"/>
                <c:pt idx="0">
                  <c:v>100</c:v>
                </c:pt>
                <c:pt idx="1">
                  <c:v>66.666666666666671</c:v>
                </c:pt>
                <c:pt idx="2">
                  <c:v>60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A2F-46DC-8C9A-B9687B6D5CE6}"/>
            </c:ext>
          </c:extLst>
        </c:ser>
        <c:ser>
          <c:idx val="5"/>
          <c:order val="5"/>
          <c:tx>
            <c:strRef>
              <c:f>'Ceftriaxone and bacteria'!$T$12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'Ceftriaxone and bacteria'!$T$22:$T$26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plus>
            <c:minus>
              <c:numRef>
                <c:f>'Ceftriaxone and bacteria'!$T$22:$T$26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9.8319208025017755</c:v>
                  </c:pt>
                  <c:pt idx="2">
                    <c:v>13.784048752090222</c:v>
                  </c:pt>
                  <c:pt idx="3">
                    <c:v>12.649110640673518</c:v>
                  </c:pt>
                  <c:pt idx="4">
                    <c:v>12.649110640673518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'Ceftriaxone and bacteria'!$B$13:$B$17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'Ceftriaxone and bacteria'!$T$13:$T$17</c:f>
              <c:numCache>
                <c:formatCode>General</c:formatCode>
                <c:ptCount val="5"/>
                <c:pt idx="0">
                  <c:v>100</c:v>
                </c:pt>
                <c:pt idx="1">
                  <c:v>78.333333333333329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A2F-46DC-8C9A-B9687B6D5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23752"/>
        <c:axId val="675219816"/>
      </c:scatterChart>
      <c:valAx>
        <c:axId val="675223752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9816"/>
        <c:crosses val="autoZero"/>
        <c:crossBetween val="midCat"/>
        <c:majorUnit val="6"/>
      </c:valAx>
      <c:valAx>
        <c:axId val="67521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23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GC-26 and azithromycin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bacteria'!$C$11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bacteria'!$C$20:$C$24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45.09249752822894</c:v>
                  </c:pt>
                  <c:pt idx="2">
                    <c:v>50.332229568471661</c:v>
                  </c:pt>
                  <c:pt idx="3">
                    <c:v>30</c:v>
                  </c:pt>
                  <c:pt idx="4">
                    <c:v>30.550504633038933</c:v>
                  </c:pt>
                </c:numCache>
              </c:numRef>
            </c:plus>
            <c:minus>
              <c:numRef>
                <c:f>'Azithromycin and bacteria'!$C$20:$C$24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45.09249752822894</c:v>
                  </c:pt>
                  <c:pt idx="2">
                    <c:v>50.332229568471661</c:v>
                  </c:pt>
                  <c:pt idx="3">
                    <c:v>30</c:v>
                  </c:pt>
                  <c:pt idx="4">
                    <c:v>30.550504633038933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bacteria'!$C$12:$C$16</c:f>
              <c:numCache>
                <c:formatCode>General</c:formatCode>
                <c:ptCount val="5"/>
                <c:pt idx="0">
                  <c:v>100</c:v>
                </c:pt>
                <c:pt idx="1">
                  <c:v>56.666666666666664</c:v>
                </c:pt>
                <c:pt idx="2">
                  <c:v>53.333333333333336</c:v>
                </c:pt>
                <c:pt idx="3">
                  <c:v>30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0A-4FE3-8316-22B70C046991}"/>
            </c:ext>
          </c:extLst>
        </c:ser>
        <c:ser>
          <c:idx val="1"/>
          <c:order val="1"/>
          <c:tx>
            <c:strRef>
              <c:f>'Azithromycin and bacteria'!$D$11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bacteria'!$D$20:$D$24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plus>
            <c:minus>
              <c:numRef>
                <c:f>'Azithromycin and bacteria'!$D$20:$D$24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25.166114784235845</c:v>
                  </c:pt>
                  <c:pt idx="3">
                    <c:v>10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bacteria'!$D$12:$D$16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76.666666666666671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0A-4FE3-8316-22B70C046991}"/>
            </c:ext>
          </c:extLst>
        </c:ser>
        <c:ser>
          <c:idx val="2"/>
          <c:order val="2"/>
          <c:tx>
            <c:strRef>
              <c:f>'Azithromycin and bacteria'!$N$11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bacteria'!$B$20:$B$24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bacteria'!$N$12:$N$16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D3-4B78-A762-021C67295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793952"/>
        <c:axId val="573794280"/>
      </c:scatterChart>
      <c:valAx>
        <c:axId val="573793952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794280"/>
        <c:crosses val="autoZero"/>
        <c:crossBetween val="midCat"/>
        <c:majorUnit val="12"/>
      </c:valAx>
      <c:valAx>
        <c:axId val="573794280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3793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GC-10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bacteria'!$E$11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bacteria'!$E$20:$E$24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40.414518843273804</c:v>
                  </c:pt>
                  <c:pt idx="3">
                    <c:v>30.550504633038933</c:v>
                  </c:pt>
                  <c:pt idx="4">
                    <c:v>25.166114784235834</c:v>
                  </c:pt>
                </c:numCache>
              </c:numRef>
            </c:plus>
            <c:minus>
              <c:numRef>
                <c:f>'Azithromycin and bacteria'!$E$20:$E$24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40.414518843273804</c:v>
                  </c:pt>
                  <c:pt idx="3">
                    <c:v>30.550504633038933</c:v>
                  </c:pt>
                  <c:pt idx="4">
                    <c:v>25.166114784235834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bacteria'!$E$12:$E$16</c:f>
              <c:numCache>
                <c:formatCode>General</c:formatCode>
                <c:ptCount val="5"/>
                <c:pt idx="0">
                  <c:v>100</c:v>
                </c:pt>
                <c:pt idx="1">
                  <c:v>46.666666666666664</c:v>
                </c:pt>
                <c:pt idx="2">
                  <c:v>46.666666666666664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92-4EA4-820A-CF59705A0AE5}"/>
            </c:ext>
          </c:extLst>
        </c:ser>
        <c:ser>
          <c:idx val="1"/>
          <c:order val="1"/>
          <c:tx>
            <c:strRef>
              <c:f>'Azithromycin and bacteria'!$F$11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bacteria'!$F$20:$F$24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plus>
            <c:minus>
              <c:numRef>
                <c:f>'Azithromycin and bacteria'!$F$20:$F$24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40.414518843273804</c:v>
                  </c:pt>
                  <c:pt idx="2">
                    <c:v>35.118845842842468</c:v>
                  </c:pt>
                  <c:pt idx="3">
                    <c:v>15.275252316519465</c:v>
                  </c:pt>
                  <c:pt idx="4">
                    <c:v>15.275252316519468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bacteria'!$F$12:$F$16</c:f>
              <c:numCache>
                <c:formatCode>General</c:formatCode>
                <c:ptCount val="5"/>
                <c:pt idx="0">
                  <c:v>100</c:v>
                </c:pt>
                <c:pt idx="1">
                  <c:v>46.666666666666664</c:v>
                </c:pt>
                <c:pt idx="2">
                  <c:v>43.333333333333336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92-4EA4-820A-CF59705A0AE5}"/>
            </c:ext>
          </c:extLst>
        </c:ser>
        <c:ser>
          <c:idx val="2"/>
          <c:order val="2"/>
          <c:tx>
            <c:strRef>
              <c:f>'Azithromycin and bacteria'!$N$11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bacteria'!$B$20:$B$24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bacteria'!$N$12:$N$16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D2-4E95-A39F-D414A1371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102112"/>
        <c:axId val="637105064"/>
      </c:scatterChart>
      <c:valAx>
        <c:axId val="637102112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7105064"/>
        <c:crosses val="autoZero"/>
        <c:crossBetween val="midCat"/>
        <c:majorUnit val="12"/>
      </c:valAx>
      <c:valAx>
        <c:axId val="637105064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71021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GC-17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bacteria'!$G$11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bacteria'!$G$20:$G$24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17.320508075688775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plus>
            <c:minus>
              <c:numRef>
                <c:f>'Azithromycin and bacteria'!$G$20:$G$24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17.320508075688775</c:v>
                  </c:pt>
                  <c:pt idx="3">
                    <c:v>5.7735026918962706</c:v>
                  </c:pt>
                  <c:pt idx="4">
                    <c:v>5.7735026918962706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bacteria'!$G$12:$G$16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70</c:v>
                </c:pt>
                <c:pt idx="3">
                  <c:v>46.666666666666664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30-4AC0-8BCF-49D26EFB005D}"/>
            </c:ext>
          </c:extLst>
        </c:ser>
        <c:ser>
          <c:idx val="1"/>
          <c:order val="1"/>
          <c:tx>
            <c:strRef>
              <c:f>'Azithromycin and bacteria'!$H$11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bacteria'!$H$20:$H$24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25.166114784235845</c:v>
                  </c:pt>
                  <c:pt idx="2">
                    <c:v>26.457513110645905</c:v>
                  </c:pt>
                  <c:pt idx="3">
                    <c:v>30.55050463303893</c:v>
                  </c:pt>
                  <c:pt idx="4">
                    <c:v>20.816659994661332</c:v>
                  </c:pt>
                </c:numCache>
              </c:numRef>
            </c:plus>
            <c:minus>
              <c:numRef>
                <c:f>'Azithromycin and bacteria'!$H$20:$H$24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25.166114784235845</c:v>
                  </c:pt>
                  <c:pt idx="2">
                    <c:v>26.457513110645905</c:v>
                  </c:pt>
                  <c:pt idx="3">
                    <c:v>30.55050463303893</c:v>
                  </c:pt>
                  <c:pt idx="4">
                    <c:v>20.816659994661332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bacteria'!$H$12:$H$16</c:f>
              <c:numCache>
                <c:formatCode>General</c:formatCode>
                <c:ptCount val="5"/>
                <c:pt idx="0">
                  <c:v>100</c:v>
                </c:pt>
                <c:pt idx="1">
                  <c:v>76.666666666666671</c:v>
                </c:pt>
                <c:pt idx="2">
                  <c:v>70</c:v>
                </c:pt>
                <c:pt idx="3">
                  <c:v>56.666666666666664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30-4AC0-8BCF-49D26EFB005D}"/>
            </c:ext>
          </c:extLst>
        </c:ser>
        <c:ser>
          <c:idx val="2"/>
          <c:order val="2"/>
          <c:tx>
            <c:strRef>
              <c:f>'Azithromycin and bacteria'!$I$11</c:f>
              <c:strCache>
                <c:ptCount val="1"/>
                <c:pt idx="0">
                  <c:v>1024µg/ml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bacteria'!$I$20:$I$24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28.284271247461902</c:v>
                  </c:pt>
                  <c:pt idx="2">
                    <c:v>14.142135623730951</c:v>
                  </c:pt>
                  <c:pt idx="3">
                    <c:v>7.0710678118654755</c:v>
                  </c:pt>
                  <c:pt idx="4">
                    <c:v>7.0710678118654755</c:v>
                  </c:pt>
                </c:numCache>
              </c:numRef>
            </c:plus>
            <c:minus>
              <c:numRef>
                <c:f>'Azithromycin and bacteria'!$I$20:$I$24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28.284271247461902</c:v>
                  </c:pt>
                  <c:pt idx="2">
                    <c:v>14.142135623730951</c:v>
                  </c:pt>
                  <c:pt idx="3">
                    <c:v>7.0710678118654755</c:v>
                  </c:pt>
                  <c:pt idx="4">
                    <c:v>7.0710678118654755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bacteria'!$I$12:$I$16</c:f>
              <c:numCache>
                <c:formatCode>General</c:formatCode>
                <c:ptCount val="5"/>
                <c:pt idx="0">
                  <c:v>100</c:v>
                </c:pt>
                <c:pt idx="1">
                  <c:v>30</c:v>
                </c:pt>
                <c:pt idx="2">
                  <c:v>20</c:v>
                </c:pt>
                <c:pt idx="3">
                  <c:v>5</c:v>
                </c:pt>
                <c:pt idx="4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30-4AC0-8BCF-49D26EFB005D}"/>
            </c:ext>
          </c:extLst>
        </c:ser>
        <c:ser>
          <c:idx val="3"/>
          <c:order val="3"/>
          <c:tx>
            <c:strRef>
              <c:f>'Azithromycin and bacteria'!$N$11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bacteria'!$N$12:$N$16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82-4045-B537-EA035D2CD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586232"/>
        <c:axId val="638422408"/>
      </c:scatterChart>
      <c:valAx>
        <c:axId val="426586232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422408"/>
        <c:crosses val="autoZero"/>
        <c:crossBetween val="midCat"/>
        <c:majorUnit val="12"/>
      </c:valAx>
      <c:valAx>
        <c:axId val="638422408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6586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GC-46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bacteria'!$J$11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bacteria'!$J$20:$J$24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11.547005383792502</c:v>
                  </c:pt>
                  <c:pt idx="3">
                    <c:v>17.320508075688775</c:v>
                  </c:pt>
                  <c:pt idx="4">
                    <c:v>25.16611478423583</c:v>
                  </c:pt>
                </c:numCache>
              </c:numRef>
            </c:plus>
            <c:minus>
              <c:numRef>
                <c:f>'Azithromycin and bacteria'!$J$20:$J$24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</c:v>
                  </c:pt>
                  <c:pt idx="2">
                    <c:v>11.547005383792502</c:v>
                  </c:pt>
                  <c:pt idx="3">
                    <c:v>17.320508075688775</c:v>
                  </c:pt>
                  <c:pt idx="4">
                    <c:v>25.16611478423583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bacteria'!$J$12:$J$16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63.333333333333336</c:v>
                </c:pt>
                <c:pt idx="3">
                  <c:v>50</c:v>
                </c:pt>
                <c:pt idx="4">
                  <c:v>36.666666666666664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50-44B5-AC45-E82523A6C4D6}"/>
            </c:ext>
          </c:extLst>
        </c:ser>
        <c:ser>
          <c:idx val="1"/>
          <c:order val="1"/>
          <c:tx>
            <c:strRef>
              <c:f>'Azithromycin and bacteria'!$K$11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bacteria'!$K$20:$K$24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15.275252316519486</c:v>
                  </c:pt>
                  <c:pt idx="2">
                    <c:v>15.275252316519486</c:v>
                  </c:pt>
                  <c:pt idx="3">
                    <c:v>17.320508075688775</c:v>
                  </c:pt>
                  <c:pt idx="4">
                    <c:v>23.094010767585033</c:v>
                  </c:pt>
                </c:numCache>
              </c:numRef>
            </c:plus>
            <c:minus>
              <c:numRef>
                <c:f>'Azithromycin and bacteria'!$K$20:$K$24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15.275252316519486</c:v>
                  </c:pt>
                  <c:pt idx="2">
                    <c:v>15.275252316519486</c:v>
                  </c:pt>
                  <c:pt idx="3">
                    <c:v>17.320508075688775</c:v>
                  </c:pt>
                  <c:pt idx="4">
                    <c:v>23.094010767585033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bacteria'!$K$12:$K$16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50</c:v>
                </c:pt>
                <c:pt idx="4">
                  <c:v>46.666666666666664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50-44B5-AC45-E82523A6C4D6}"/>
            </c:ext>
          </c:extLst>
        </c:ser>
        <c:ser>
          <c:idx val="2"/>
          <c:order val="2"/>
          <c:tx>
            <c:strRef>
              <c:f>'Azithromycin and bacteria'!$N$11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bacteria'!$N$12:$N$16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96-4CBB-8258-0ED1EEE35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178744"/>
        <c:axId val="578179072"/>
      </c:scatterChart>
      <c:valAx>
        <c:axId val="578178744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179072"/>
        <c:crosses val="autoZero"/>
        <c:crossBetween val="midCat"/>
        <c:majorUnit val="12"/>
      </c:valAx>
      <c:valAx>
        <c:axId val="578179072"/>
        <c:scaling>
          <c:orientation val="minMax"/>
          <c:max val="1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178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azithromycin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'Azithromycin and bacteria'!$L$11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bacteria'!$L$20:$L$24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23.094010767585026</c:v>
                  </c:pt>
                  <c:pt idx="2">
                    <c:v>20.816659994661332</c:v>
                  </c:pt>
                  <c:pt idx="3">
                    <c:v>11.547005383792513</c:v>
                  </c:pt>
                  <c:pt idx="4">
                    <c:v>11.547005383792513</c:v>
                  </c:pt>
                </c:numCache>
              </c:numRef>
            </c:plus>
            <c:minus>
              <c:numRef>
                <c:f>'Azithromycin and bacteria'!$L$20:$L$24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23.094010767585026</c:v>
                  </c:pt>
                  <c:pt idx="2">
                    <c:v>20.816659994661332</c:v>
                  </c:pt>
                  <c:pt idx="3">
                    <c:v>11.547005383792513</c:v>
                  </c:pt>
                  <c:pt idx="4">
                    <c:v>11.547005383792513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bacteria'!$L$12:$L$16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46.666666666666664</c:v>
                </c:pt>
                <c:pt idx="3">
                  <c:v>26.666666666666668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53-49F0-B122-07D038242429}"/>
            </c:ext>
          </c:extLst>
        </c:ser>
        <c:ser>
          <c:idx val="1"/>
          <c:order val="1"/>
          <c:tx>
            <c:strRef>
              <c:f>'Azithromycin and bacteria'!$M$11</c:f>
              <c:strCache>
                <c:ptCount val="1"/>
                <c:pt idx="0">
                  <c:v>256µg/ml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>
                    <a:alpha val="99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bacteria'!$M$20:$M$24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plus>
            <c:minus>
              <c:numRef>
                <c:f>'Azithromycin and bacteria'!$M$20:$M$24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47.258156262526079</c:v>
                  </c:pt>
                  <c:pt idx="2">
                    <c:v>47.258156262526079</c:v>
                  </c:pt>
                  <c:pt idx="3">
                    <c:v>30.550504633038933</c:v>
                  </c:pt>
                  <c:pt idx="4">
                    <c:v>32.145502536643185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bacteria'!$M$12:$M$16</c:f>
              <c:numCache>
                <c:formatCode>General</c:formatCode>
                <c:ptCount val="5"/>
                <c:pt idx="0">
                  <c:v>100</c:v>
                </c:pt>
                <c:pt idx="1">
                  <c:v>63.333333333333336</c:v>
                </c:pt>
                <c:pt idx="2">
                  <c:v>63.333333333333336</c:v>
                </c:pt>
                <c:pt idx="3">
                  <c:v>36.666666666666664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53-49F0-B122-07D038242429}"/>
            </c:ext>
          </c:extLst>
        </c:ser>
        <c:ser>
          <c:idx val="2"/>
          <c:order val="2"/>
          <c:tx>
            <c:strRef>
              <c:f>'Azithromycin and bacteria'!$N$11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'Azithromycin and bacteria'!$N$20:$N$24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'Azithromycin and bacteria'!$B$12:$B$16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'Azithromycin and bacteria'!$N$12:$N$16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C1-4BCE-A723-890C00883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75648"/>
        <c:axId val="39080240"/>
      </c:scatterChart>
      <c:valAx>
        <c:axId val="39075648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080240"/>
        <c:crosses val="autoZero"/>
        <c:crossBetween val="midCat"/>
        <c:majorUnit val="12"/>
      </c:valAx>
      <c:valAx>
        <c:axId val="3908024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075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antibiotics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treatment'!$C$13</c:f>
              <c:strCache>
                <c:ptCount val="1"/>
                <c:pt idx="0">
                  <c:v>P9-17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treatment'!$C$14:$C$18</c:f>
              <c:numCache>
                <c:formatCode>General</c:formatCode>
                <c:ptCount val="5"/>
                <c:pt idx="0">
                  <c:v>100</c:v>
                </c:pt>
                <c:pt idx="1">
                  <c:v>57.692307692307693</c:v>
                </c:pt>
                <c:pt idx="2">
                  <c:v>50.769230769230766</c:v>
                </c:pt>
                <c:pt idx="3">
                  <c:v>32.5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E9-41BE-994E-B8C84A48F62F}"/>
            </c:ext>
          </c:extLst>
        </c:ser>
        <c:ser>
          <c:idx val="1"/>
          <c:order val="1"/>
          <c:tx>
            <c:strRef>
              <c:f>'Dual treatment'!$D$13</c:f>
              <c:strCache>
                <c:ptCount val="1"/>
                <c:pt idx="0">
                  <c:v>P9-17 + AC1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treatment'!$D$14:$D$18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83.333333333333329</c:v>
                </c:pt>
                <c:pt idx="4">
                  <c:v>83.333333333333329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E9-41BE-994E-B8C84A48F62F}"/>
            </c:ext>
          </c:extLst>
        </c:ser>
        <c:ser>
          <c:idx val="2"/>
          <c:order val="2"/>
          <c:tx>
            <c:strRef>
              <c:f>'Dual treatment'!$E$13</c:f>
              <c:strCache>
                <c:ptCount val="1"/>
                <c:pt idx="0">
                  <c:v>P9-17 + AC2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treatment'!$E$14:$E$18</c:f>
              <c:numCache>
                <c:formatCode>General</c:formatCode>
                <c:ptCount val="5"/>
                <c:pt idx="0">
                  <c:v>100</c:v>
                </c:pt>
                <c:pt idx="1">
                  <c:v>86.666666666666671</c:v>
                </c:pt>
                <c:pt idx="2">
                  <c:v>76.666666666666671</c:v>
                </c:pt>
                <c:pt idx="3">
                  <c:v>73.333333333333329</c:v>
                </c:pt>
                <c:pt idx="4">
                  <c:v>73.333333333333329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E9-41BE-994E-B8C84A48F62F}"/>
            </c:ext>
          </c:extLst>
        </c:ser>
        <c:ser>
          <c:idx val="3"/>
          <c:order val="3"/>
          <c:tx>
            <c:strRef>
              <c:f>'Dual treatment'!$F$13</c:f>
              <c:strCache>
                <c:ptCount val="1"/>
                <c:pt idx="0">
                  <c:v>256µg/ml (A)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treatment'!$F$14:$F$18</c:f>
              <c:numCache>
                <c:formatCode>General</c:formatCode>
                <c:ptCount val="5"/>
                <c:pt idx="0">
                  <c:v>100</c:v>
                </c:pt>
                <c:pt idx="1">
                  <c:v>63.333333333333336</c:v>
                </c:pt>
                <c:pt idx="2">
                  <c:v>63.333333333333336</c:v>
                </c:pt>
                <c:pt idx="3">
                  <c:v>36.666666666666664</c:v>
                </c:pt>
                <c:pt idx="4">
                  <c:v>33.333333333333336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E9-41BE-994E-B8C84A48F62F}"/>
            </c:ext>
          </c:extLst>
        </c:ser>
        <c:ser>
          <c:idx val="4"/>
          <c:order val="4"/>
          <c:tx>
            <c:strRef>
              <c:f>'Dual treatment'!$G$13</c:f>
              <c:strCache>
                <c:ptCount val="1"/>
                <c:pt idx="0">
                  <c:v>1µg/ml (C)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treatment'!$G$14:$G$18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65.714285714285708</c:v>
                </c:pt>
                <c:pt idx="3">
                  <c:v>44.285714285714285</c:v>
                </c:pt>
                <c:pt idx="4">
                  <c:v>44.285714285714285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E9-41BE-994E-B8C84A48F62F}"/>
            </c:ext>
          </c:extLst>
        </c:ser>
        <c:ser>
          <c:idx val="5"/>
          <c:order val="5"/>
          <c:tx>
            <c:strRef>
              <c:f>'Dual treatment'!$H$13</c:f>
              <c:strCache>
                <c:ptCount val="1"/>
                <c:pt idx="0">
                  <c:v>2.5µg/ml (C)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treatment'!$H$14:$H$18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82.5</c:v>
                </c:pt>
                <c:pt idx="3">
                  <c:v>77.5</c:v>
                </c:pt>
                <c:pt idx="4">
                  <c:v>77.5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E9-41BE-994E-B8C84A48F62F}"/>
            </c:ext>
          </c:extLst>
        </c:ser>
        <c:ser>
          <c:idx val="6"/>
          <c:order val="6"/>
          <c:tx>
            <c:strRef>
              <c:f>'Dual treatment'!$I$13</c:f>
              <c:strCache>
                <c:ptCount val="1"/>
                <c:pt idx="0">
                  <c:v>3.125µg/ml (C)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treatment'!$I$14:$I$18</c:f>
              <c:numCache>
                <c:formatCode>General</c:formatCode>
                <c:ptCount val="5"/>
                <c:pt idx="0">
                  <c:v>100</c:v>
                </c:pt>
                <c:pt idx="1">
                  <c:v>66.666666666666671</c:v>
                </c:pt>
                <c:pt idx="2">
                  <c:v>60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E9-41BE-994E-B8C84A48F62F}"/>
            </c:ext>
          </c:extLst>
        </c:ser>
        <c:ser>
          <c:idx val="7"/>
          <c:order val="7"/>
          <c:tx>
            <c:strRef>
              <c:f>'Dual treatment'!$J$13</c:f>
              <c:strCache>
                <c:ptCount val="1"/>
                <c:pt idx="0">
                  <c:v>5µg/ml (C)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'Dual treatment'!$B$14:$B$18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treatment'!$J$14:$J$18</c:f>
              <c:numCache>
                <c:formatCode>General</c:formatCode>
                <c:ptCount val="5"/>
                <c:pt idx="0">
                  <c:v>100</c:v>
                </c:pt>
                <c:pt idx="1">
                  <c:v>78.333333333333329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AE9-41BE-994E-B8C84A48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284760"/>
        <c:axId val="703285416"/>
      </c:scatterChart>
      <c:valAx>
        <c:axId val="70328476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85416"/>
        <c:crosses val="autoZero"/>
        <c:crossBetween val="midCat"/>
        <c:majorUnit val="6"/>
      </c:valAx>
      <c:valAx>
        <c:axId val="70328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84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'All antibiotics'!$C$31</c:f>
              <c:strCache>
                <c:ptCount val="1"/>
                <c:pt idx="0">
                  <c:v>50 µg/ml Cef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'All antibiotics'!$C$32:$C$36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D-4D25-A5E3-C373F39D66DD}"/>
            </c:ext>
          </c:extLst>
        </c:ser>
        <c:ser>
          <c:idx val="1"/>
          <c:order val="1"/>
          <c:tx>
            <c:strRef>
              <c:f>'All antibiotics'!$D$31</c:f>
              <c:strCache>
                <c:ptCount val="1"/>
                <c:pt idx="0">
                  <c:v>500 µg/ml Cef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'All antibiotics'!$D$32:$D$36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D-4D25-A5E3-C373F39D66DD}"/>
            </c:ext>
          </c:extLst>
        </c:ser>
        <c:ser>
          <c:idx val="2"/>
          <c:order val="2"/>
          <c:tx>
            <c:strRef>
              <c:f>'All antibiotics'!$E$31</c:f>
              <c:strCache>
                <c:ptCount val="1"/>
                <c:pt idx="0">
                  <c:v>1000 µg/ml Cef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'All antibiotics'!$E$32:$E$36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D-4D25-A5E3-C373F39D66DD}"/>
            </c:ext>
          </c:extLst>
        </c:ser>
        <c:ser>
          <c:idx val="3"/>
          <c:order val="3"/>
          <c:tx>
            <c:strRef>
              <c:f>'All antibiotics'!$H$31</c:f>
              <c:strCache>
                <c:ptCount val="1"/>
                <c:pt idx="0">
                  <c:v>256 µg/ml Azi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'All antibiotics'!$H$32:$H$36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DD-4D25-A5E3-C373F39D66DD}"/>
            </c:ext>
          </c:extLst>
        </c:ser>
        <c:ser>
          <c:idx val="4"/>
          <c:order val="4"/>
          <c:tx>
            <c:strRef>
              <c:f>'All antibiotics'!$I$31</c:f>
              <c:strCache>
                <c:ptCount val="1"/>
                <c:pt idx="0">
                  <c:v>512 µg/ml (Azi)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antibiotics'!$I$25:$K$25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'All antibiotics'!$I$25:$K$25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'All antibiotics'!$I$32:$I$36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DD-4D25-A5E3-C373F39D66DD}"/>
            </c:ext>
          </c:extLst>
        </c:ser>
        <c:ser>
          <c:idx val="5"/>
          <c:order val="5"/>
          <c:tx>
            <c:strRef>
              <c:f>'All antibiotics'!$J$31</c:f>
              <c:strCache>
                <c:ptCount val="1"/>
                <c:pt idx="0">
                  <c:v>1024 µg/ml Azi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cat>
          <c:val>
            <c:numRef>
              <c:f>'All antibiotics'!$J$32:$J$36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DD-4D25-A5E3-C373F39D66DD}"/>
            </c:ext>
          </c:extLst>
        </c:ser>
        <c:ser>
          <c:idx val="6"/>
          <c:order val="6"/>
          <c:tx>
            <c:strRef>
              <c:f>'All antibiotics'!$L$31</c:f>
              <c:strCache>
                <c:ptCount val="1"/>
              </c:strCache>
            </c:strRef>
          </c:tx>
          <c:spPr>
            <a:ln w="12700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antibiotics'!$M$32:$M$36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'All antibiotics'!$M$32:$M$36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'All antibiotics'!$L$32:$L$36</c:f>
              <c:numCache>
                <c:formatCode>0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C-4385-BAD8-DE7DCFDEB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89328"/>
        <c:axId val="473789656"/>
      </c:lineChart>
      <c:dateAx>
        <c:axId val="473789328"/>
        <c:scaling>
          <c:orientation val="minMax"/>
          <c:max val="5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3789656"/>
        <c:crosses val="autoZero"/>
        <c:auto val="0"/>
        <c:lblOffset val="100"/>
        <c:baseTimeUnit val="days"/>
        <c:majorUnit val="12"/>
        <c:majorTimeUnit val="days"/>
      </c:dateAx>
      <c:valAx>
        <c:axId val="47378965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3789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28268149328855"/>
          <c:y val="5.5140331391134809E-3"/>
          <c:w val="0.27664982444247399"/>
          <c:h val="0.988971557594000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GC-10</a:t>
            </a:r>
            <a:r>
              <a:rPr lang="en-GB" baseline="0"/>
              <a:t> and antibiotics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treatment'!$C$44</c:f>
              <c:strCache>
                <c:ptCount val="1"/>
                <c:pt idx="0">
                  <c:v>GC-10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treatment'!$C$45:$C$49</c:f>
              <c:numCache>
                <c:formatCode>General</c:formatCode>
                <c:ptCount val="5"/>
                <c:pt idx="0">
                  <c:v>100</c:v>
                </c:pt>
                <c:pt idx="1">
                  <c:v>47.272727272727273</c:v>
                </c:pt>
                <c:pt idx="2">
                  <c:v>44.545454545454547</c:v>
                </c:pt>
                <c:pt idx="3">
                  <c:v>29.09090909090909</c:v>
                </c:pt>
                <c:pt idx="4">
                  <c:v>26.363636363636363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79-49BA-AA9D-B7CF392EABF3}"/>
            </c:ext>
          </c:extLst>
        </c:ser>
        <c:ser>
          <c:idx val="1"/>
          <c:order val="1"/>
          <c:tx>
            <c:strRef>
              <c:f>'Dual treatment'!$D$44</c:f>
              <c:strCache>
                <c:ptCount val="1"/>
                <c:pt idx="0">
                  <c:v>GC-10 + AC1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treatment'!$D$45:$D$49</c:f>
              <c:numCache>
                <c:formatCode>General</c:formatCode>
                <c:ptCount val="5"/>
                <c:pt idx="0">
                  <c:v>100</c:v>
                </c:pt>
                <c:pt idx="1">
                  <c:v>83.333333333333329</c:v>
                </c:pt>
                <c:pt idx="2">
                  <c:v>83.333333333333329</c:v>
                </c:pt>
                <c:pt idx="3">
                  <c:v>73.333333333333329</c:v>
                </c:pt>
                <c:pt idx="4">
                  <c:v>73.333333333333329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79-49BA-AA9D-B7CF392EABF3}"/>
            </c:ext>
          </c:extLst>
        </c:ser>
        <c:ser>
          <c:idx val="2"/>
          <c:order val="2"/>
          <c:tx>
            <c:strRef>
              <c:f>'Dual treatment'!$E$44</c:f>
              <c:strCache>
                <c:ptCount val="1"/>
                <c:pt idx="0">
                  <c:v>GC-10 + AC2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treatment'!$E$45:$E$49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79-49BA-AA9D-B7CF392EABF3}"/>
            </c:ext>
          </c:extLst>
        </c:ser>
        <c:ser>
          <c:idx val="3"/>
          <c:order val="3"/>
          <c:tx>
            <c:strRef>
              <c:f>'Dual treatment'!$F$44</c:f>
              <c:strCache>
                <c:ptCount val="1"/>
                <c:pt idx="0">
                  <c:v>256µg/ml (A)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treatment'!$F$45:$F$49</c:f>
              <c:numCache>
                <c:formatCode>General</c:formatCode>
                <c:ptCount val="5"/>
                <c:pt idx="0">
                  <c:v>100</c:v>
                </c:pt>
                <c:pt idx="1">
                  <c:v>46.666666666666664</c:v>
                </c:pt>
                <c:pt idx="2">
                  <c:v>43.333333333333336</c:v>
                </c:pt>
                <c:pt idx="3">
                  <c:v>26.666666666666668</c:v>
                </c:pt>
                <c:pt idx="4">
                  <c:v>23.333333333333332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79-49BA-AA9D-B7CF392EABF3}"/>
            </c:ext>
          </c:extLst>
        </c:ser>
        <c:ser>
          <c:idx val="4"/>
          <c:order val="4"/>
          <c:tx>
            <c:strRef>
              <c:f>'Dual treatment'!$G$44</c:f>
              <c:strCache>
                <c:ptCount val="1"/>
                <c:pt idx="0">
                  <c:v>0.125µg/ml (C)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treatment'!$G$45:$G$49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72</c:v>
                </c:pt>
                <c:pt idx="3">
                  <c:v>52</c:v>
                </c:pt>
                <c:pt idx="4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79-49BA-AA9D-B7CF392EABF3}"/>
            </c:ext>
          </c:extLst>
        </c:ser>
        <c:ser>
          <c:idx val="5"/>
          <c:order val="5"/>
          <c:tx>
            <c:strRef>
              <c:f>'Dual treatment'!$H$44</c:f>
              <c:strCache>
                <c:ptCount val="1"/>
                <c:pt idx="0">
                  <c:v>0.625µg/ml (C)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treatment'!$H$45:$H$49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66.666666666666671</c:v>
                </c:pt>
                <c:pt idx="3">
                  <c:v>56.666666666666664</c:v>
                </c:pt>
                <c:pt idx="4">
                  <c:v>56.666666666666664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79-49BA-AA9D-B7CF392EABF3}"/>
            </c:ext>
          </c:extLst>
        </c:ser>
        <c:ser>
          <c:idx val="6"/>
          <c:order val="6"/>
          <c:tx>
            <c:strRef>
              <c:f>'Dual treatment'!$I$44</c:f>
              <c:strCache>
                <c:ptCount val="1"/>
                <c:pt idx="0">
                  <c:v>3.125µg/ml (C)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'Dual treatment'!$B$45:$B$49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treatment'!$I$45:$I$49</c:f>
              <c:numCache>
                <c:formatCode>General</c:formatCode>
                <c:ptCount val="5"/>
                <c:pt idx="0">
                  <c:v>100</c:v>
                </c:pt>
                <c:pt idx="1">
                  <c:v>96.666666666666671</c:v>
                </c:pt>
                <c:pt idx="2">
                  <c:v>96.666666666666671</c:v>
                </c:pt>
                <c:pt idx="3">
                  <c:v>93.333333333333329</c:v>
                </c:pt>
                <c:pt idx="4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D79-49BA-AA9D-B7CF392EA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833864"/>
        <c:axId val="416827304"/>
      </c:scatterChart>
      <c:valAx>
        <c:axId val="41683386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827304"/>
        <c:crosses val="autoZero"/>
        <c:crossBetween val="midCat"/>
        <c:majorUnit val="6"/>
      </c:valAx>
      <c:valAx>
        <c:axId val="41682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833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GC-26</a:t>
            </a:r>
            <a:r>
              <a:rPr lang="en-GB" baseline="0"/>
              <a:t> and antibiotics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'Dual treatment'!$C$60</c:f>
              <c:strCache>
                <c:ptCount val="1"/>
                <c:pt idx="0">
                  <c:v>GC-26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treatment'!$C$61:$C$65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51.111111111111114</c:v>
                </c:pt>
                <c:pt idx="3">
                  <c:v>33.333333333333336</c:v>
                </c:pt>
                <c:pt idx="4">
                  <c:v>26.666666666666668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9D-4FAF-95D8-D824BADDB101}"/>
            </c:ext>
          </c:extLst>
        </c:ser>
        <c:ser>
          <c:idx val="1"/>
          <c:order val="1"/>
          <c:tx>
            <c:strRef>
              <c:f>'Dual treatment'!$D$60</c:f>
              <c:strCache>
                <c:ptCount val="1"/>
                <c:pt idx="0">
                  <c:v>GC-26 + AC1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treatment'!$D$61:$D$65</c:f>
              <c:numCache>
                <c:formatCode>General</c:formatCode>
                <c:ptCount val="5"/>
                <c:pt idx="0">
                  <c:v>100</c:v>
                </c:pt>
                <c:pt idx="1">
                  <c:v>57.5</c:v>
                </c:pt>
                <c:pt idx="2">
                  <c:v>55</c:v>
                </c:pt>
                <c:pt idx="3">
                  <c:v>47.5</c:v>
                </c:pt>
                <c:pt idx="4">
                  <c:v>47.5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9D-4FAF-95D8-D824BADDB101}"/>
            </c:ext>
          </c:extLst>
        </c:ser>
        <c:ser>
          <c:idx val="2"/>
          <c:order val="2"/>
          <c:tx>
            <c:strRef>
              <c:f>'Dual treatment'!$E$60</c:f>
              <c:strCache>
                <c:ptCount val="1"/>
                <c:pt idx="0">
                  <c:v>GC-26 +AC2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treatment'!$E$61:$E$65</c:f>
              <c:numCache>
                <c:formatCode>General</c:formatCode>
                <c:ptCount val="5"/>
                <c:pt idx="0">
                  <c:v>100</c:v>
                </c:pt>
                <c:pt idx="1">
                  <c:v>72</c:v>
                </c:pt>
                <c:pt idx="2">
                  <c:v>72</c:v>
                </c:pt>
                <c:pt idx="3">
                  <c:v>62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B9D-4FAF-95D8-D824BADDB101}"/>
            </c:ext>
          </c:extLst>
        </c:ser>
        <c:ser>
          <c:idx val="3"/>
          <c:order val="3"/>
          <c:tx>
            <c:strRef>
              <c:f>'Dual treatment'!$F$60</c:f>
              <c:strCache>
                <c:ptCount val="1"/>
                <c:pt idx="0">
                  <c:v>256µg/ml (A)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treatment'!$F$61:$F$65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76.666666666666671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B9D-4FAF-95D8-D824BADDB101}"/>
            </c:ext>
          </c:extLst>
        </c:ser>
        <c:ser>
          <c:idx val="4"/>
          <c:order val="4"/>
          <c:tx>
            <c:strRef>
              <c:f>'Dual treatment'!$G$60</c:f>
              <c:strCache>
                <c:ptCount val="1"/>
                <c:pt idx="0">
                  <c:v>0.125µg/ml (C)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treatment'!$G$61:$G$65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62.5</c:v>
                </c:pt>
                <c:pt idx="3">
                  <c:v>45</c:v>
                </c:pt>
                <c:pt idx="4">
                  <c:v>42.5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B9D-4FAF-95D8-D824BADDB101}"/>
            </c:ext>
          </c:extLst>
        </c:ser>
        <c:ser>
          <c:idx val="5"/>
          <c:order val="5"/>
          <c:tx>
            <c:strRef>
              <c:f>'Dual treatment'!$H$60</c:f>
              <c:strCache>
                <c:ptCount val="1"/>
                <c:pt idx="0">
                  <c:v>0.625µg/ml (C)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treatment'!$H$61:$H$65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77.5</c:v>
                </c:pt>
                <c:pt idx="3">
                  <c:v>52.5</c:v>
                </c:pt>
                <c:pt idx="4">
                  <c:v>52.5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B9D-4FAF-95D8-D824BADDB101}"/>
            </c:ext>
          </c:extLst>
        </c:ser>
        <c:ser>
          <c:idx val="6"/>
          <c:order val="6"/>
          <c:tx>
            <c:strRef>
              <c:f>'Dual treatment'!$I$60</c:f>
              <c:strCache>
                <c:ptCount val="1"/>
                <c:pt idx="0">
                  <c:v>3.125µg/ml (C)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'Dual treatment'!$B$61:$B$65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'Dual treatment'!$I$61:$I$65</c:f>
              <c:numCache>
                <c:formatCode>General</c:formatCode>
                <c:ptCount val="5"/>
                <c:pt idx="0">
                  <c:v>100</c:v>
                </c:pt>
                <c:pt idx="1">
                  <c:v>87.5</c:v>
                </c:pt>
                <c:pt idx="2">
                  <c:v>80</c:v>
                </c:pt>
                <c:pt idx="3">
                  <c:v>65</c:v>
                </c:pt>
                <c:pt idx="4">
                  <c:v>62.5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9D-4FAF-95D8-D824BADD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502456"/>
        <c:axId val="694503768"/>
      </c:scatterChart>
      <c:valAx>
        <c:axId val="694502456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503768"/>
        <c:crosses val="autoZero"/>
        <c:crossBetween val="midCat"/>
        <c:majorUnit val="6"/>
      </c:valAx>
      <c:valAx>
        <c:axId val="69450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502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'All antibiotics'!$C$31</c:f>
              <c:strCache>
                <c:ptCount val="1"/>
                <c:pt idx="0">
                  <c:v>50 µg/ml Cef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antibiotics'!$C$32:$C$36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DF-4D6F-A2A1-C13FECB8CDB2}"/>
            </c:ext>
          </c:extLst>
        </c:ser>
        <c:ser>
          <c:idx val="1"/>
          <c:order val="1"/>
          <c:tx>
            <c:strRef>
              <c:f>'All antibiotics'!$D$31</c:f>
              <c:strCache>
                <c:ptCount val="1"/>
                <c:pt idx="0">
                  <c:v>500 µg/ml Cef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antibiotics'!$D$32:$D$36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DF-4D6F-A2A1-C13FECB8CDB2}"/>
            </c:ext>
          </c:extLst>
        </c:ser>
        <c:ser>
          <c:idx val="2"/>
          <c:order val="2"/>
          <c:tx>
            <c:strRef>
              <c:f>'All antibiotics'!$E$31</c:f>
              <c:strCache>
                <c:ptCount val="1"/>
                <c:pt idx="0">
                  <c:v>1000 µg/ml Cef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antibiotics'!$E$32:$E$36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DF-4D6F-A2A1-C13FECB8CDB2}"/>
            </c:ext>
          </c:extLst>
        </c:ser>
        <c:ser>
          <c:idx val="3"/>
          <c:order val="3"/>
          <c:tx>
            <c:strRef>
              <c:f>'All antibiotics'!$M$31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'All antibiotics'!$B$32:$B$36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antibiotics'!$L$32:$L$36</c:f>
              <c:numCache>
                <c:formatCode>0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DDF-4D6F-A2A1-C13FECB8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662696"/>
        <c:axId val="444664992"/>
      </c:scatterChart>
      <c:valAx>
        <c:axId val="44466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664992"/>
        <c:crosses val="autoZero"/>
        <c:crossBetween val="midCat"/>
      </c:valAx>
      <c:valAx>
        <c:axId val="4446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662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'All antibiotics'!$H$31</c:f>
              <c:strCache>
                <c:ptCount val="1"/>
                <c:pt idx="0">
                  <c:v>256 µg/ml Azi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antibiotics'!$G$32:$G$36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antibiotics'!$H$32:$H$36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DD-421A-AEED-0B1BABA2970E}"/>
            </c:ext>
          </c:extLst>
        </c:ser>
        <c:ser>
          <c:idx val="1"/>
          <c:order val="1"/>
          <c:tx>
            <c:strRef>
              <c:f>'All antibiotics'!$J$31</c:f>
              <c:strCache>
                <c:ptCount val="1"/>
                <c:pt idx="0">
                  <c:v>1024 µg/ml Azi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antibiotics'!$G$32:$G$36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antibiotics'!$J$32:$J$36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DD-421A-AEED-0B1BABA2970E}"/>
            </c:ext>
          </c:extLst>
        </c:ser>
        <c:ser>
          <c:idx val="2"/>
          <c:order val="2"/>
          <c:tx>
            <c:strRef>
              <c:f>'All antibiotics'!$M$31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'All antibiotics'!$G$32:$G$36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antibiotics'!$L$32:$L$36</c:f>
              <c:numCache>
                <c:formatCode>0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DD-421A-AEED-0B1BABA2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653184"/>
        <c:axId val="444654496"/>
      </c:scatterChart>
      <c:valAx>
        <c:axId val="44465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654496"/>
        <c:crosses val="autoZero"/>
        <c:crossBetween val="midCat"/>
      </c:valAx>
      <c:valAx>
        <c:axId val="44465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653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GC-02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bugs'!$C$13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bugs'!$C$14:$C$18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65</c:v>
                </c:pt>
                <c:pt idx="3">
                  <c:v>45</c:v>
                </c:pt>
                <c:pt idx="4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9C-42B5-81C9-1C56E0B80CE0}"/>
            </c:ext>
          </c:extLst>
        </c:ser>
        <c:ser>
          <c:idx val="1"/>
          <c:order val="1"/>
          <c:tx>
            <c:strRef>
              <c:f>'Initial ceftriaxone and bugs'!$D$13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bugs'!$D$14:$D$18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9C-42B5-81C9-1C56E0B80CE0}"/>
            </c:ext>
          </c:extLst>
        </c:ser>
        <c:ser>
          <c:idx val="2"/>
          <c:order val="2"/>
          <c:tx>
            <c:strRef>
              <c:f>'Initial ceftriaxone and bugs'!$E$13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bugs'!$E$14:$E$18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60</c:v>
                </c:pt>
                <c:pt idx="3">
                  <c:v>60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9C-42B5-81C9-1C56E0B80CE0}"/>
            </c:ext>
          </c:extLst>
        </c:ser>
        <c:ser>
          <c:idx val="3"/>
          <c:order val="3"/>
          <c:tx>
            <c:strRef>
              <c:f>'Initial ceftriaxone and bugs'!$F$13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bugs'!$F$14:$F$18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C9C-42B5-81C9-1C56E0B80CE0}"/>
            </c:ext>
          </c:extLst>
        </c:ser>
        <c:ser>
          <c:idx val="4"/>
          <c:order val="4"/>
          <c:tx>
            <c:strRef>
              <c:f>'Initial ceftriaxone and bugs'!$G$13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bugs'!$G$14:$G$18</c:f>
              <c:numCache>
                <c:formatCode>General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80</c:v>
                </c:pt>
                <c:pt idx="3">
                  <c:v>60</c:v>
                </c:pt>
                <c:pt idx="4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C9C-42B5-81C9-1C56E0B80CE0}"/>
            </c:ext>
          </c:extLst>
        </c:ser>
        <c:ser>
          <c:idx val="5"/>
          <c:order val="5"/>
          <c:tx>
            <c:strRef>
              <c:f>'Initial ceftriaxone and bugs'!$H$13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bugs'!$H$14:$H$18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C9C-42B5-81C9-1C56E0B80CE0}"/>
            </c:ext>
          </c:extLst>
        </c:ser>
        <c:ser>
          <c:idx val="6"/>
          <c:order val="6"/>
          <c:tx>
            <c:strRef>
              <c:f>'Initial ceftriaxone and bugs'!$I$13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bugs'!$I$14:$I$18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C9C-42B5-81C9-1C56E0B8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445560"/>
        <c:axId val="647439000"/>
      </c:scatterChart>
      <c:valAx>
        <c:axId val="64744556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39000"/>
        <c:crosses val="autoZero"/>
        <c:crossBetween val="midCat"/>
        <c:majorUnit val="6"/>
      </c:valAx>
      <c:valAx>
        <c:axId val="64743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45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P9-17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bugs'!$J$13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bugs'!$J$14:$J$18</c:f>
              <c:numCache>
                <c:formatCode>General</c:formatCode>
                <c:ptCount val="5"/>
                <c:pt idx="0">
                  <c:v>100</c:v>
                </c:pt>
                <c:pt idx="1">
                  <c:v>75</c:v>
                </c:pt>
                <c:pt idx="2">
                  <c:v>65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85-462E-B259-64FF74F4E3B4}"/>
            </c:ext>
          </c:extLst>
        </c:ser>
        <c:ser>
          <c:idx val="1"/>
          <c:order val="1"/>
          <c:tx>
            <c:strRef>
              <c:f>'Initial ceftriaxone and bugs'!$K$13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bugs'!$K$14:$K$18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85-462E-B259-64FF74F4E3B4}"/>
            </c:ext>
          </c:extLst>
        </c:ser>
        <c:ser>
          <c:idx val="2"/>
          <c:order val="2"/>
          <c:tx>
            <c:strRef>
              <c:f>'Initial ceftriaxone and bugs'!$L$13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bugs'!$L$14:$L$18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85-462E-B259-64FF74F4E3B4}"/>
            </c:ext>
          </c:extLst>
        </c:ser>
        <c:ser>
          <c:idx val="3"/>
          <c:order val="3"/>
          <c:tx>
            <c:strRef>
              <c:f>'Initial ceftriaxone and bugs'!$M$13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bugs'!$M$14:$M$18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65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85-462E-B259-64FF74F4E3B4}"/>
            </c:ext>
          </c:extLst>
        </c:ser>
        <c:ser>
          <c:idx val="4"/>
          <c:order val="4"/>
          <c:tx>
            <c:strRef>
              <c:f>'Initial ceftriaxone and bugs'!$N$13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bugs'!$N$14:$N$18</c:f>
              <c:numCache>
                <c:formatCode>General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65</c:v>
                </c:pt>
                <c:pt idx="4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985-462E-B259-64FF74F4E3B4}"/>
            </c:ext>
          </c:extLst>
        </c:ser>
        <c:ser>
          <c:idx val="5"/>
          <c:order val="5"/>
          <c:tx>
            <c:strRef>
              <c:f>'Initial ceftriaxone and bugs'!$O$13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bugs'!$O$14:$O$18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80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985-462E-B259-64FF74F4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09320"/>
        <c:axId val="675210632"/>
      </c:scatterChart>
      <c:valAx>
        <c:axId val="67520932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0632"/>
        <c:crosses val="autoZero"/>
        <c:crossBetween val="midCat"/>
        <c:majorUnit val="6"/>
      </c:valAx>
      <c:valAx>
        <c:axId val="675210632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09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GC-30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bugs'!$P$13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bugs'!$P$14:$P$18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70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A3-4D4B-9E06-18FE1E12DA1E}"/>
            </c:ext>
          </c:extLst>
        </c:ser>
        <c:ser>
          <c:idx val="1"/>
          <c:order val="1"/>
          <c:tx>
            <c:strRef>
              <c:f>'Initial ceftriaxone and bugs'!$Q$13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bugs'!$Q$14:$Q$18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60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A3-4D4B-9E06-18FE1E12DA1E}"/>
            </c:ext>
          </c:extLst>
        </c:ser>
        <c:ser>
          <c:idx val="2"/>
          <c:order val="2"/>
          <c:tx>
            <c:strRef>
              <c:f>'Initial ceftriaxone and bugs'!$R$13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bugs'!$R$14:$R$18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A3-4D4B-9E06-18FE1E12DA1E}"/>
            </c:ext>
          </c:extLst>
        </c:ser>
        <c:ser>
          <c:idx val="3"/>
          <c:order val="3"/>
          <c:tx>
            <c:strRef>
              <c:f>'Initial ceftriaxone and bugs'!$S$13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bugs'!$S$14:$S$18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A3-4D4B-9E06-18FE1E12DA1E}"/>
            </c:ext>
          </c:extLst>
        </c:ser>
        <c:ser>
          <c:idx val="4"/>
          <c:order val="4"/>
          <c:tx>
            <c:strRef>
              <c:f>'Initial ceftriaxone and bugs'!$T$13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bugs'!$T$14:$T$18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60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A3-4D4B-9E06-18FE1E12D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215224"/>
        <c:axId val="675215880"/>
      </c:scatterChart>
      <c:valAx>
        <c:axId val="67521522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5880"/>
        <c:crosses val="autoZero"/>
        <c:crossBetween val="midCat"/>
        <c:majorUnit val="6"/>
      </c:valAx>
      <c:valAx>
        <c:axId val="67521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15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GC-15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bugs'!$U$13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bugs'!$U$14:$U$18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75</c:v>
                </c:pt>
                <c:pt idx="3">
                  <c:v>30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3F-4615-918A-7D51A65E0C41}"/>
            </c:ext>
          </c:extLst>
        </c:ser>
        <c:ser>
          <c:idx val="1"/>
          <c:order val="1"/>
          <c:tx>
            <c:strRef>
              <c:f>'Initial ceftriaxone and bugs'!$V$13</c:f>
              <c:strCache>
                <c:ptCount val="1"/>
                <c:pt idx="0">
                  <c:v>0.01µg/ml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bugs'!$V$14:$V$18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70</c:v>
                </c:pt>
                <c:pt idx="3">
                  <c:v>40</c:v>
                </c:pt>
                <c:pt idx="4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3F-4615-918A-7D51A65E0C41}"/>
            </c:ext>
          </c:extLst>
        </c:ser>
        <c:ser>
          <c:idx val="2"/>
          <c:order val="2"/>
          <c:tx>
            <c:strRef>
              <c:f>'Initial ceftriaxone and bugs'!$W$13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bugs'!$W$14:$W$18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3F-4615-918A-7D51A65E0C41}"/>
            </c:ext>
          </c:extLst>
        </c:ser>
        <c:ser>
          <c:idx val="3"/>
          <c:order val="3"/>
          <c:tx>
            <c:strRef>
              <c:f>'Initial ceftriaxone and bugs'!$X$13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bugs'!$X$14:$X$18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3F-4615-918A-7D51A65E0C41}"/>
            </c:ext>
          </c:extLst>
        </c:ser>
        <c:ser>
          <c:idx val="4"/>
          <c:order val="4"/>
          <c:tx>
            <c:strRef>
              <c:f>'Initial ceftriaxone and bugs'!$Y$13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bugs'!$Y$14:$Y$18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70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83F-4615-918A-7D51A65E0C41}"/>
            </c:ext>
          </c:extLst>
        </c:ser>
        <c:ser>
          <c:idx val="5"/>
          <c:order val="5"/>
          <c:tx>
            <c:strRef>
              <c:f>'Initial ceftriaxone and bugs'!$Z$13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bugs'!$Z$14:$Z$18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85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83F-4615-918A-7D51A65E0C41}"/>
            </c:ext>
          </c:extLst>
        </c:ser>
        <c:ser>
          <c:idx val="6"/>
          <c:order val="6"/>
          <c:tx>
            <c:strRef>
              <c:f>'Initial ceftriaxone and bugs'!$AA$13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bugs'!$AA$14:$AA$18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75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83F-4615-918A-7D51A65E0C41}"/>
            </c:ext>
          </c:extLst>
        </c:ser>
        <c:ser>
          <c:idx val="7"/>
          <c:order val="7"/>
          <c:tx>
            <c:strRef>
              <c:f>'Initial ceftriaxone and bugs'!$AB$13</c:f>
              <c:strCache>
                <c:ptCount val="1"/>
                <c:pt idx="0">
                  <c:v>1000µg/ml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bugs'!$AB$14:$AB$18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83F-4615-918A-7D51A65E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445560"/>
        <c:axId val="647443592"/>
      </c:scatterChart>
      <c:valAx>
        <c:axId val="647445560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43592"/>
        <c:crosses val="autoZero"/>
        <c:crossBetween val="midCat"/>
        <c:majorUnit val="6"/>
      </c:valAx>
      <c:valAx>
        <c:axId val="64744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445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GC-03</a:t>
            </a:r>
            <a:r>
              <a:rPr lang="en-GB" baseline="0"/>
              <a:t> and ceftriaxone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'Initial ceftriaxone and bugs'!$AC$13</c:f>
              <c:strCache>
                <c:ptCount val="1"/>
                <c:pt idx="0">
                  <c:v>0µg/ml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bugs'!$AC$14:$AC$18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80</c:v>
                </c:pt>
                <c:pt idx="4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22-4493-8E94-7E6809D80ACB}"/>
            </c:ext>
          </c:extLst>
        </c:ser>
        <c:ser>
          <c:idx val="1"/>
          <c:order val="1"/>
          <c:tx>
            <c:strRef>
              <c:f>'Initial ceftriaxone and bugs'!$AD$13</c:f>
              <c:strCache>
                <c:ptCount val="1"/>
                <c:pt idx="0">
                  <c:v>0.01µg/ml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bugs'!$AD$14:$AD$18</c:f>
              <c:numCache>
                <c:formatCode>General</c:formatCode>
                <c:ptCount val="5"/>
                <c:pt idx="0">
                  <c:v>100</c:v>
                </c:pt>
                <c:pt idx="1">
                  <c:v>70</c:v>
                </c:pt>
                <c:pt idx="2">
                  <c:v>70</c:v>
                </c:pt>
                <c:pt idx="3">
                  <c:v>50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22-4493-8E94-7E6809D80ACB}"/>
            </c:ext>
          </c:extLst>
        </c:ser>
        <c:ser>
          <c:idx val="2"/>
          <c:order val="2"/>
          <c:tx>
            <c:strRef>
              <c:f>'Initial ceftriaxone and bugs'!$AE$13</c:f>
              <c:strCache>
                <c:ptCount val="1"/>
                <c:pt idx="0">
                  <c:v>0.1µg/ml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bugs'!$AE$14:$AE$18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20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22-4493-8E94-7E6809D80ACB}"/>
            </c:ext>
          </c:extLst>
        </c:ser>
        <c:ser>
          <c:idx val="3"/>
          <c:order val="3"/>
          <c:tx>
            <c:strRef>
              <c:f>'Initial ceftriaxone and bugs'!$AF$13</c:f>
              <c:strCache>
                <c:ptCount val="1"/>
                <c:pt idx="0">
                  <c:v>0.5µg/ml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bugs'!$AF$14:$AF$18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B22-4493-8E94-7E6809D80ACB}"/>
            </c:ext>
          </c:extLst>
        </c:ser>
        <c:ser>
          <c:idx val="4"/>
          <c:order val="4"/>
          <c:tx>
            <c:strRef>
              <c:f>'Initial ceftriaxone and bugs'!$AG$13</c:f>
              <c:strCache>
                <c:ptCount val="1"/>
                <c:pt idx="0">
                  <c:v>5µg/ml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bugs'!$AG$14:$AG$18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50</c:v>
                </c:pt>
                <c:pt idx="4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B22-4493-8E94-7E6809D80ACB}"/>
            </c:ext>
          </c:extLst>
        </c:ser>
        <c:ser>
          <c:idx val="5"/>
          <c:order val="5"/>
          <c:tx>
            <c:strRef>
              <c:f>'Initial ceftriaxone and bugs'!$AH$13</c:f>
              <c:strCache>
                <c:ptCount val="1"/>
                <c:pt idx="0">
                  <c:v>50µg/ml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bugs'!$AH$14:$AH$18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70</c:v>
                </c:pt>
                <c:pt idx="4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B22-4493-8E94-7E6809D80ACB}"/>
            </c:ext>
          </c:extLst>
        </c:ser>
        <c:ser>
          <c:idx val="6"/>
          <c:order val="6"/>
          <c:tx>
            <c:strRef>
              <c:f>'Initial ceftriaxone and bugs'!$AI$13</c:f>
              <c:strCache>
                <c:ptCount val="1"/>
                <c:pt idx="0">
                  <c:v>500µg/ml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'Initial ceftriaxone and bugs'!$B$14:$B$18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38</c:v>
                </c:pt>
                <c:pt idx="4">
                  <c:v>48</c:v>
                </c:pt>
              </c:numCache>
            </c:numRef>
          </c:xVal>
          <c:yVal>
            <c:numRef>
              <c:f>'Initial ceftriaxone and bugs'!$AI$14:$AI$18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40</c:v>
                </c:pt>
                <c:pt idx="4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B22-4493-8E94-7E6809D8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880624"/>
        <c:axId val="419882920"/>
      </c:scatterChart>
      <c:valAx>
        <c:axId val="419880624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882920"/>
        <c:crosses val="autoZero"/>
        <c:crossBetween val="midCat"/>
        <c:majorUnit val="6"/>
      </c:valAx>
      <c:valAx>
        <c:axId val="41988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880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932657</xdr:colOff>
      <xdr:row>30</xdr:row>
      <xdr:rowOff>154479</xdr:rowOff>
    </xdr:from>
    <xdr:to>
      <xdr:col>24</xdr:col>
      <xdr:colOff>62177</xdr:colOff>
      <xdr:row>45</xdr:row>
      <xdr:rowOff>159242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368354</xdr:colOff>
      <xdr:row>39</xdr:row>
      <xdr:rowOff>65122</xdr:rowOff>
    </xdr:from>
    <xdr:to>
      <xdr:col>9</xdr:col>
      <xdr:colOff>91264</xdr:colOff>
      <xdr:row>54</xdr:row>
      <xdr:rowOff>25043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190500</xdr:colOff>
      <xdr:row>45</xdr:row>
      <xdr:rowOff>97971</xdr:rowOff>
    </xdr:from>
    <xdr:to>
      <xdr:col>15</xdr:col>
      <xdr:colOff>95250</xdr:colOff>
      <xdr:row>59</xdr:row>
      <xdr:rowOff>174171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231321</xdr:colOff>
      <xdr:row>54</xdr:row>
      <xdr:rowOff>152400</xdr:rowOff>
    </xdr:from>
    <xdr:to>
      <xdr:col>9</xdr:col>
      <xdr:colOff>435428</xdr:colOff>
      <xdr:row>69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298450</xdr:colOff>
      <xdr:row>20</xdr:row>
      <xdr:rowOff>44450</xdr:rowOff>
    </xdr:from>
    <xdr:to>
      <xdr:col>7</xdr:col>
      <xdr:colOff>577850</xdr:colOff>
      <xdr:row>34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222250</xdr:colOff>
      <xdr:row>19</xdr:row>
      <xdr:rowOff>184150</xdr:rowOff>
    </xdr:from>
    <xdr:to>
      <xdr:col>15</xdr:col>
      <xdr:colOff>527050</xdr:colOff>
      <xdr:row>34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31750</xdr:colOff>
      <xdr:row>20</xdr:row>
      <xdr:rowOff>19050</xdr:rowOff>
    </xdr:from>
    <xdr:to>
      <xdr:col>23</xdr:col>
      <xdr:colOff>336550</xdr:colOff>
      <xdr:row>34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412750</xdr:colOff>
      <xdr:row>19</xdr:row>
      <xdr:rowOff>184150</xdr:rowOff>
    </xdr:from>
    <xdr:to>
      <xdr:col>31</xdr:col>
      <xdr:colOff>107950</xdr:colOff>
      <xdr:row>34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171450</xdr:colOff>
      <xdr:row>19</xdr:row>
      <xdr:rowOff>184150</xdr:rowOff>
    </xdr:from>
    <xdr:to>
      <xdr:col>38</xdr:col>
      <xdr:colOff>476250</xdr:colOff>
      <xdr:row>34</xdr:row>
      <xdr:rowOff>69850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603250</xdr:colOff>
      <xdr:row>27</xdr:row>
      <xdr:rowOff>107950</xdr:rowOff>
    </xdr:from>
    <xdr:to>
      <xdr:col>30</xdr:col>
      <xdr:colOff>298450</xdr:colOff>
      <xdr:row>41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69850</xdr:colOff>
      <xdr:row>27</xdr:row>
      <xdr:rowOff>31750</xdr:rowOff>
    </xdr:from>
    <xdr:to>
      <xdr:col>7</xdr:col>
      <xdr:colOff>19050</xdr:colOff>
      <xdr:row>41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158750</xdr:colOff>
      <xdr:row>27</xdr:row>
      <xdr:rowOff>31750</xdr:rowOff>
    </xdr:from>
    <xdr:to>
      <xdr:col>14</xdr:col>
      <xdr:colOff>463550</xdr:colOff>
      <xdr:row>41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107950</xdr:colOff>
      <xdr:row>27</xdr:row>
      <xdr:rowOff>19050</xdr:rowOff>
    </xdr:from>
    <xdr:to>
      <xdr:col>22</xdr:col>
      <xdr:colOff>412750</xdr:colOff>
      <xdr:row>41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349250</xdr:colOff>
      <xdr:row>23</xdr:row>
      <xdr:rowOff>136525</xdr:rowOff>
    </xdr:from>
    <xdr:to>
      <xdr:col>40</xdr:col>
      <xdr:colOff>58964</xdr:colOff>
      <xdr:row>38</xdr:row>
      <xdr:rowOff>158296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193675</xdr:colOff>
      <xdr:row>24</xdr:row>
      <xdr:rowOff>161925</xdr:rowOff>
    </xdr:from>
    <xdr:to>
      <xdr:col>31</xdr:col>
      <xdr:colOff>492125</xdr:colOff>
      <xdr:row>39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31750</xdr:colOff>
      <xdr:row>24</xdr:row>
      <xdr:rowOff>133350</xdr:rowOff>
    </xdr:from>
    <xdr:to>
      <xdr:col>7</xdr:col>
      <xdr:colOff>107950</xdr:colOff>
      <xdr:row>39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31750</xdr:colOff>
      <xdr:row>25</xdr:row>
      <xdr:rowOff>44450</xdr:rowOff>
    </xdr:from>
    <xdr:to>
      <xdr:col>15</xdr:col>
      <xdr:colOff>336550</xdr:colOff>
      <xdr:row>39</xdr:row>
      <xdr:rowOff>120650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31750</xdr:colOff>
      <xdr:row>25</xdr:row>
      <xdr:rowOff>19050</xdr:rowOff>
    </xdr:from>
    <xdr:to>
      <xdr:col>23</xdr:col>
      <xdr:colOff>336550</xdr:colOff>
      <xdr:row>39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1165678</xdr:colOff>
      <xdr:row>19</xdr:row>
      <xdr:rowOff>108555</xdr:rowOff>
    </xdr:from>
    <xdr:to>
      <xdr:col>8</xdr:col>
      <xdr:colOff>258536</xdr:colOff>
      <xdr:row>34</xdr:row>
      <xdr:rowOff>130326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248709</xdr:colOff>
      <xdr:row>18</xdr:row>
      <xdr:rowOff>104775</xdr:rowOff>
    </xdr:from>
    <xdr:to>
      <xdr:col>15</xdr:col>
      <xdr:colOff>523875</xdr:colOff>
      <xdr:row>33</xdr:row>
      <xdr:rowOff>149225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15875</xdr:colOff>
      <xdr:row>18</xdr:row>
      <xdr:rowOff>83608</xdr:rowOff>
    </xdr:from>
    <xdr:to>
      <xdr:col>22</xdr:col>
      <xdr:colOff>904875</xdr:colOff>
      <xdr:row>33</xdr:row>
      <xdr:rowOff>128058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1e17\OneDrive%20-%20University%20of%20Southampton\PhD\1st%20Year\Caterpillars\Ceftriaxone(MIC%20experi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y conditions"/>
      <sheetName val="MIC"/>
      <sheetName val="MIC 2"/>
      <sheetName val="Dilution table"/>
      <sheetName val="MIC 3"/>
      <sheetName val="MIC 4"/>
      <sheetName val="MIC 5"/>
      <sheetName val="MIC 6"/>
      <sheetName val="MIC 7"/>
      <sheetName val="MIC 8"/>
      <sheetName val="Viable count table"/>
      <sheetName val="Survival percentage over time"/>
      <sheetName val="GC-26"/>
      <sheetName val="26"/>
      <sheetName val="26 (3rd)"/>
      <sheetName val="26(4th)"/>
      <sheetName val="All 26"/>
      <sheetName val="Viable counts"/>
      <sheetName val="P9 and 0.625"/>
      <sheetName val="Ceftriax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0">
          <cell r="C20" t="str">
            <v>50 µg/ml</v>
          </cell>
          <cell r="D20" t="str">
            <v>500 µg/ml</v>
          </cell>
          <cell r="E20" t="str">
            <v>1000 µg/ml</v>
          </cell>
        </row>
        <row r="21">
          <cell r="B21">
            <v>0</v>
          </cell>
          <cell r="C21">
            <v>100</v>
          </cell>
          <cell r="D21">
            <v>100</v>
          </cell>
          <cell r="E21">
            <v>100</v>
          </cell>
          <cell r="I21">
            <v>0</v>
          </cell>
        </row>
        <row r="22">
          <cell r="B22">
            <v>16</v>
          </cell>
          <cell r="C22">
            <v>100</v>
          </cell>
          <cell r="D22">
            <v>100</v>
          </cell>
          <cell r="E22">
            <v>100</v>
          </cell>
          <cell r="I22">
            <v>0</v>
          </cell>
        </row>
        <row r="23">
          <cell r="B23">
            <v>24</v>
          </cell>
          <cell r="C23">
            <v>100</v>
          </cell>
          <cell r="D23">
            <v>100</v>
          </cell>
          <cell r="E23">
            <v>100</v>
          </cell>
          <cell r="I23">
            <v>0</v>
          </cell>
        </row>
        <row r="24">
          <cell r="B24">
            <v>40</v>
          </cell>
          <cell r="C24">
            <v>100</v>
          </cell>
          <cell r="D24">
            <v>100</v>
          </cell>
          <cell r="E24">
            <v>100</v>
          </cell>
          <cell r="I24">
            <v>0</v>
          </cell>
        </row>
        <row r="25">
          <cell r="B25">
            <v>48</v>
          </cell>
          <cell r="C25">
            <v>97.5</v>
          </cell>
          <cell r="D25">
            <v>100</v>
          </cell>
          <cell r="E25">
            <v>100</v>
          </cell>
          <cell r="I2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6"/>
  <sheetViews>
    <sheetView tabSelected="1" topLeftCell="A26" zoomScale="70" zoomScaleNormal="70" workbookViewId="0">
      <selection activeCell="M70" sqref="M70"/>
    </sheetView>
  </sheetViews>
  <sheetFormatPr defaultRowHeight="15" x14ac:dyDescent="0.25"/>
  <cols>
    <col min="1" max="1" width="25.85546875" bestFit="1" customWidth="1"/>
    <col min="5" max="5" width="16.140625" bestFit="1" customWidth="1"/>
    <col min="6" max="6" width="12.5703125" customWidth="1"/>
    <col min="10" max="10" width="14.85546875" bestFit="1" customWidth="1"/>
    <col min="12" max="13" width="21.140625" bestFit="1" customWidth="1"/>
    <col min="16" max="16" width="20.5703125" bestFit="1" customWidth="1"/>
  </cols>
  <sheetData>
    <row r="2" spans="1:26" x14ac:dyDescent="0.25">
      <c r="A2" t="s">
        <v>0</v>
      </c>
      <c r="C2" s="10" t="s">
        <v>66</v>
      </c>
      <c r="E2" t="s">
        <v>69</v>
      </c>
    </row>
    <row r="3" spans="1:26" x14ac:dyDescent="0.25">
      <c r="P3" t="s">
        <v>28</v>
      </c>
      <c r="T3" t="s">
        <v>68</v>
      </c>
    </row>
    <row r="4" spans="1:26" x14ac:dyDescent="0.25">
      <c r="A4" t="s">
        <v>1</v>
      </c>
      <c r="B4" s="1" t="s">
        <v>2</v>
      </c>
      <c r="C4" s="1" t="s">
        <v>3</v>
      </c>
      <c r="D4" s="1" t="s">
        <v>3</v>
      </c>
      <c r="E4" s="1" t="s">
        <v>3</v>
      </c>
      <c r="F4" s="1" t="s">
        <v>3</v>
      </c>
      <c r="G4" s="1" t="s">
        <v>4</v>
      </c>
      <c r="H4" s="1" t="s">
        <v>4</v>
      </c>
      <c r="I4" s="1" t="s">
        <v>4</v>
      </c>
      <c r="J4" s="1" t="s">
        <v>4</v>
      </c>
      <c r="K4" s="1" t="s">
        <v>5</v>
      </c>
      <c r="L4" s="1" t="s">
        <v>5</v>
      </c>
      <c r="M4" s="1" t="s">
        <v>5</v>
      </c>
      <c r="N4" s="1" t="s">
        <v>5</v>
      </c>
      <c r="P4" t="s">
        <v>52</v>
      </c>
      <c r="R4" s="10" t="s">
        <v>67</v>
      </c>
    </row>
    <row r="5" spans="1:26" x14ac:dyDescent="0.25"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26" x14ac:dyDescent="0.25">
      <c r="B6" s="1">
        <v>16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P6" t="s">
        <v>1</v>
      </c>
      <c r="Q6" s="1" t="s">
        <v>2</v>
      </c>
      <c r="R6" s="1" t="s">
        <v>53</v>
      </c>
      <c r="S6" s="1" t="s">
        <v>54</v>
      </c>
      <c r="T6" s="1" t="s">
        <v>55</v>
      </c>
      <c r="U6" s="1" t="s">
        <v>55</v>
      </c>
      <c r="V6" s="1" t="s">
        <v>55</v>
      </c>
      <c r="W6" s="1" t="s">
        <v>56</v>
      </c>
      <c r="X6" s="1" t="s">
        <v>56</v>
      </c>
      <c r="Y6" s="1" t="s">
        <v>56</v>
      </c>
      <c r="Z6" s="1" t="s">
        <v>56</v>
      </c>
    </row>
    <row r="7" spans="1:26" x14ac:dyDescent="0.25">
      <c r="B7" s="1">
        <v>24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</row>
    <row r="8" spans="1:26" x14ac:dyDescent="0.25">
      <c r="B8" s="1">
        <v>40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Q8" s="1">
        <v>16</v>
      </c>
      <c r="R8" s="1">
        <v>0</v>
      </c>
      <c r="S8" s="1">
        <v>2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</row>
    <row r="9" spans="1:26" x14ac:dyDescent="0.25">
      <c r="B9" s="1">
        <v>48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Q9" s="1">
        <v>24</v>
      </c>
      <c r="R9" s="1">
        <v>0</v>
      </c>
      <c r="S9" s="1">
        <v>2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</row>
    <row r="10" spans="1:2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Q10" s="1">
        <v>40</v>
      </c>
      <c r="R10" s="1">
        <v>0</v>
      </c>
      <c r="S10" s="1">
        <v>2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</row>
    <row r="11" spans="1:26" x14ac:dyDescent="0.25">
      <c r="Q11" s="1">
        <v>48</v>
      </c>
      <c r="R11" s="1">
        <v>0</v>
      </c>
      <c r="S11" s="1">
        <v>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</row>
    <row r="12" spans="1:26" x14ac:dyDescent="0.25">
      <c r="A12" t="s">
        <v>6</v>
      </c>
      <c r="B12" s="1" t="s">
        <v>2</v>
      </c>
      <c r="C12" s="1" t="s">
        <v>3</v>
      </c>
      <c r="D12" s="1" t="s">
        <v>3</v>
      </c>
      <c r="E12" s="1" t="s">
        <v>3</v>
      </c>
      <c r="F12" s="1" t="s">
        <v>3</v>
      </c>
      <c r="G12" s="1" t="s">
        <v>4</v>
      </c>
      <c r="H12" s="1" t="s">
        <v>4</v>
      </c>
      <c r="I12" s="1" t="s">
        <v>4</v>
      </c>
      <c r="J12" s="1" t="s">
        <v>4</v>
      </c>
      <c r="K12" s="1" t="s">
        <v>5</v>
      </c>
      <c r="L12" s="1" t="s">
        <v>5</v>
      </c>
      <c r="M12" s="1" t="s">
        <v>5</v>
      </c>
      <c r="N12" s="1" t="s">
        <v>5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B13" s="1">
        <v>0</v>
      </c>
      <c r="C13" s="1">
        <f>((10-C5)*100)/10</f>
        <v>100</v>
      </c>
      <c r="D13" s="1">
        <f t="shared" ref="D13:N13" si="0">((10-D5)*100)/10</f>
        <v>100</v>
      </c>
      <c r="E13" s="1">
        <f t="shared" si="0"/>
        <v>100</v>
      </c>
      <c r="F13" s="1">
        <f t="shared" si="0"/>
        <v>100</v>
      </c>
      <c r="G13" s="1">
        <f t="shared" si="0"/>
        <v>100</v>
      </c>
      <c r="H13" s="1">
        <f t="shared" si="0"/>
        <v>100</v>
      </c>
      <c r="I13" s="1">
        <f t="shared" si="0"/>
        <v>100</v>
      </c>
      <c r="J13" s="1">
        <f t="shared" si="0"/>
        <v>100</v>
      </c>
      <c r="K13" s="1">
        <f t="shared" si="0"/>
        <v>100</v>
      </c>
      <c r="L13" s="1">
        <f t="shared" si="0"/>
        <v>100</v>
      </c>
      <c r="M13" s="1">
        <f t="shared" si="0"/>
        <v>100</v>
      </c>
      <c r="N13" s="1">
        <f t="shared" si="0"/>
        <v>100</v>
      </c>
      <c r="R13" s="10" t="s">
        <v>57</v>
      </c>
      <c r="W13" t="s">
        <v>58</v>
      </c>
    </row>
    <row r="14" spans="1:26" x14ac:dyDescent="0.25">
      <c r="B14" s="1">
        <v>16</v>
      </c>
      <c r="C14" s="1">
        <f t="shared" ref="C14:N17" si="1">((10-C6)*100)/10</f>
        <v>100</v>
      </c>
      <c r="D14" s="1">
        <f t="shared" si="1"/>
        <v>100</v>
      </c>
      <c r="E14" s="1">
        <f t="shared" si="1"/>
        <v>100</v>
      </c>
      <c r="F14" s="1">
        <f t="shared" si="1"/>
        <v>100</v>
      </c>
      <c r="G14" s="1">
        <f t="shared" si="1"/>
        <v>100</v>
      </c>
      <c r="H14" s="1">
        <f t="shared" si="1"/>
        <v>100</v>
      </c>
      <c r="I14" s="1">
        <f t="shared" si="1"/>
        <v>100</v>
      </c>
      <c r="J14" s="1">
        <f t="shared" si="1"/>
        <v>100</v>
      </c>
      <c r="K14" s="1">
        <f t="shared" si="1"/>
        <v>100</v>
      </c>
      <c r="L14" s="1">
        <f t="shared" si="1"/>
        <v>100</v>
      </c>
      <c r="M14" s="1">
        <f t="shared" si="1"/>
        <v>100</v>
      </c>
      <c r="N14" s="1">
        <f t="shared" si="1"/>
        <v>100</v>
      </c>
      <c r="P14" t="s">
        <v>6</v>
      </c>
      <c r="Q14" s="1" t="s">
        <v>2</v>
      </c>
      <c r="R14" s="1" t="s">
        <v>53</v>
      </c>
      <c r="S14" s="1" t="s">
        <v>54</v>
      </c>
      <c r="T14" s="1" t="s">
        <v>55</v>
      </c>
      <c r="U14" s="1" t="s">
        <v>55</v>
      </c>
      <c r="V14" s="1" t="s">
        <v>55</v>
      </c>
      <c r="W14" s="1" t="s">
        <v>56</v>
      </c>
      <c r="X14" s="1" t="s">
        <v>56</v>
      </c>
      <c r="Y14" s="1" t="s">
        <v>56</v>
      </c>
      <c r="Z14" s="1" t="s">
        <v>56</v>
      </c>
    </row>
    <row r="15" spans="1:26" x14ac:dyDescent="0.25">
      <c r="B15" s="1">
        <v>24</v>
      </c>
      <c r="C15" s="1">
        <f t="shared" si="1"/>
        <v>100</v>
      </c>
      <c r="D15" s="1">
        <f t="shared" si="1"/>
        <v>100</v>
      </c>
      <c r="E15" s="1">
        <f t="shared" si="1"/>
        <v>100</v>
      </c>
      <c r="F15" s="1">
        <f t="shared" si="1"/>
        <v>100</v>
      </c>
      <c r="G15" s="1">
        <f t="shared" si="1"/>
        <v>100</v>
      </c>
      <c r="H15" s="1">
        <f t="shared" si="1"/>
        <v>100</v>
      </c>
      <c r="I15" s="1">
        <f t="shared" si="1"/>
        <v>100</v>
      </c>
      <c r="J15" s="1">
        <f t="shared" si="1"/>
        <v>100</v>
      </c>
      <c r="K15" s="1">
        <f t="shared" si="1"/>
        <v>100</v>
      </c>
      <c r="L15" s="1">
        <f t="shared" si="1"/>
        <v>100</v>
      </c>
      <c r="M15" s="1">
        <f t="shared" si="1"/>
        <v>100</v>
      </c>
      <c r="N15" s="1">
        <f t="shared" si="1"/>
        <v>100</v>
      </c>
      <c r="Q15" s="1">
        <v>0</v>
      </c>
      <c r="R15" s="1">
        <f>((10-R7)*100)/10</f>
        <v>100</v>
      </c>
      <c r="S15" s="1">
        <f t="shared" ref="S15:Z15" si="2">((10-S7)*100)/10</f>
        <v>100</v>
      </c>
      <c r="T15" s="1">
        <f t="shared" si="2"/>
        <v>100</v>
      </c>
      <c r="U15" s="1">
        <f t="shared" si="2"/>
        <v>100</v>
      </c>
      <c r="V15" s="1">
        <f t="shared" si="2"/>
        <v>100</v>
      </c>
      <c r="W15" s="1">
        <f t="shared" si="2"/>
        <v>100</v>
      </c>
      <c r="X15" s="1">
        <f t="shared" si="2"/>
        <v>100</v>
      </c>
      <c r="Y15" s="1">
        <f t="shared" si="2"/>
        <v>100</v>
      </c>
      <c r="Z15" s="1">
        <f t="shared" si="2"/>
        <v>100</v>
      </c>
    </row>
    <row r="16" spans="1:26" x14ac:dyDescent="0.25">
      <c r="B16" s="1">
        <v>40</v>
      </c>
      <c r="C16" s="1">
        <f t="shared" si="1"/>
        <v>100</v>
      </c>
      <c r="D16" s="1">
        <f t="shared" si="1"/>
        <v>100</v>
      </c>
      <c r="E16" s="1">
        <f t="shared" si="1"/>
        <v>100</v>
      </c>
      <c r="F16" s="1">
        <f t="shared" si="1"/>
        <v>100</v>
      </c>
      <c r="G16" s="1">
        <f t="shared" si="1"/>
        <v>100</v>
      </c>
      <c r="H16" s="1">
        <f t="shared" si="1"/>
        <v>100</v>
      </c>
      <c r="I16" s="1">
        <f t="shared" si="1"/>
        <v>100</v>
      </c>
      <c r="J16" s="1">
        <f t="shared" si="1"/>
        <v>100</v>
      </c>
      <c r="K16" s="1">
        <f t="shared" si="1"/>
        <v>100</v>
      </c>
      <c r="L16" s="1">
        <f t="shared" si="1"/>
        <v>100</v>
      </c>
      <c r="M16" s="1">
        <f t="shared" si="1"/>
        <v>100</v>
      </c>
      <c r="N16" s="1">
        <f t="shared" si="1"/>
        <v>100</v>
      </c>
      <c r="Q16" s="1">
        <v>16</v>
      </c>
      <c r="R16" s="1">
        <f t="shared" ref="R16:Z19" si="3">((10-R8)*100)/10</f>
        <v>100</v>
      </c>
      <c r="S16" s="1">
        <f t="shared" si="3"/>
        <v>80</v>
      </c>
      <c r="T16" s="1">
        <f t="shared" si="3"/>
        <v>100</v>
      </c>
      <c r="U16" s="1">
        <f t="shared" si="3"/>
        <v>100</v>
      </c>
      <c r="V16" s="1">
        <f t="shared" si="3"/>
        <v>100</v>
      </c>
      <c r="W16" s="1">
        <f t="shared" si="3"/>
        <v>100</v>
      </c>
      <c r="X16" s="1">
        <f t="shared" si="3"/>
        <v>100</v>
      </c>
      <c r="Y16" s="1">
        <f t="shared" si="3"/>
        <v>100</v>
      </c>
      <c r="Z16" s="1">
        <f t="shared" si="3"/>
        <v>100</v>
      </c>
    </row>
    <row r="17" spans="1:26" x14ac:dyDescent="0.25">
      <c r="B17" s="1">
        <v>48</v>
      </c>
      <c r="C17" s="1">
        <f t="shared" si="1"/>
        <v>100</v>
      </c>
      <c r="D17" s="1">
        <f t="shared" si="1"/>
        <v>100</v>
      </c>
      <c r="E17" s="1">
        <f t="shared" si="1"/>
        <v>90</v>
      </c>
      <c r="F17" s="1">
        <f t="shared" si="1"/>
        <v>100</v>
      </c>
      <c r="G17" s="1">
        <f t="shared" si="1"/>
        <v>100</v>
      </c>
      <c r="H17" s="1">
        <f t="shared" si="1"/>
        <v>100</v>
      </c>
      <c r="I17" s="1">
        <f t="shared" si="1"/>
        <v>100</v>
      </c>
      <c r="J17" s="1">
        <f t="shared" si="1"/>
        <v>100</v>
      </c>
      <c r="K17" s="1">
        <f t="shared" si="1"/>
        <v>100</v>
      </c>
      <c r="L17" s="1">
        <f t="shared" si="1"/>
        <v>100</v>
      </c>
      <c r="M17" s="1">
        <f t="shared" si="1"/>
        <v>100</v>
      </c>
      <c r="N17" s="1">
        <f t="shared" si="1"/>
        <v>100</v>
      </c>
      <c r="Q17" s="1">
        <v>24</v>
      </c>
      <c r="R17" s="1">
        <f t="shared" si="3"/>
        <v>100</v>
      </c>
      <c r="S17" s="1">
        <f t="shared" si="3"/>
        <v>80</v>
      </c>
      <c r="T17" s="1">
        <f t="shared" si="3"/>
        <v>100</v>
      </c>
      <c r="U17" s="1">
        <f t="shared" si="3"/>
        <v>100</v>
      </c>
      <c r="V17" s="1">
        <f t="shared" si="3"/>
        <v>100</v>
      </c>
      <c r="W17" s="1">
        <f t="shared" si="3"/>
        <v>100</v>
      </c>
      <c r="X17" s="1">
        <f t="shared" si="3"/>
        <v>100</v>
      </c>
      <c r="Y17" s="1">
        <f t="shared" si="3"/>
        <v>100</v>
      </c>
      <c r="Z17" s="1">
        <f t="shared" si="3"/>
        <v>100</v>
      </c>
    </row>
    <row r="18" spans="1:26" x14ac:dyDescent="0.25">
      <c r="Q18" s="1">
        <v>40</v>
      </c>
      <c r="R18" s="1">
        <f t="shared" si="3"/>
        <v>100</v>
      </c>
      <c r="S18" s="1">
        <f t="shared" si="3"/>
        <v>80</v>
      </c>
      <c r="T18" s="1">
        <f t="shared" si="3"/>
        <v>100</v>
      </c>
      <c r="U18" s="1">
        <f t="shared" si="3"/>
        <v>100</v>
      </c>
      <c r="V18" s="1">
        <f t="shared" si="3"/>
        <v>100</v>
      </c>
      <c r="W18" s="1">
        <f t="shared" si="3"/>
        <v>100</v>
      </c>
      <c r="X18" s="1">
        <f t="shared" si="3"/>
        <v>100</v>
      </c>
      <c r="Y18" s="1">
        <f t="shared" si="3"/>
        <v>100</v>
      </c>
      <c r="Z18" s="1">
        <f t="shared" si="3"/>
        <v>100</v>
      </c>
    </row>
    <row r="19" spans="1:26" x14ac:dyDescent="0.25">
      <c r="Q19" s="1">
        <v>48</v>
      </c>
      <c r="R19" s="1">
        <f t="shared" si="3"/>
        <v>100</v>
      </c>
      <c r="S19" s="1">
        <f t="shared" si="3"/>
        <v>80</v>
      </c>
      <c r="T19" s="1">
        <f t="shared" si="3"/>
        <v>100</v>
      </c>
      <c r="U19" s="1">
        <f t="shared" si="3"/>
        <v>100</v>
      </c>
      <c r="V19" s="1">
        <f t="shared" si="3"/>
        <v>100</v>
      </c>
      <c r="W19" s="1">
        <f t="shared" si="3"/>
        <v>100</v>
      </c>
      <c r="X19" s="1">
        <f t="shared" si="3"/>
        <v>100</v>
      </c>
      <c r="Y19" s="1">
        <f t="shared" si="3"/>
        <v>100</v>
      </c>
      <c r="Z19" s="1">
        <f t="shared" si="3"/>
        <v>100</v>
      </c>
    </row>
    <row r="20" spans="1:26" x14ac:dyDescent="0.25">
      <c r="A20" t="s">
        <v>7</v>
      </c>
      <c r="B20" s="1" t="s">
        <v>2</v>
      </c>
      <c r="C20" s="1" t="s">
        <v>60</v>
      </c>
      <c r="D20" s="1" t="s">
        <v>61</v>
      </c>
      <c r="E20" s="1" t="s">
        <v>62</v>
      </c>
      <c r="G20" t="s">
        <v>8</v>
      </c>
      <c r="H20" s="1" t="s">
        <v>2</v>
      </c>
      <c r="I20" s="1" t="s">
        <v>3</v>
      </c>
      <c r="J20" s="1" t="s">
        <v>4</v>
      </c>
      <c r="K20" s="1" t="s">
        <v>5</v>
      </c>
    </row>
    <row r="21" spans="1:26" x14ac:dyDescent="0.25">
      <c r="B21" s="1">
        <v>0</v>
      </c>
      <c r="C21" s="1">
        <f>AVERAGE(C13:F13)</f>
        <v>100</v>
      </c>
      <c r="D21" s="1">
        <f>AVERAGE(G13:J13)</f>
        <v>100</v>
      </c>
      <c r="E21" s="1">
        <f>AVERAGE(K13:N13)</f>
        <v>100</v>
      </c>
      <c r="H21" s="1">
        <v>0</v>
      </c>
      <c r="I21" s="1">
        <f>STDEV(C13:F13)</f>
        <v>0</v>
      </c>
      <c r="J21" s="1">
        <f>STDEV(G13:J13)</f>
        <v>0</v>
      </c>
      <c r="K21" s="1">
        <f>STDEV(K13:N13)</f>
        <v>0</v>
      </c>
    </row>
    <row r="22" spans="1:26" x14ac:dyDescent="0.25">
      <c r="B22" s="1">
        <v>16</v>
      </c>
      <c r="C22" s="1">
        <f t="shared" ref="C22:C25" si="4">AVERAGE(C14:F14)</f>
        <v>100</v>
      </c>
      <c r="D22" s="1">
        <f t="shared" ref="D22:D25" si="5">AVERAGE(G14:J14)</f>
        <v>100</v>
      </c>
      <c r="E22" s="1">
        <f t="shared" ref="E22:E25" si="6">AVERAGE(K14:N14)</f>
        <v>100</v>
      </c>
      <c r="H22" s="1">
        <v>16</v>
      </c>
      <c r="I22" s="1">
        <f t="shared" ref="I22:I25" si="7">STDEV(C14:F14)</f>
        <v>0</v>
      </c>
      <c r="J22" s="1">
        <f t="shared" ref="J22:J25" si="8">STDEV(G14:J14)</f>
        <v>0</v>
      </c>
      <c r="K22" s="1">
        <f t="shared" ref="K22:K25" si="9">STDEV(K14:N14)</f>
        <v>0</v>
      </c>
      <c r="P22" t="s">
        <v>7</v>
      </c>
      <c r="Q22" s="1" t="s">
        <v>2</v>
      </c>
      <c r="R22" s="1" t="s">
        <v>63</v>
      </c>
      <c r="S22" s="1" t="s">
        <v>64</v>
      </c>
      <c r="T22" s="1" t="s">
        <v>65</v>
      </c>
      <c r="U22" s="1" t="s">
        <v>56</v>
      </c>
    </row>
    <row r="23" spans="1:26" x14ac:dyDescent="0.25">
      <c r="B23" s="1">
        <v>24</v>
      </c>
      <c r="C23" s="1">
        <f t="shared" si="4"/>
        <v>100</v>
      </c>
      <c r="D23" s="1">
        <f t="shared" si="5"/>
        <v>100</v>
      </c>
      <c r="E23" s="1">
        <f t="shared" si="6"/>
        <v>100</v>
      </c>
      <c r="H23" s="1">
        <v>24</v>
      </c>
      <c r="I23" s="1">
        <f t="shared" si="7"/>
        <v>0</v>
      </c>
      <c r="J23" s="1">
        <f t="shared" si="8"/>
        <v>0</v>
      </c>
      <c r="K23" s="1">
        <f t="shared" si="9"/>
        <v>0</v>
      </c>
      <c r="Q23" s="1">
        <v>0</v>
      </c>
      <c r="R23" s="1">
        <v>100</v>
      </c>
      <c r="S23" s="1">
        <v>100</v>
      </c>
      <c r="T23" s="1">
        <f>AVERAGE(T15:V15)</f>
        <v>100</v>
      </c>
      <c r="U23" s="1">
        <f>AVERAGE(W15:Z15)</f>
        <v>100</v>
      </c>
    </row>
    <row r="24" spans="1:26" x14ac:dyDescent="0.25">
      <c r="B24" s="1">
        <v>40</v>
      </c>
      <c r="C24" s="1">
        <f t="shared" si="4"/>
        <v>100</v>
      </c>
      <c r="D24" s="1">
        <f t="shared" si="5"/>
        <v>100</v>
      </c>
      <c r="E24" s="1">
        <f t="shared" si="6"/>
        <v>100</v>
      </c>
      <c r="H24" s="1">
        <v>40</v>
      </c>
      <c r="I24" s="1">
        <f t="shared" si="7"/>
        <v>0</v>
      </c>
      <c r="J24" s="1">
        <f t="shared" si="8"/>
        <v>0</v>
      </c>
      <c r="K24" s="1">
        <f t="shared" si="9"/>
        <v>0</v>
      </c>
      <c r="Q24" s="1">
        <v>16</v>
      </c>
      <c r="R24" s="1">
        <v>100</v>
      </c>
      <c r="S24" s="1">
        <v>80</v>
      </c>
      <c r="T24" s="1">
        <f t="shared" ref="T24:T27" si="10">AVERAGE(T16:V16)</f>
        <v>100</v>
      </c>
      <c r="U24" s="1">
        <f t="shared" ref="U24:U27" si="11">AVERAGE(W16:Z16)</f>
        <v>100</v>
      </c>
    </row>
    <row r="25" spans="1:26" x14ac:dyDescent="0.25">
      <c r="B25" s="1">
        <v>48</v>
      </c>
      <c r="C25" s="1">
        <f t="shared" si="4"/>
        <v>97.5</v>
      </c>
      <c r="D25" s="1">
        <f t="shared" si="5"/>
        <v>100</v>
      </c>
      <c r="E25" s="1">
        <f t="shared" si="6"/>
        <v>100</v>
      </c>
      <c r="H25" s="1">
        <v>48</v>
      </c>
      <c r="I25" s="1">
        <f t="shared" si="7"/>
        <v>5</v>
      </c>
      <c r="J25" s="1">
        <f t="shared" si="8"/>
        <v>0</v>
      </c>
      <c r="K25" s="1">
        <f t="shared" si="9"/>
        <v>0</v>
      </c>
      <c r="Q25" s="1">
        <v>24</v>
      </c>
      <c r="R25" s="1">
        <v>100</v>
      </c>
      <c r="S25" s="1">
        <v>80</v>
      </c>
      <c r="T25" s="1">
        <f t="shared" si="10"/>
        <v>100</v>
      </c>
      <c r="U25" s="1">
        <f t="shared" si="11"/>
        <v>100</v>
      </c>
    </row>
    <row r="26" spans="1:26" x14ac:dyDescent="0.25">
      <c r="Q26" s="1">
        <v>40</v>
      </c>
      <c r="R26" s="1">
        <v>100</v>
      </c>
      <c r="S26" s="1">
        <v>80</v>
      </c>
      <c r="T26" s="1">
        <f t="shared" si="10"/>
        <v>100</v>
      </c>
      <c r="U26" s="1">
        <f t="shared" si="11"/>
        <v>100</v>
      </c>
    </row>
    <row r="27" spans="1:26" x14ac:dyDescent="0.25">
      <c r="Q27" s="1">
        <v>48</v>
      </c>
      <c r="R27" s="1">
        <v>100</v>
      </c>
      <c r="S27" s="1">
        <v>80</v>
      </c>
      <c r="T27" s="1">
        <f t="shared" si="10"/>
        <v>100</v>
      </c>
      <c r="U27" s="1">
        <f t="shared" si="11"/>
        <v>100</v>
      </c>
    </row>
    <row r="30" spans="1:26" x14ac:dyDescent="0.25">
      <c r="L30" t="s">
        <v>6</v>
      </c>
      <c r="M30" t="s">
        <v>17</v>
      </c>
    </row>
    <row r="31" spans="1:26" x14ac:dyDescent="0.25">
      <c r="B31" t="s">
        <v>2</v>
      </c>
      <c r="C31" t="s">
        <v>72</v>
      </c>
      <c r="D31" t="s">
        <v>73</v>
      </c>
      <c r="E31" t="s">
        <v>74</v>
      </c>
      <c r="G31" t="s">
        <v>2</v>
      </c>
      <c r="H31" t="s">
        <v>75</v>
      </c>
      <c r="I31" t="s">
        <v>70</v>
      </c>
      <c r="J31" t="s">
        <v>76</v>
      </c>
      <c r="M31" t="s">
        <v>71</v>
      </c>
    </row>
    <row r="32" spans="1:26" x14ac:dyDescent="0.25">
      <c r="B32">
        <v>0</v>
      </c>
      <c r="C32">
        <v>100</v>
      </c>
      <c r="D32">
        <v>100</v>
      </c>
      <c r="E32">
        <v>100</v>
      </c>
      <c r="G32">
        <v>0</v>
      </c>
      <c r="H32">
        <v>100</v>
      </c>
      <c r="I32">
        <v>100</v>
      </c>
      <c r="J32">
        <v>100</v>
      </c>
      <c r="L32" s="11">
        <v>100</v>
      </c>
      <c r="M32">
        <v>0</v>
      </c>
    </row>
    <row r="33" spans="2:13" x14ac:dyDescent="0.25">
      <c r="B33">
        <v>16</v>
      </c>
      <c r="C33">
        <v>100</v>
      </c>
      <c r="D33">
        <v>100</v>
      </c>
      <c r="E33">
        <v>100</v>
      </c>
      <c r="G33">
        <v>16</v>
      </c>
      <c r="H33">
        <v>100</v>
      </c>
      <c r="I33">
        <v>80</v>
      </c>
      <c r="J33">
        <v>100</v>
      </c>
      <c r="L33" s="11">
        <v>94.444444444444443</v>
      </c>
      <c r="M33">
        <v>8.8191710368819685</v>
      </c>
    </row>
    <row r="34" spans="2:13" x14ac:dyDescent="0.25">
      <c r="B34">
        <v>24</v>
      </c>
      <c r="C34">
        <v>100</v>
      </c>
      <c r="D34">
        <v>100</v>
      </c>
      <c r="E34">
        <v>100</v>
      </c>
      <c r="G34">
        <v>24</v>
      </c>
      <c r="H34">
        <v>100</v>
      </c>
      <c r="I34">
        <v>80</v>
      </c>
      <c r="J34">
        <v>100</v>
      </c>
      <c r="L34" s="11">
        <v>94.444444444444443</v>
      </c>
      <c r="M34">
        <v>8.8191710368819685</v>
      </c>
    </row>
    <row r="35" spans="2:13" x14ac:dyDescent="0.25">
      <c r="B35">
        <v>40</v>
      </c>
      <c r="C35">
        <v>100</v>
      </c>
      <c r="D35">
        <v>100</v>
      </c>
      <c r="E35">
        <v>100</v>
      </c>
      <c r="G35">
        <v>40</v>
      </c>
      <c r="H35">
        <v>100</v>
      </c>
      <c r="I35">
        <v>80</v>
      </c>
      <c r="J35">
        <v>100</v>
      </c>
      <c r="L35" s="11">
        <v>94.444444444444443</v>
      </c>
      <c r="M35">
        <v>8.8191710368819685</v>
      </c>
    </row>
    <row r="36" spans="2:13" x14ac:dyDescent="0.25">
      <c r="B36">
        <v>48</v>
      </c>
      <c r="C36">
        <v>97.5</v>
      </c>
      <c r="D36">
        <v>100</v>
      </c>
      <c r="E36">
        <v>100</v>
      </c>
      <c r="G36">
        <v>48</v>
      </c>
      <c r="H36">
        <v>100</v>
      </c>
      <c r="I36">
        <v>80</v>
      </c>
      <c r="J36">
        <v>100</v>
      </c>
      <c r="L36" s="11">
        <v>94.444444444444443</v>
      </c>
      <c r="M36">
        <v>8.8191710368819685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18"/>
  <sheetViews>
    <sheetView topLeftCell="S2" zoomScale="50" zoomScaleNormal="50" workbookViewId="0">
      <selection activeCell="AF14" sqref="AF14"/>
    </sheetView>
  </sheetViews>
  <sheetFormatPr defaultRowHeight="15" x14ac:dyDescent="0.25"/>
  <cols>
    <col min="1" max="1" width="21" bestFit="1" customWidth="1"/>
    <col min="2" max="2" width="17.7109375" bestFit="1" customWidth="1"/>
  </cols>
  <sheetData>
    <row r="3" spans="1:48" x14ac:dyDescent="0.25">
      <c r="B3" s="1"/>
      <c r="C3" s="1">
        <v>0</v>
      </c>
      <c r="D3" s="1" t="s">
        <v>9</v>
      </c>
      <c r="E3" s="8" t="s">
        <v>22</v>
      </c>
      <c r="F3" s="1" t="s">
        <v>31</v>
      </c>
      <c r="G3" s="1" t="s">
        <v>26</v>
      </c>
      <c r="H3" s="1" t="s">
        <v>30</v>
      </c>
      <c r="I3" s="1" t="s">
        <v>30</v>
      </c>
      <c r="J3" s="1" t="s">
        <v>29</v>
      </c>
      <c r="K3" s="1" t="s">
        <v>29</v>
      </c>
      <c r="L3" s="1" t="s">
        <v>36</v>
      </c>
      <c r="M3" s="8"/>
      <c r="N3" s="1" t="s">
        <v>9</v>
      </c>
      <c r="O3" s="1">
        <v>0</v>
      </c>
      <c r="P3" s="1" t="s">
        <v>31</v>
      </c>
      <c r="Q3" s="1" t="s">
        <v>26</v>
      </c>
      <c r="R3" s="1" t="s">
        <v>30</v>
      </c>
      <c r="S3" s="1" t="s">
        <v>30</v>
      </c>
      <c r="T3" s="1" t="s">
        <v>29</v>
      </c>
      <c r="U3" s="1" t="s">
        <v>29</v>
      </c>
      <c r="V3" s="1" t="s">
        <v>36</v>
      </c>
      <c r="X3" s="1" t="s">
        <v>9</v>
      </c>
      <c r="Y3" s="1" t="s">
        <v>31</v>
      </c>
      <c r="Z3" s="1" t="s">
        <v>26</v>
      </c>
      <c r="AA3" s="1" t="s">
        <v>30</v>
      </c>
      <c r="AB3" s="1" t="s">
        <v>29</v>
      </c>
      <c r="AD3" s="1" t="s">
        <v>9</v>
      </c>
      <c r="AE3" s="1">
        <v>0</v>
      </c>
      <c r="AF3" s="8" t="s">
        <v>32</v>
      </c>
      <c r="AG3" s="8" t="s">
        <v>22</v>
      </c>
      <c r="AH3" s="1" t="s">
        <v>31</v>
      </c>
      <c r="AI3" s="1" t="s">
        <v>26</v>
      </c>
      <c r="AJ3" s="1" t="s">
        <v>30</v>
      </c>
      <c r="AK3" s="1" t="s">
        <v>30</v>
      </c>
      <c r="AL3" s="1" t="s">
        <v>29</v>
      </c>
      <c r="AM3" s="1" t="s">
        <v>29</v>
      </c>
      <c r="AN3" s="1" t="s">
        <v>36</v>
      </c>
      <c r="AP3" s="1" t="s">
        <v>9</v>
      </c>
      <c r="AQ3" s="8" t="s">
        <v>32</v>
      </c>
      <c r="AR3" s="8" t="s">
        <v>22</v>
      </c>
      <c r="AS3" s="1" t="s">
        <v>31</v>
      </c>
      <c r="AT3" s="1" t="s">
        <v>26</v>
      </c>
      <c r="AU3" s="1" t="s">
        <v>30</v>
      </c>
      <c r="AV3" s="1" t="s">
        <v>29</v>
      </c>
    </row>
    <row r="4" spans="1:48" x14ac:dyDescent="0.25">
      <c r="A4" t="s">
        <v>6</v>
      </c>
      <c r="B4" s="1" t="s">
        <v>2</v>
      </c>
      <c r="C4" s="1" t="s">
        <v>34</v>
      </c>
      <c r="D4" s="8" t="s">
        <v>34</v>
      </c>
      <c r="E4" s="8" t="s">
        <v>34</v>
      </c>
      <c r="F4" s="8" t="s">
        <v>34</v>
      </c>
      <c r="G4" s="8" t="s">
        <v>34</v>
      </c>
      <c r="H4" s="8" t="s">
        <v>34</v>
      </c>
      <c r="I4" s="1" t="s">
        <v>34</v>
      </c>
      <c r="J4" s="8" t="s">
        <v>34</v>
      </c>
      <c r="K4" s="1" t="s">
        <v>34</v>
      </c>
      <c r="L4" s="1" t="s">
        <v>34</v>
      </c>
      <c r="M4" s="8"/>
      <c r="N4" s="1" t="s">
        <v>16</v>
      </c>
      <c r="O4" s="1" t="s">
        <v>16</v>
      </c>
      <c r="P4" s="1" t="s">
        <v>16</v>
      </c>
      <c r="Q4" s="1" t="s">
        <v>16</v>
      </c>
      <c r="R4" s="1" t="s">
        <v>16</v>
      </c>
      <c r="S4" s="1" t="s">
        <v>16</v>
      </c>
      <c r="T4" s="1" t="s">
        <v>16</v>
      </c>
      <c r="U4" s="1" t="s">
        <v>16</v>
      </c>
      <c r="V4" s="1" t="s">
        <v>16</v>
      </c>
      <c r="X4" s="1" t="s">
        <v>33</v>
      </c>
      <c r="Y4" s="1" t="s">
        <v>33</v>
      </c>
      <c r="Z4" s="1" t="s">
        <v>33</v>
      </c>
      <c r="AA4" s="1" t="s">
        <v>33</v>
      </c>
      <c r="AB4" s="1" t="s">
        <v>33</v>
      </c>
      <c r="AD4" s="8" t="s">
        <v>35</v>
      </c>
      <c r="AE4" s="1" t="s">
        <v>35</v>
      </c>
      <c r="AF4" s="8" t="s">
        <v>35</v>
      </c>
      <c r="AG4" s="8" t="s">
        <v>35</v>
      </c>
      <c r="AH4" s="8" t="s">
        <v>35</v>
      </c>
      <c r="AI4" s="8" t="s">
        <v>35</v>
      </c>
      <c r="AJ4" s="8" t="s">
        <v>35</v>
      </c>
      <c r="AK4" s="1" t="s">
        <v>35</v>
      </c>
      <c r="AL4" s="8" t="s">
        <v>35</v>
      </c>
      <c r="AM4" s="1" t="s">
        <v>35</v>
      </c>
      <c r="AN4" s="1" t="s">
        <v>35</v>
      </c>
      <c r="AP4" s="8" t="s">
        <v>24</v>
      </c>
      <c r="AQ4" s="8" t="s">
        <v>24</v>
      </c>
      <c r="AR4" s="8" t="s">
        <v>24</v>
      </c>
      <c r="AS4" s="8" t="s">
        <v>24</v>
      </c>
      <c r="AT4" s="8" t="s">
        <v>24</v>
      </c>
      <c r="AU4" s="8" t="s">
        <v>24</v>
      </c>
      <c r="AV4" s="8" t="s">
        <v>24</v>
      </c>
    </row>
    <row r="5" spans="1:48" x14ac:dyDescent="0.25">
      <c r="B5" s="1">
        <v>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/>
      <c r="N5" s="1">
        <v>100</v>
      </c>
      <c r="O5" s="1">
        <v>100</v>
      </c>
      <c r="P5" s="1">
        <v>100</v>
      </c>
      <c r="Q5" s="1">
        <v>100</v>
      </c>
      <c r="R5" s="1">
        <v>100</v>
      </c>
      <c r="S5" s="1">
        <v>100</v>
      </c>
      <c r="T5" s="1">
        <v>100</v>
      </c>
      <c r="U5" s="1">
        <v>100</v>
      </c>
      <c r="V5" s="1">
        <v>100</v>
      </c>
      <c r="X5" s="1">
        <v>100</v>
      </c>
      <c r="Y5" s="1">
        <v>100</v>
      </c>
      <c r="Z5" s="1">
        <v>100</v>
      </c>
      <c r="AA5" s="1">
        <v>100</v>
      </c>
      <c r="AB5" s="1">
        <v>100</v>
      </c>
      <c r="AD5" s="1">
        <v>100</v>
      </c>
      <c r="AE5" s="1">
        <v>100</v>
      </c>
      <c r="AF5" s="1">
        <v>100</v>
      </c>
      <c r="AG5" s="1">
        <v>100</v>
      </c>
      <c r="AH5" s="1">
        <v>100</v>
      </c>
      <c r="AI5" s="1">
        <v>100</v>
      </c>
      <c r="AJ5" s="1">
        <v>100</v>
      </c>
      <c r="AK5" s="1">
        <v>100</v>
      </c>
      <c r="AL5" s="1">
        <v>100</v>
      </c>
      <c r="AM5" s="1">
        <v>100</v>
      </c>
      <c r="AN5" s="1">
        <v>100</v>
      </c>
      <c r="AP5" s="1">
        <v>100</v>
      </c>
      <c r="AQ5" s="1">
        <v>100</v>
      </c>
      <c r="AR5" s="1">
        <v>100</v>
      </c>
      <c r="AS5" s="1">
        <v>100</v>
      </c>
      <c r="AT5" s="1">
        <v>100</v>
      </c>
      <c r="AU5" s="1">
        <v>100</v>
      </c>
      <c r="AV5" s="1">
        <v>100</v>
      </c>
    </row>
    <row r="6" spans="1:48" x14ac:dyDescent="0.25">
      <c r="B6" s="1">
        <v>14</v>
      </c>
      <c r="C6" s="1">
        <v>100</v>
      </c>
      <c r="D6" s="1">
        <v>60</v>
      </c>
      <c r="E6" s="1">
        <v>100</v>
      </c>
      <c r="F6" s="1">
        <v>80</v>
      </c>
      <c r="G6" s="1">
        <v>70</v>
      </c>
      <c r="H6" s="1">
        <v>80</v>
      </c>
      <c r="I6" s="1">
        <v>90</v>
      </c>
      <c r="J6" s="1">
        <v>80</v>
      </c>
      <c r="K6" s="1">
        <v>100</v>
      </c>
      <c r="L6" s="1">
        <v>90</v>
      </c>
      <c r="M6" s="1"/>
      <c r="N6" s="1">
        <v>90</v>
      </c>
      <c r="O6" s="1">
        <v>60</v>
      </c>
      <c r="P6" s="1">
        <v>90</v>
      </c>
      <c r="Q6" s="1">
        <v>80</v>
      </c>
      <c r="R6" s="1">
        <v>100</v>
      </c>
      <c r="S6" s="1">
        <v>90</v>
      </c>
      <c r="T6" s="1">
        <v>90</v>
      </c>
      <c r="U6" s="1">
        <v>100</v>
      </c>
      <c r="V6" s="1">
        <v>80</v>
      </c>
      <c r="X6" s="1">
        <v>80</v>
      </c>
      <c r="Y6" s="1">
        <v>90</v>
      </c>
      <c r="Z6" s="1">
        <v>90</v>
      </c>
      <c r="AA6" s="1">
        <v>90</v>
      </c>
      <c r="AB6" s="1">
        <v>90</v>
      </c>
      <c r="AD6" s="1">
        <v>100</v>
      </c>
      <c r="AE6" s="1">
        <v>80</v>
      </c>
      <c r="AF6" s="1">
        <v>100</v>
      </c>
      <c r="AG6" s="1">
        <v>90</v>
      </c>
      <c r="AH6" s="1">
        <v>70</v>
      </c>
      <c r="AI6" s="1">
        <v>90</v>
      </c>
      <c r="AJ6" s="1">
        <v>100</v>
      </c>
      <c r="AK6" s="1">
        <v>80</v>
      </c>
      <c r="AL6" s="1">
        <v>70</v>
      </c>
      <c r="AM6" s="1">
        <v>90</v>
      </c>
      <c r="AN6" s="1">
        <v>70</v>
      </c>
      <c r="AP6" s="1">
        <v>100</v>
      </c>
      <c r="AQ6" s="1">
        <v>70</v>
      </c>
      <c r="AR6" s="1">
        <v>100</v>
      </c>
      <c r="AS6" s="1">
        <v>100</v>
      </c>
      <c r="AT6" s="1">
        <v>90</v>
      </c>
      <c r="AU6" s="1">
        <v>100</v>
      </c>
      <c r="AV6" s="1">
        <v>100</v>
      </c>
    </row>
    <row r="7" spans="1:48" x14ac:dyDescent="0.25">
      <c r="B7" s="1">
        <v>24</v>
      </c>
      <c r="C7" s="1">
        <v>80</v>
      </c>
      <c r="D7" s="1">
        <v>50</v>
      </c>
      <c r="E7" s="1">
        <v>90</v>
      </c>
      <c r="F7" s="1">
        <v>60</v>
      </c>
      <c r="G7" s="1">
        <v>50</v>
      </c>
      <c r="H7" s="1">
        <v>70</v>
      </c>
      <c r="I7" s="1">
        <v>90</v>
      </c>
      <c r="J7" s="1">
        <v>80</v>
      </c>
      <c r="K7" s="1">
        <v>80</v>
      </c>
      <c r="L7" s="1">
        <v>90</v>
      </c>
      <c r="M7" s="1"/>
      <c r="N7" s="1">
        <v>70</v>
      </c>
      <c r="O7" s="1">
        <v>60</v>
      </c>
      <c r="P7" s="1">
        <v>80</v>
      </c>
      <c r="Q7" s="1">
        <v>80</v>
      </c>
      <c r="R7" s="1">
        <v>100</v>
      </c>
      <c r="S7" s="1">
        <v>90</v>
      </c>
      <c r="T7" s="1">
        <v>90</v>
      </c>
      <c r="U7" s="1">
        <v>100</v>
      </c>
      <c r="V7" s="1">
        <v>80</v>
      </c>
      <c r="X7" s="1">
        <v>70</v>
      </c>
      <c r="Y7" s="1">
        <v>60</v>
      </c>
      <c r="Z7" s="1">
        <v>90</v>
      </c>
      <c r="AA7" s="1">
        <v>90</v>
      </c>
      <c r="AB7" s="1">
        <v>90</v>
      </c>
      <c r="AD7" s="1">
        <v>90</v>
      </c>
      <c r="AE7" s="1">
        <v>60</v>
      </c>
      <c r="AF7" s="1">
        <v>70</v>
      </c>
      <c r="AG7" s="1">
        <v>90</v>
      </c>
      <c r="AH7" s="1">
        <v>70</v>
      </c>
      <c r="AI7" s="1">
        <v>70</v>
      </c>
      <c r="AJ7" s="1">
        <v>100</v>
      </c>
      <c r="AK7" s="1">
        <v>70</v>
      </c>
      <c r="AL7" s="1">
        <v>60</v>
      </c>
      <c r="AM7" s="1">
        <v>90</v>
      </c>
      <c r="AN7" s="1">
        <v>70</v>
      </c>
      <c r="AP7" s="1">
        <v>100</v>
      </c>
      <c r="AQ7" s="1">
        <v>70</v>
      </c>
      <c r="AR7" s="1">
        <v>100</v>
      </c>
      <c r="AS7" s="1">
        <v>90</v>
      </c>
      <c r="AT7" s="1">
        <v>90</v>
      </c>
      <c r="AU7" s="1">
        <v>90</v>
      </c>
      <c r="AV7" s="1">
        <v>100</v>
      </c>
    </row>
    <row r="8" spans="1:48" x14ac:dyDescent="0.25">
      <c r="B8" s="1">
        <v>38</v>
      </c>
      <c r="C8" s="1">
        <v>70</v>
      </c>
      <c r="D8" s="1">
        <v>20</v>
      </c>
      <c r="E8" s="1">
        <v>60</v>
      </c>
      <c r="F8" s="1">
        <v>60</v>
      </c>
      <c r="G8" s="1">
        <v>40</v>
      </c>
      <c r="H8" s="1">
        <v>40</v>
      </c>
      <c r="I8" s="1">
        <v>80</v>
      </c>
      <c r="J8" s="1">
        <v>60</v>
      </c>
      <c r="K8" s="1">
        <v>80</v>
      </c>
      <c r="L8" s="1">
        <v>80</v>
      </c>
      <c r="M8" s="1"/>
      <c r="N8" s="1">
        <v>30</v>
      </c>
      <c r="O8" s="1">
        <v>30</v>
      </c>
      <c r="P8" s="1">
        <v>30</v>
      </c>
      <c r="Q8" s="1">
        <v>80</v>
      </c>
      <c r="R8" s="1">
        <v>70</v>
      </c>
      <c r="S8" s="1">
        <v>60</v>
      </c>
      <c r="T8" s="1">
        <v>40</v>
      </c>
      <c r="U8" s="1">
        <v>90</v>
      </c>
      <c r="V8" s="1">
        <v>60</v>
      </c>
      <c r="X8" s="1">
        <v>30</v>
      </c>
      <c r="Y8" s="1">
        <v>0</v>
      </c>
      <c r="Z8" s="1">
        <v>50</v>
      </c>
      <c r="AA8" s="1">
        <v>50</v>
      </c>
      <c r="AB8" s="1">
        <v>60</v>
      </c>
      <c r="AD8" s="1">
        <v>20</v>
      </c>
      <c r="AE8" s="1">
        <v>40</v>
      </c>
      <c r="AF8" s="1">
        <v>40</v>
      </c>
      <c r="AG8" s="1">
        <v>50</v>
      </c>
      <c r="AH8" s="1">
        <v>70</v>
      </c>
      <c r="AI8" s="1">
        <v>40</v>
      </c>
      <c r="AJ8" s="1">
        <v>70</v>
      </c>
      <c r="AK8" s="1">
        <v>70</v>
      </c>
      <c r="AL8" s="1">
        <v>50</v>
      </c>
      <c r="AM8" s="1">
        <v>90</v>
      </c>
      <c r="AN8" s="1">
        <v>70</v>
      </c>
      <c r="AP8" s="1">
        <v>80</v>
      </c>
      <c r="AQ8" s="1">
        <v>50</v>
      </c>
      <c r="AR8" s="1">
        <v>20</v>
      </c>
      <c r="AS8" s="1">
        <v>50</v>
      </c>
      <c r="AT8" s="1">
        <v>50</v>
      </c>
      <c r="AU8" s="1">
        <v>70</v>
      </c>
      <c r="AV8" s="1">
        <v>40</v>
      </c>
    </row>
    <row r="9" spans="1:48" x14ac:dyDescent="0.25">
      <c r="B9" s="1">
        <v>48</v>
      </c>
      <c r="C9" s="1">
        <v>70</v>
      </c>
      <c r="D9" s="1">
        <v>20</v>
      </c>
      <c r="E9" s="1">
        <v>60</v>
      </c>
      <c r="F9" s="1">
        <v>40</v>
      </c>
      <c r="G9" s="1">
        <v>30</v>
      </c>
      <c r="H9" s="1">
        <v>40</v>
      </c>
      <c r="I9" s="1">
        <v>70</v>
      </c>
      <c r="J9" s="1">
        <v>60</v>
      </c>
      <c r="K9" s="1">
        <v>80</v>
      </c>
      <c r="L9" s="1">
        <v>80</v>
      </c>
      <c r="M9" s="1"/>
      <c r="N9" s="1">
        <v>30</v>
      </c>
      <c r="O9" s="1">
        <v>30</v>
      </c>
      <c r="P9" s="1">
        <v>30</v>
      </c>
      <c r="Q9" s="1">
        <v>80</v>
      </c>
      <c r="R9" s="1">
        <v>60</v>
      </c>
      <c r="S9" s="1">
        <v>60</v>
      </c>
      <c r="T9" s="1">
        <v>40</v>
      </c>
      <c r="U9" s="1">
        <v>90</v>
      </c>
      <c r="V9" s="1">
        <v>60</v>
      </c>
      <c r="X9" s="1">
        <v>30</v>
      </c>
      <c r="Y9" s="1">
        <v>0</v>
      </c>
      <c r="Z9" s="1">
        <v>50</v>
      </c>
      <c r="AA9" s="1">
        <v>50</v>
      </c>
      <c r="AB9" s="1">
        <v>60</v>
      </c>
      <c r="AD9" s="1">
        <v>20</v>
      </c>
      <c r="AE9" s="1">
        <v>40</v>
      </c>
      <c r="AF9" s="1">
        <v>30</v>
      </c>
      <c r="AG9" s="1">
        <v>50</v>
      </c>
      <c r="AH9" s="1">
        <v>70</v>
      </c>
      <c r="AI9" s="1">
        <v>40</v>
      </c>
      <c r="AJ9" s="1">
        <v>70</v>
      </c>
      <c r="AK9" s="1">
        <v>70</v>
      </c>
      <c r="AL9" s="1">
        <v>50</v>
      </c>
      <c r="AM9" s="1">
        <v>90</v>
      </c>
      <c r="AN9" s="1">
        <v>70</v>
      </c>
      <c r="AP9" s="1">
        <v>80</v>
      </c>
      <c r="AQ9" s="1">
        <v>40</v>
      </c>
      <c r="AR9" s="1">
        <v>10</v>
      </c>
      <c r="AS9" s="1">
        <v>50</v>
      </c>
      <c r="AT9" s="1">
        <v>50</v>
      </c>
      <c r="AU9" s="1">
        <v>60</v>
      </c>
      <c r="AV9" s="1">
        <v>40</v>
      </c>
    </row>
    <row r="10" spans="1:48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X10" s="2"/>
      <c r="Y10" s="2"/>
      <c r="Z10" s="2"/>
      <c r="AA10" s="2"/>
      <c r="AB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2"/>
      <c r="AU10" s="2"/>
      <c r="AV10" s="2"/>
    </row>
    <row r="12" spans="1:48" x14ac:dyDescent="0.25">
      <c r="C12" s="9" t="s">
        <v>34</v>
      </c>
      <c r="J12" s="1" t="s">
        <v>16</v>
      </c>
      <c r="P12" s="1" t="s">
        <v>33</v>
      </c>
      <c r="U12" s="8" t="s">
        <v>35</v>
      </c>
      <c r="AC12" s="8" t="s">
        <v>24</v>
      </c>
    </row>
    <row r="13" spans="1:48" x14ac:dyDescent="0.25">
      <c r="A13" t="s">
        <v>7</v>
      </c>
      <c r="B13" s="1" t="s">
        <v>37</v>
      </c>
      <c r="C13" s="1" t="s">
        <v>9</v>
      </c>
      <c r="D13" s="8" t="s">
        <v>22</v>
      </c>
      <c r="E13" s="1" t="s">
        <v>31</v>
      </c>
      <c r="F13" s="1" t="s">
        <v>26</v>
      </c>
      <c r="G13" s="1" t="s">
        <v>30</v>
      </c>
      <c r="H13" s="1" t="s">
        <v>29</v>
      </c>
      <c r="I13" s="1" t="s">
        <v>36</v>
      </c>
      <c r="J13" s="1" t="s">
        <v>9</v>
      </c>
      <c r="K13" s="1" t="s">
        <v>31</v>
      </c>
      <c r="L13" s="1" t="s">
        <v>26</v>
      </c>
      <c r="M13" s="1" t="s">
        <v>30</v>
      </c>
      <c r="N13" s="1" t="s">
        <v>29</v>
      </c>
      <c r="O13" s="1" t="s">
        <v>36</v>
      </c>
      <c r="P13" s="1" t="s">
        <v>9</v>
      </c>
      <c r="Q13" s="1" t="s">
        <v>31</v>
      </c>
      <c r="R13" s="1" t="s">
        <v>26</v>
      </c>
      <c r="S13" s="1" t="s">
        <v>30</v>
      </c>
      <c r="T13" s="1" t="s">
        <v>29</v>
      </c>
      <c r="U13" s="1" t="s">
        <v>9</v>
      </c>
      <c r="V13" s="8" t="s">
        <v>32</v>
      </c>
      <c r="W13" s="8" t="s">
        <v>22</v>
      </c>
      <c r="X13" s="1" t="s">
        <v>31</v>
      </c>
      <c r="Y13" s="1" t="s">
        <v>26</v>
      </c>
      <c r="Z13" s="1" t="s">
        <v>30</v>
      </c>
      <c r="AA13" s="1" t="s">
        <v>29</v>
      </c>
      <c r="AB13" s="1" t="s">
        <v>36</v>
      </c>
      <c r="AC13" s="1" t="s">
        <v>9</v>
      </c>
      <c r="AD13" s="8" t="s">
        <v>32</v>
      </c>
      <c r="AE13" s="8" t="s">
        <v>22</v>
      </c>
      <c r="AF13" s="1" t="s">
        <v>31</v>
      </c>
      <c r="AG13" s="1" t="s">
        <v>26</v>
      </c>
      <c r="AH13" s="1" t="s">
        <v>30</v>
      </c>
      <c r="AI13" s="1" t="s">
        <v>29</v>
      </c>
    </row>
    <row r="14" spans="1:48" x14ac:dyDescent="0.25">
      <c r="B14" s="1">
        <v>0</v>
      </c>
      <c r="C14" s="1">
        <f>AVERAGE(C5:D5)</f>
        <v>100</v>
      </c>
      <c r="D14" s="1">
        <v>100</v>
      </c>
      <c r="E14" s="1">
        <v>100</v>
      </c>
      <c r="F14" s="1">
        <v>100</v>
      </c>
      <c r="G14" s="1">
        <f>AVERAGE(H5:I5)</f>
        <v>100</v>
      </c>
      <c r="H14" s="1">
        <f>AVERAGE(J5:K5)</f>
        <v>100</v>
      </c>
      <c r="I14" s="1">
        <v>100</v>
      </c>
      <c r="J14" s="1">
        <f>AVERAGE(N5:O5)</f>
        <v>100</v>
      </c>
      <c r="K14" s="1">
        <v>100</v>
      </c>
      <c r="L14" s="1">
        <v>100</v>
      </c>
      <c r="M14" s="1">
        <f>AVERAGE(R5:S5)</f>
        <v>100</v>
      </c>
      <c r="N14" s="1">
        <f>AVERAGE(T5:U5)</f>
        <v>100</v>
      </c>
      <c r="O14" s="1">
        <v>100</v>
      </c>
      <c r="P14" s="1">
        <v>100</v>
      </c>
      <c r="Q14" s="1">
        <v>100</v>
      </c>
      <c r="R14" s="1">
        <v>100</v>
      </c>
      <c r="S14" s="1">
        <v>100</v>
      </c>
      <c r="T14" s="1">
        <v>100</v>
      </c>
      <c r="U14" s="1">
        <f>AVERAGE(AD5:AE5)</f>
        <v>100</v>
      </c>
      <c r="V14" s="1">
        <v>100</v>
      </c>
      <c r="W14" s="1">
        <v>100</v>
      </c>
      <c r="X14" s="1">
        <v>100</v>
      </c>
      <c r="Y14" s="1">
        <v>100</v>
      </c>
      <c r="Z14" s="1">
        <f>AVERAGE(AJ5:AK5)</f>
        <v>100</v>
      </c>
      <c r="AA14" s="1">
        <f>AVERAGE(AL5:AM5)</f>
        <v>100</v>
      </c>
      <c r="AB14" s="1">
        <v>100</v>
      </c>
      <c r="AC14" s="1">
        <v>100</v>
      </c>
      <c r="AD14" s="1">
        <v>100</v>
      </c>
      <c r="AE14" s="1">
        <v>100</v>
      </c>
      <c r="AF14" s="1">
        <v>100</v>
      </c>
      <c r="AG14" s="1">
        <v>100</v>
      </c>
      <c r="AH14" s="1">
        <v>100</v>
      </c>
      <c r="AI14" s="1">
        <v>100</v>
      </c>
    </row>
    <row r="15" spans="1:48" x14ac:dyDescent="0.25">
      <c r="B15" s="1">
        <v>14</v>
      </c>
      <c r="C15" s="1">
        <f t="shared" ref="C15:C18" si="0">AVERAGE(C6:D6)</f>
        <v>80</v>
      </c>
      <c r="D15" s="1">
        <v>100</v>
      </c>
      <c r="E15" s="1">
        <v>80</v>
      </c>
      <c r="F15" s="1">
        <v>70</v>
      </c>
      <c r="G15" s="1">
        <f t="shared" ref="G15:G18" si="1">AVERAGE(H6:I6)</f>
        <v>85</v>
      </c>
      <c r="H15" s="1">
        <f t="shared" ref="H15:H18" si="2">AVERAGE(J6:K6)</f>
        <v>90</v>
      </c>
      <c r="I15" s="1">
        <v>90</v>
      </c>
      <c r="J15" s="1">
        <f t="shared" ref="J15:J18" si="3">AVERAGE(N6:O6)</f>
        <v>75</v>
      </c>
      <c r="K15" s="1">
        <v>90</v>
      </c>
      <c r="L15" s="1">
        <v>80</v>
      </c>
      <c r="M15" s="1">
        <f t="shared" ref="M15:M18" si="4">AVERAGE(R6:S6)</f>
        <v>95</v>
      </c>
      <c r="N15" s="1">
        <f t="shared" ref="N15:N18" si="5">AVERAGE(T6:U6)</f>
        <v>95</v>
      </c>
      <c r="O15" s="1">
        <v>80</v>
      </c>
      <c r="P15" s="1">
        <v>80</v>
      </c>
      <c r="Q15" s="1">
        <v>90</v>
      </c>
      <c r="R15" s="1">
        <v>90</v>
      </c>
      <c r="S15" s="1">
        <v>90</v>
      </c>
      <c r="T15" s="1">
        <v>90</v>
      </c>
      <c r="U15" s="1">
        <f t="shared" ref="U15:U18" si="6">AVERAGE(AD6:AE6)</f>
        <v>90</v>
      </c>
      <c r="V15" s="1">
        <v>100</v>
      </c>
      <c r="W15" s="1">
        <v>90</v>
      </c>
      <c r="X15" s="1">
        <v>70</v>
      </c>
      <c r="Y15" s="1">
        <v>90</v>
      </c>
      <c r="Z15" s="1">
        <f t="shared" ref="Z15:Z18" si="7">AVERAGE(AJ6:AK6)</f>
        <v>90</v>
      </c>
      <c r="AA15" s="1">
        <f t="shared" ref="AA15:AA18" si="8">AVERAGE(AL6:AM6)</f>
        <v>80</v>
      </c>
      <c r="AB15" s="1">
        <v>70</v>
      </c>
      <c r="AC15" s="1">
        <v>100</v>
      </c>
      <c r="AD15" s="1">
        <v>70</v>
      </c>
      <c r="AE15" s="1">
        <v>100</v>
      </c>
      <c r="AF15" s="1">
        <v>100</v>
      </c>
      <c r="AG15" s="1">
        <v>90</v>
      </c>
      <c r="AH15" s="1">
        <v>100</v>
      </c>
      <c r="AI15" s="1">
        <v>100</v>
      </c>
    </row>
    <row r="16" spans="1:48" x14ac:dyDescent="0.25">
      <c r="B16" s="1">
        <v>24</v>
      </c>
      <c r="C16" s="1">
        <f t="shared" si="0"/>
        <v>65</v>
      </c>
      <c r="D16" s="1">
        <v>90</v>
      </c>
      <c r="E16" s="1">
        <v>60</v>
      </c>
      <c r="F16" s="1">
        <v>50</v>
      </c>
      <c r="G16" s="1">
        <f t="shared" si="1"/>
        <v>80</v>
      </c>
      <c r="H16" s="1">
        <f t="shared" si="2"/>
        <v>80</v>
      </c>
      <c r="I16" s="1">
        <v>90</v>
      </c>
      <c r="J16" s="1">
        <f t="shared" si="3"/>
        <v>65</v>
      </c>
      <c r="K16" s="1">
        <v>80</v>
      </c>
      <c r="L16" s="1">
        <v>80</v>
      </c>
      <c r="M16" s="1">
        <f t="shared" si="4"/>
        <v>95</v>
      </c>
      <c r="N16" s="1">
        <f t="shared" si="5"/>
        <v>95</v>
      </c>
      <c r="O16" s="1">
        <v>80</v>
      </c>
      <c r="P16" s="1">
        <v>70</v>
      </c>
      <c r="Q16" s="1">
        <v>60</v>
      </c>
      <c r="R16" s="1">
        <v>90</v>
      </c>
      <c r="S16" s="1">
        <v>90</v>
      </c>
      <c r="T16" s="1">
        <v>90</v>
      </c>
      <c r="U16" s="1">
        <f t="shared" si="6"/>
        <v>75</v>
      </c>
      <c r="V16" s="1">
        <v>70</v>
      </c>
      <c r="W16" s="1">
        <v>90</v>
      </c>
      <c r="X16" s="1">
        <v>70</v>
      </c>
      <c r="Y16" s="1">
        <v>70</v>
      </c>
      <c r="Z16" s="1">
        <f t="shared" si="7"/>
        <v>85</v>
      </c>
      <c r="AA16" s="1">
        <f t="shared" si="8"/>
        <v>75</v>
      </c>
      <c r="AB16" s="1">
        <v>70</v>
      </c>
      <c r="AC16" s="1">
        <v>100</v>
      </c>
      <c r="AD16" s="1">
        <v>70</v>
      </c>
      <c r="AE16" s="1">
        <v>100</v>
      </c>
      <c r="AF16" s="1">
        <v>90</v>
      </c>
      <c r="AG16" s="1">
        <v>90</v>
      </c>
      <c r="AH16" s="1">
        <v>90</v>
      </c>
      <c r="AI16" s="1">
        <v>100</v>
      </c>
    </row>
    <row r="17" spans="2:35" x14ac:dyDescent="0.25">
      <c r="B17" s="1">
        <v>38</v>
      </c>
      <c r="C17" s="1">
        <f t="shared" si="0"/>
        <v>45</v>
      </c>
      <c r="D17" s="1">
        <v>60</v>
      </c>
      <c r="E17" s="1">
        <v>60</v>
      </c>
      <c r="F17" s="1">
        <v>40</v>
      </c>
      <c r="G17" s="1">
        <f t="shared" si="1"/>
        <v>60</v>
      </c>
      <c r="H17" s="1">
        <f t="shared" si="2"/>
        <v>70</v>
      </c>
      <c r="I17" s="1">
        <v>80</v>
      </c>
      <c r="J17" s="1">
        <f t="shared" si="3"/>
        <v>30</v>
      </c>
      <c r="K17" s="1">
        <v>30</v>
      </c>
      <c r="L17" s="1">
        <v>80</v>
      </c>
      <c r="M17" s="1">
        <f t="shared" si="4"/>
        <v>65</v>
      </c>
      <c r="N17" s="1">
        <f t="shared" si="5"/>
        <v>65</v>
      </c>
      <c r="O17" s="1">
        <v>60</v>
      </c>
      <c r="P17" s="1">
        <v>30</v>
      </c>
      <c r="Q17" s="1">
        <v>0</v>
      </c>
      <c r="R17" s="1">
        <v>50</v>
      </c>
      <c r="S17" s="1">
        <v>50</v>
      </c>
      <c r="T17" s="1">
        <v>60</v>
      </c>
      <c r="U17" s="1">
        <f t="shared" si="6"/>
        <v>30</v>
      </c>
      <c r="V17" s="1">
        <v>40</v>
      </c>
      <c r="W17" s="1">
        <v>50</v>
      </c>
      <c r="X17" s="1">
        <v>70</v>
      </c>
      <c r="Y17" s="1">
        <v>40</v>
      </c>
      <c r="Z17" s="1">
        <f t="shared" si="7"/>
        <v>70</v>
      </c>
      <c r="AA17" s="1">
        <f t="shared" si="8"/>
        <v>70</v>
      </c>
      <c r="AB17" s="1">
        <v>70</v>
      </c>
      <c r="AC17" s="1">
        <v>80</v>
      </c>
      <c r="AD17" s="1">
        <v>50</v>
      </c>
      <c r="AE17" s="1">
        <v>20</v>
      </c>
      <c r="AF17" s="1">
        <v>50</v>
      </c>
      <c r="AG17" s="1">
        <v>50</v>
      </c>
      <c r="AH17" s="1">
        <v>70</v>
      </c>
      <c r="AI17" s="1">
        <v>40</v>
      </c>
    </row>
    <row r="18" spans="2:35" x14ac:dyDescent="0.25">
      <c r="B18" s="1">
        <v>48</v>
      </c>
      <c r="C18" s="1">
        <f t="shared" si="0"/>
        <v>45</v>
      </c>
      <c r="D18" s="1">
        <v>60</v>
      </c>
      <c r="E18" s="1">
        <v>40</v>
      </c>
      <c r="F18" s="1">
        <v>30</v>
      </c>
      <c r="G18" s="1">
        <f t="shared" si="1"/>
        <v>55</v>
      </c>
      <c r="H18" s="1">
        <f t="shared" si="2"/>
        <v>70</v>
      </c>
      <c r="I18" s="1">
        <v>80</v>
      </c>
      <c r="J18" s="1">
        <f t="shared" si="3"/>
        <v>30</v>
      </c>
      <c r="K18" s="1">
        <v>30</v>
      </c>
      <c r="L18" s="1">
        <v>80</v>
      </c>
      <c r="M18" s="1">
        <f t="shared" si="4"/>
        <v>60</v>
      </c>
      <c r="N18" s="1">
        <f t="shared" si="5"/>
        <v>65</v>
      </c>
      <c r="O18" s="1">
        <v>60</v>
      </c>
      <c r="P18" s="1">
        <v>30</v>
      </c>
      <c r="Q18" s="1">
        <v>0</v>
      </c>
      <c r="R18" s="1">
        <v>50</v>
      </c>
      <c r="S18" s="1">
        <v>50</v>
      </c>
      <c r="T18" s="1">
        <v>60</v>
      </c>
      <c r="U18" s="1">
        <f t="shared" si="6"/>
        <v>30</v>
      </c>
      <c r="V18" s="1">
        <v>30</v>
      </c>
      <c r="W18" s="1">
        <v>50</v>
      </c>
      <c r="X18" s="1">
        <v>70</v>
      </c>
      <c r="Y18" s="1">
        <v>40</v>
      </c>
      <c r="Z18" s="1">
        <f t="shared" si="7"/>
        <v>70</v>
      </c>
      <c r="AA18" s="1">
        <f t="shared" si="8"/>
        <v>70</v>
      </c>
      <c r="AB18" s="1">
        <v>70</v>
      </c>
      <c r="AC18" s="1">
        <v>80</v>
      </c>
      <c r="AD18" s="1">
        <v>40</v>
      </c>
      <c r="AE18" s="1">
        <v>10</v>
      </c>
      <c r="AF18" s="1">
        <v>50</v>
      </c>
      <c r="AG18" s="1">
        <v>50</v>
      </c>
      <c r="AH18" s="1">
        <v>60</v>
      </c>
      <c r="AI18" s="1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L26"/>
  <sheetViews>
    <sheetView zoomScale="12" zoomScaleNormal="12" workbookViewId="0">
      <selection activeCell="A33" sqref="A33"/>
    </sheetView>
  </sheetViews>
  <sheetFormatPr defaultRowHeight="15" x14ac:dyDescent="0.25"/>
  <cols>
    <col min="1" max="1" width="20.85546875" bestFit="1" customWidth="1"/>
    <col min="2" max="2" width="20.7109375" bestFit="1" customWidth="1"/>
    <col min="6" max="6" width="10.5703125" bestFit="1" customWidth="1"/>
  </cols>
  <sheetData>
    <row r="2" spans="1:90" x14ac:dyDescent="0.25">
      <c r="A2" t="s">
        <v>6</v>
      </c>
      <c r="C2" t="s">
        <v>12</v>
      </c>
      <c r="Y2" t="s">
        <v>24</v>
      </c>
      <c r="AO2" t="s">
        <v>11</v>
      </c>
      <c r="BJ2" t="s">
        <v>16</v>
      </c>
    </row>
    <row r="3" spans="1:90" x14ac:dyDescent="0.25">
      <c r="B3" s="4" t="s">
        <v>2</v>
      </c>
      <c r="C3" s="6" t="s">
        <v>9</v>
      </c>
      <c r="D3" s="6"/>
      <c r="E3" s="6"/>
      <c r="F3" s="6"/>
      <c r="G3" s="6"/>
      <c r="H3" s="6"/>
      <c r="I3" s="6"/>
      <c r="J3" s="6"/>
      <c r="K3" s="6"/>
      <c r="L3" s="6"/>
      <c r="M3" s="6"/>
      <c r="N3" s="6" t="s">
        <v>18</v>
      </c>
      <c r="O3" s="6"/>
      <c r="P3" s="6"/>
      <c r="Q3" s="6"/>
      <c r="R3" s="6"/>
      <c r="S3" s="6" t="s">
        <v>19</v>
      </c>
      <c r="T3" s="6"/>
      <c r="U3" s="6"/>
      <c r="V3" s="6" t="s">
        <v>20</v>
      </c>
      <c r="W3" s="6"/>
      <c r="X3" s="6"/>
      <c r="Y3" s="6" t="s">
        <v>9</v>
      </c>
      <c r="Z3" s="6"/>
      <c r="AA3" s="6"/>
      <c r="AB3" s="6"/>
      <c r="AC3" s="6"/>
      <c r="AD3" s="6"/>
      <c r="AE3" s="6" t="s">
        <v>21</v>
      </c>
      <c r="AF3" s="6"/>
      <c r="AG3" s="6"/>
      <c r="AH3" s="6" t="s">
        <v>22</v>
      </c>
      <c r="AI3" s="6"/>
      <c r="AJ3" s="6"/>
      <c r="AK3" s="6"/>
      <c r="AL3" s="6" t="s">
        <v>23</v>
      </c>
      <c r="AM3" s="6"/>
      <c r="AN3" s="6"/>
      <c r="AO3" s="6" t="s">
        <v>9</v>
      </c>
      <c r="AP3" s="6"/>
      <c r="AQ3" s="6"/>
      <c r="AR3" s="6"/>
      <c r="AS3" s="6"/>
      <c r="AT3" s="6"/>
      <c r="AU3" s="6"/>
      <c r="AV3" s="6"/>
      <c r="AW3" s="6"/>
      <c r="AX3" s="6" t="s">
        <v>18</v>
      </c>
      <c r="AY3" s="6"/>
      <c r="AZ3" s="6"/>
      <c r="BA3" s="6"/>
      <c r="BB3" s="6" t="s">
        <v>19</v>
      </c>
      <c r="BC3" s="6"/>
      <c r="BD3" s="6"/>
      <c r="BE3" s="6"/>
      <c r="BF3" s="6" t="s">
        <v>20</v>
      </c>
      <c r="BG3" s="6"/>
      <c r="BH3" s="6"/>
      <c r="BI3" s="6"/>
      <c r="BJ3" s="6" t="s">
        <v>9</v>
      </c>
      <c r="BK3" s="6"/>
      <c r="BL3" s="6"/>
      <c r="BM3" s="6"/>
      <c r="BN3" s="6"/>
      <c r="BO3" s="6"/>
      <c r="BP3" s="1" t="s">
        <v>19</v>
      </c>
      <c r="BQ3" s="1"/>
      <c r="BR3" s="1"/>
      <c r="BS3" s="6" t="s">
        <v>23</v>
      </c>
      <c r="BT3" s="6"/>
      <c r="BU3" s="6"/>
      <c r="BV3" s="6"/>
      <c r="BW3" s="6"/>
      <c r="BX3" s="6"/>
      <c r="BY3" s="6"/>
      <c r="BZ3" s="6" t="s">
        <v>25</v>
      </c>
      <c r="CA3" s="6"/>
      <c r="CB3" s="6"/>
      <c r="CC3" s="6"/>
      <c r="CD3" s="1" t="s">
        <v>20</v>
      </c>
      <c r="CE3" s="1"/>
      <c r="CF3" s="1"/>
      <c r="CG3" s="6" t="s">
        <v>26</v>
      </c>
      <c r="CH3" s="6"/>
      <c r="CI3" s="6"/>
      <c r="CJ3" s="6"/>
      <c r="CK3" s="6"/>
      <c r="CL3" s="6"/>
    </row>
    <row r="4" spans="1:90" x14ac:dyDescent="0.25">
      <c r="B4" s="5">
        <v>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>
        <v>100</v>
      </c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5">
        <v>100</v>
      </c>
      <c r="AL4" s="5">
        <v>100</v>
      </c>
      <c r="AM4" s="5">
        <v>100</v>
      </c>
      <c r="AN4" s="5">
        <v>100</v>
      </c>
      <c r="AO4" s="5">
        <v>100</v>
      </c>
      <c r="AP4" s="5">
        <v>100</v>
      </c>
      <c r="AQ4" s="5">
        <v>100</v>
      </c>
      <c r="AR4" s="5">
        <v>100</v>
      </c>
      <c r="AS4" s="5">
        <v>100</v>
      </c>
      <c r="AT4" s="5">
        <v>100</v>
      </c>
      <c r="AU4" s="5">
        <v>100</v>
      </c>
      <c r="AV4" s="5">
        <v>100</v>
      </c>
      <c r="AW4" s="5">
        <v>100</v>
      </c>
      <c r="AX4" s="5">
        <v>100</v>
      </c>
      <c r="AY4" s="5">
        <v>100</v>
      </c>
      <c r="AZ4" s="5">
        <v>100</v>
      </c>
      <c r="BA4" s="5">
        <v>100</v>
      </c>
      <c r="BB4" s="5">
        <v>100</v>
      </c>
      <c r="BC4" s="5">
        <v>100</v>
      </c>
      <c r="BD4" s="5">
        <v>100</v>
      </c>
      <c r="BE4" s="5">
        <v>100</v>
      </c>
      <c r="BF4" s="5">
        <v>100</v>
      </c>
      <c r="BG4" s="5">
        <v>100</v>
      </c>
      <c r="BH4" s="5">
        <v>100</v>
      </c>
      <c r="BI4" s="5">
        <v>100</v>
      </c>
      <c r="BJ4" s="5">
        <v>100</v>
      </c>
      <c r="BK4" s="5">
        <v>100</v>
      </c>
      <c r="BL4" s="5">
        <v>100</v>
      </c>
      <c r="BM4" s="5">
        <v>100</v>
      </c>
      <c r="BN4" s="5">
        <v>100</v>
      </c>
      <c r="BO4" s="5">
        <v>100</v>
      </c>
      <c r="BP4" s="1">
        <v>100</v>
      </c>
      <c r="BQ4" s="1">
        <v>100</v>
      </c>
      <c r="BR4" s="1">
        <v>100</v>
      </c>
      <c r="BS4" s="5">
        <v>100</v>
      </c>
      <c r="BT4" s="5">
        <v>100</v>
      </c>
      <c r="BU4" s="5">
        <v>100</v>
      </c>
      <c r="BV4" s="5">
        <v>100</v>
      </c>
      <c r="BW4" s="5">
        <v>100</v>
      </c>
      <c r="BX4" s="5">
        <v>100</v>
      </c>
      <c r="BY4" s="5">
        <v>100</v>
      </c>
      <c r="BZ4" s="5">
        <v>100</v>
      </c>
      <c r="CA4" s="5">
        <v>100</v>
      </c>
      <c r="CB4" s="5">
        <v>100</v>
      </c>
      <c r="CC4" s="5">
        <v>100</v>
      </c>
      <c r="CD4" s="1">
        <v>100</v>
      </c>
      <c r="CE4" s="1">
        <v>100</v>
      </c>
      <c r="CF4" s="1">
        <v>100</v>
      </c>
      <c r="CG4" s="5">
        <v>100</v>
      </c>
      <c r="CH4" s="5">
        <v>100</v>
      </c>
      <c r="CI4" s="5">
        <v>100</v>
      </c>
      <c r="CJ4" s="5">
        <v>100</v>
      </c>
      <c r="CK4" s="5">
        <v>100</v>
      </c>
      <c r="CL4" s="5">
        <v>100</v>
      </c>
    </row>
    <row r="5" spans="1:90" x14ac:dyDescent="0.25">
      <c r="B5" s="5">
        <v>16</v>
      </c>
      <c r="C5" s="5">
        <v>70</v>
      </c>
      <c r="D5" s="5">
        <v>50</v>
      </c>
      <c r="E5" s="5">
        <v>40</v>
      </c>
      <c r="F5" s="5">
        <v>30</v>
      </c>
      <c r="G5" s="5">
        <v>60</v>
      </c>
      <c r="H5" s="5">
        <v>40</v>
      </c>
      <c r="I5" s="5">
        <v>30</v>
      </c>
      <c r="J5" s="5">
        <v>60</v>
      </c>
      <c r="K5" s="5">
        <v>40</v>
      </c>
      <c r="L5" s="5">
        <v>10</v>
      </c>
      <c r="M5" s="5">
        <v>90</v>
      </c>
      <c r="N5" s="5">
        <v>90</v>
      </c>
      <c r="O5" s="5">
        <v>90</v>
      </c>
      <c r="P5" s="5">
        <v>60</v>
      </c>
      <c r="Q5" s="5">
        <v>70</v>
      </c>
      <c r="R5" s="5">
        <v>50</v>
      </c>
      <c r="S5" s="5">
        <v>60</v>
      </c>
      <c r="T5" s="5">
        <v>60</v>
      </c>
      <c r="U5" s="5">
        <v>90</v>
      </c>
      <c r="V5" s="5">
        <v>100</v>
      </c>
      <c r="W5" s="5">
        <v>90</v>
      </c>
      <c r="X5" s="5">
        <v>100</v>
      </c>
      <c r="Y5" s="5">
        <v>100</v>
      </c>
      <c r="Z5" s="5">
        <v>80</v>
      </c>
      <c r="AA5" s="5">
        <v>30</v>
      </c>
      <c r="AB5" s="5">
        <v>60</v>
      </c>
      <c r="AC5" s="5">
        <v>50</v>
      </c>
      <c r="AD5" s="5">
        <v>90</v>
      </c>
      <c r="AE5" s="5">
        <v>60</v>
      </c>
      <c r="AF5" s="5">
        <v>100</v>
      </c>
      <c r="AG5" s="5">
        <v>50</v>
      </c>
      <c r="AH5" s="5">
        <v>80</v>
      </c>
      <c r="AI5" s="5">
        <v>100</v>
      </c>
      <c r="AJ5" s="5">
        <v>80</v>
      </c>
      <c r="AK5" s="5">
        <v>50</v>
      </c>
      <c r="AL5" s="5">
        <v>80</v>
      </c>
      <c r="AM5" s="5">
        <v>50</v>
      </c>
      <c r="AN5" s="5">
        <v>50</v>
      </c>
      <c r="AO5" s="5">
        <v>60</v>
      </c>
      <c r="AP5" s="5">
        <v>60</v>
      </c>
      <c r="AQ5" s="5">
        <v>40</v>
      </c>
      <c r="AR5" s="5">
        <v>90</v>
      </c>
      <c r="AS5" s="5">
        <v>10</v>
      </c>
      <c r="AT5" s="5">
        <v>50</v>
      </c>
      <c r="AU5" s="5">
        <v>10</v>
      </c>
      <c r="AV5" s="5">
        <v>60</v>
      </c>
      <c r="AW5" s="5">
        <v>100</v>
      </c>
      <c r="AX5" s="5">
        <v>70</v>
      </c>
      <c r="AY5" s="5">
        <v>90</v>
      </c>
      <c r="AZ5" s="5">
        <v>70</v>
      </c>
      <c r="BA5" s="5">
        <v>50</v>
      </c>
      <c r="BB5" s="5">
        <v>90</v>
      </c>
      <c r="BC5" s="5">
        <v>80</v>
      </c>
      <c r="BD5" s="5">
        <v>70</v>
      </c>
      <c r="BE5" s="5">
        <v>100</v>
      </c>
      <c r="BF5" s="5">
        <v>100</v>
      </c>
      <c r="BG5" s="5">
        <v>80</v>
      </c>
      <c r="BH5" s="5">
        <v>90</v>
      </c>
      <c r="BI5" s="5">
        <v>80</v>
      </c>
      <c r="BJ5" s="5">
        <v>90</v>
      </c>
      <c r="BK5" s="5">
        <v>70</v>
      </c>
      <c r="BL5" s="5">
        <v>60</v>
      </c>
      <c r="BM5" s="5">
        <v>70</v>
      </c>
      <c r="BN5" s="5">
        <v>70</v>
      </c>
      <c r="BO5" s="5">
        <v>70</v>
      </c>
      <c r="BP5" s="1">
        <v>30</v>
      </c>
      <c r="BQ5" s="1">
        <v>80</v>
      </c>
      <c r="BR5" s="1">
        <v>20</v>
      </c>
      <c r="BS5" s="5">
        <v>80</v>
      </c>
      <c r="BT5" s="5">
        <v>70</v>
      </c>
      <c r="BU5" s="5">
        <v>70</v>
      </c>
      <c r="BV5" s="5">
        <v>70</v>
      </c>
      <c r="BW5" s="5">
        <v>70</v>
      </c>
      <c r="BX5" s="5">
        <v>70</v>
      </c>
      <c r="BY5" s="5">
        <v>60</v>
      </c>
      <c r="BZ5" s="5">
        <v>90</v>
      </c>
      <c r="CA5" s="5">
        <v>90</v>
      </c>
      <c r="CB5" s="5">
        <v>80</v>
      </c>
      <c r="CC5" s="5">
        <v>80</v>
      </c>
      <c r="CD5" s="1">
        <v>90</v>
      </c>
      <c r="CE5" s="1">
        <v>80</v>
      </c>
      <c r="CF5" s="1">
        <v>30</v>
      </c>
      <c r="CG5" s="5">
        <v>80</v>
      </c>
      <c r="CH5" s="5">
        <v>80</v>
      </c>
      <c r="CI5" s="5">
        <v>80</v>
      </c>
      <c r="CJ5" s="5">
        <v>60</v>
      </c>
      <c r="CK5" s="5">
        <v>80</v>
      </c>
      <c r="CL5" s="5">
        <v>90</v>
      </c>
    </row>
    <row r="6" spans="1:90" x14ac:dyDescent="0.25">
      <c r="B6" s="5">
        <v>24</v>
      </c>
      <c r="C6" s="5">
        <v>70</v>
      </c>
      <c r="D6" s="5">
        <v>50</v>
      </c>
      <c r="E6" s="5">
        <v>40</v>
      </c>
      <c r="F6" s="5">
        <v>30</v>
      </c>
      <c r="G6" s="5">
        <v>50</v>
      </c>
      <c r="H6" s="5">
        <v>20</v>
      </c>
      <c r="I6" s="5">
        <v>30</v>
      </c>
      <c r="J6" s="5">
        <v>60</v>
      </c>
      <c r="K6" s="5">
        <v>40</v>
      </c>
      <c r="L6" s="5">
        <v>10</v>
      </c>
      <c r="M6" s="5">
        <v>90</v>
      </c>
      <c r="N6" s="5">
        <v>90</v>
      </c>
      <c r="O6" s="5">
        <v>90</v>
      </c>
      <c r="P6" s="5">
        <v>60</v>
      </c>
      <c r="Q6" s="5">
        <v>70</v>
      </c>
      <c r="R6" s="5">
        <v>50</v>
      </c>
      <c r="S6" s="5">
        <v>50</v>
      </c>
      <c r="T6" s="5">
        <v>60</v>
      </c>
      <c r="U6" s="5">
        <v>90</v>
      </c>
      <c r="V6" s="5">
        <v>100</v>
      </c>
      <c r="W6" s="5">
        <v>90</v>
      </c>
      <c r="X6" s="5">
        <v>100</v>
      </c>
      <c r="Y6" s="5">
        <v>100</v>
      </c>
      <c r="Z6" s="5">
        <v>70</v>
      </c>
      <c r="AA6" s="5">
        <v>30</v>
      </c>
      <c r="AB6" s="5">
        <v>60</v>
      </c>
      <c r="AC6" s="5">
        <v>50</v>
      </c>
      <c r="AD6" s="5">
        <v>30</v>
      </c>
      <c r="AE6" s="5">
        <v>50</v>
      </c>
      <c r="AF6" s="5">
        <v>90</v>
      </c>
      <c r="AG6" s="5">
        <v>50</v>
      </c>
      <c r="AH6" s="5">
        <v>70</v>
      </c>
      <c r="AI6" s="5">
        <v>100</v>
      </c>
      <c r="AJ6" s="5">
        <v>80</v>
      </c>
      <c r="AK6" s="5">
        <v>50</v>
      </c>
      <c r="AL6" s="5">
        <v>80</v>
      </c>
      <c r="AM6" s="5">
        <v>50</v>
      </c>
      <c r="AN6" s="5">
        <v>30</v>
      </c>
      <c r="AO6" s="5">
        <v>60</v>
      </c>
      <c r="AP6" s="5">
        <v>60</v>
      </c>
      <c r="AQ6" s="5">
        <v>40</v>
      </c>
      <c r="AR6" s="5">
        <v>90</v>
      </c>
      <c r="AS6" s="5">
        <v>0</v>
      </c>
      <c r="AT6" s="5">
        <v>50</v>
      </c>
      <c r="AU6" s="5">
        <v>0</v>
      </c>
      <c r="AV6" s="5">
        <v>60</v>
      </c>
      <c r="AW6" s="5">
        <v>100</v>
      </c>
      <c r="AX6" s="5">
        <v>70</v>
      </c>
      <c r="AY6" s="5">
        <v>90</v>
      </c>
      <c r="AZ6" s="5">
        <v>50</v>
      </c>
      <c r="BA6" s="5">
        <v>40</v>
      </c>
      <c r="BB6" s="5">
        <v>90</v>
      </c>
      <c r="BC6" s="5">
        <v>80</v>
      </c>
      <c r="BD6" s="5">
        <v>60</v>
      </c>
      <c r="BE6" s="5">
        <v>80</v>
      </c>
      <c r="BF6" s="5">
        <v>100</v>
      </c>
      <c r="BG6" s="5">
        <v>70</v>
      </c>
      <c r="BH6" s="5">
        <v>80</v>
      </c>
      <c r="BI6" s="5">
        <v>70</v>
      </c>
      <c r="BJ6" s="5">
        <v>70</v>
      </c>
      <c r="BK6" s="5">
        <v>60</v>
      </c>
      <c r="BL6" s="5">
        <v>60</v>
      </c>
      <c r="BM6" s="5">
        <v>70</v>
      </c>
      <c r="BN6" s="5">
        <v>70</v>
      </c>
      <c r="BO6" s="5">
        <v>70</v>
      </c>
      <c r="BP6" s="1">
        <v>30</v>
      </c>
      <c r="BQ6" s="1">
        <v>80</v>
      </c>
      <c r="BR6" s="1">
        <v>20</v>
      </c>
      <c r="BS6" s="5">
        <v>80</v>
      </c>
      <c r="BT6" s="5">
        <v>60</v>
      </c>
      <c r="BU6" s="5">
        <v>70</v>
      </c>
      <c r="BV6" s="5">
        <v>70</v>
      </c>
      <c r="BW6" s="5">
        <v>70</v>
      </c>
      <c r="BX6" s="5">
        <v>70</v>
      </c>
      <c r="BY6" s="5">
        <v>40</v>
      </c>
      <c r="BZ6" s="5">
        <v>90</v>
      </c>
      <c r="CA6" s="5">
        <v>80</v>
      </c>
      <c r="CB6" s="5">
        <v>80</v>
      </c>
      <c r="CC6" s="5">
        <v>80</v>
      </c>
      <c r="CD6" s="1">
        <v>70</v>
      </c>
      <c r="CE6" s="1">
        <v>80</v>
      </c>
      <c r="CF6" s="1">
        <v>30</v>
      </c>
      <c r="CG6" s="5">
        <v>80</v>
      </c>
      <c r="CH6" s="5">
        <v>80</v>
      </c>
      <c r="CI6" s="5">
        <v>70</v>
      </c>
      <c r="CJ6" s="5">
        <v>50</v>
      </c>
      <c r="CK6" s="5">
        <v>80</v>
      </c>
      <c r="CL6" s="5">
        <v>90</v>
      </c>
    </row>
    <row r="7" spans="1:90" x14ac:dyDescent="0.25">
      <c r="B7" s="5">
        <v>40</v>
      </c>
      <c r="C7" s="5">
        <v>50</v>
      </c>
      <c r="D7" s="5">
        <v>50</v>
      </c>
      <c r="E7" s="5">
        <v>30</v>
      </c>
      <c r="F7" s="5">
        <v>30</v>
      </c>
      <c r="G7" s="5">
        <v>40</v>
      </c>
      <c r="H7" s="5">
        <v>10</v>
      </c>
      <c r="I7" s="5">
        <v>20</v>
      </c>
      <c r="J7" s="5">
        <v>10</v>
      </c>
      <c r="K7" s="5">
        <v>20</v>
      </c>
      <c r="L7" s="5">
        <v>0</v>
      </c>
      <c r="M7" s="5">
        <v>60</v>
      </c>
      <c r="N7" s="5">
        <v>80</v>
      </c>
      <c r="O7" s="5">
        <v>50</v>
      </c>
      <c r="P7" s="5">
        <v>40</v>
      </c>
      <c r="Q7" s="5">
        <v>60</v>
      </c>
      <c r="R7" s="5">
        <v>30</v>
      </c>
      <c r="S7" s="5">
        <v>50</v>
      </c>
      <c r="T7" s="5">
        <v>50</v>
      </c>
      <c r="U7" s="5">
        <v>70</v>
      </c>
      <c r="V7" s="5">
        <v>100</v>
      </c>
      <c r="W7" s="5">
        <v>90</v>
      </c>
      <c r="X7" s="5">
        <v>90</v>
      </c>
      <c r="Y7" s="5">
        <v>80</v>
      </c>
      <c r="Z7" s="5">
        <v>70</v>
      </c>
      <c r="AA7" s="5">
        <v>30</v>
      </c>
      <c r="AB7" s="5">
        <v>50</v>
      </c>
      <c r="AC7" s="5">
        <v>50</v>
      </c>
      <c r="AD7" s="5">
        <v>20</v>
      </c>
      <c r="AE7" s="5">
        <v>50</v>
      </c>
      <c r="AF7" s="5">
        <v>50</v>
      </c>
      <c r="AG7" s="5">
        <v>40</v>
      </c>
      <c r="AH7" s="5">
        <v>70</v>
      </c>
      <c r="AI7" s="5">
        <v>20</v>
      </c>
      <c r="AJ7" s="5">
        <v>80</v>
      </c>
      <c r="AK7" s="5">
        <v>50</v>
      </c>
      <c r="AL7" s="5">
        <v>60</v>
      </c>
      <c r="AM7" s="5">
        <v>37.5</v>
      </c>
      <c r="AN7" s="5">
        <v>30</v>
      </c>
      <c r="AO7" s="5">
        <v>30</v>
      </c>
      <c r="AP7" s="5">
        <v>30</v>
      </c>
      <c r="AQ7" s="5">
        <v>30</v>
      </c>
      <c r="AR7" s="5">
        <v>70</v>
      </c>
      <c r="AS7" s="5">
        <v>0</v>
      </c>
      <c r="AT7" s="5">
        <v>50</v>
      </c>
      <c r="AU7" s="5">
        <v>0</v>
      </c>
      <c r="AV7" s="5">
        <v>30</v>
      </c>
      <c r="AW7" s="5">
        <v>60</v>
      </c>
      <c r="AX7" s="5">
        <v>50</v>
      </c>
      <c r="AY7" s="5">
        <v>60</v>
      </c>
      <c r="AZ7" s="5">
        <v>40</v>
      </c>
      <c r="BA7" s="5">
        <v>30</v>
      </c>
      <c r="BB7" s="5">
        <v>80</v>
      </c>
      <c r="BC7" s="5">
        <v>20</v>
      </c>
      <c r="BD7" s="5">
        <v>50</v>
      </c>
      <c r="BE7" s="5">
        <v>60</v>
      </c>
      <c r="BF7" s="5">
        <v>60</v>
      </c>
      <c r="BG7" s="5">
        <v>60</v>
      </c>
      <c r="BH7" s="5">
        <v>80</v>
      </c>
      <c r="BI7" s="5">
        <v>60</v>
      </c>
      <c r="BJ7" s="5">
        <v>30</v>
      </c>
      <c r="BK7" s="5">
        <v>50</v>
      </c>
      <c r="BL7" s="5">
        <v>50</v>
      </c>
      <c r="BM7" s="5">
        <v>50</v>
      </c>
      <c r="BN7" s="5">
        <v>40</v>
      </c>
      <c r="BO7" s="5">
        <v>40</v>
      </c>
      <c r="BP7" s="1">
        <v>20</v>
      </c>
      <c r="BQ7" s="1">
        <v>30</v>
      </c>
      <c r="BR7" s="1">
        <v>0</v>
      </c>
      <c r="BS7" s="5">
        <v>40</v>
      </c>
      <c r="BT7" s="5">
        <v>30</v>
      </c>
      <c r="BU7" s="5">
        <v>40</v>
      </c>
      <c r="BV7" s="5">
        <v>40</v>
      </c>
      <c r="BW7" s="5">
        <v>60</v>
      </c>
      <c r="BX7" s="5">
        <v>60</v>
      </c>
      <c r="BY7" s="5">
        <v>40</v>
      </c>
      <c r="BZ7" s="5">
        <v>90</v>
      </c>
      <c r="CA7" s="5">
        <v>80</v>
      </c>
      <c r="CB7" s="5">
        <v>80</v>
      </c>
      <c r="CC7" s="5">
        <v>60</v>
      </c>
      <c r="CD7" s="1">
        <v>50</v>
      </c>
      <c r="CE7" s="1">
        <v>20</v>
      </c>
      <c r="CF7" s="1">
        <v>10</v>
      </c>
      <c r="CG7" s="5">
        <v>80</v>
      </c>
      <c r="CH7" s="5">
        <v>60</v>
      </c>
      <c r="CI7" s="5">
        <v>70</v>
      </c>
      <c r="CJ7" s="5">
        <v>50</v>
      </c>
      <c r="CK7" s="5">
        <v>80</v>
      </c>
      <c r="CL7" s="5">
        <v>80</v>
      </c>
    </row>
    <row r="8" spans="1:90" x14ac:dyDescent="0.25">
      <c r="B8" s="5">
        <v>48</v>
      </c>
      <c r="C8" s="5">
        <v>50</v>
      </c>
      <c r="D8" s="5">
        <v>50</v>
      </c>
      <c r="E8" s="5">
        <v>20</v>
      </c>
      <c r="F8" s="5">
        <v>30</v>
      </c>
      <c r="G8" s="5">
        <v>40</v>
      </c>
      <c r="H8" s="5">
        <v>10</v>
      </c>
      <c r="I8" s="5">
        <v>10</v>
      </c>
      <c r="J8" s="5">
        <v>10</v>
      </c>
      <c r="K8" s="5">
        <v>20</v>
      </c>
      <c r="L8" s="5">
        <v>0</v>
      </c>
      <c r="M8" s="5">
        <v>50</v>
      </c>
      <c r="N8" s="5">
        <v>80</v>
      </c>
      <c r="O8" s="5">
        <v>50</v>
      </c>
      <c r="P8" s="5">
        <v>40</v>
      </c>
      <c r="Q8" s="5">
        <v>60</v>
      </c>
      <c r="R8" s="5">
        <v>30</v>
      </c>
      <c r="S8" s="5">
        <v>50</v>
      </c>
      <c r="T8" s="5">
        <v>50</v>
      </c>
      <c r="U8" s="5">
        <v>70</v>
      </c>
      <c r="V8" s="5">
        <v>100</v>
      </c>
      <c r="W8" s="5">
        <v>90</v>
      </c>
      <c r="X8" s="5">
        <v>90</v>
      </c>
      <c r="Y8" s="5">
        <v>80</v>
      </c>
      <c r="Z8" s="5">
        <v>60</v>
      </c>
      <c r="AA8" s="5">
        <v>10</v>
      </c>
      <c r="AB8" s="5">
        <v>40</v>
      </c>
      <c r="AC8" s="5">
        <v>40</v>
      </c>
      <c r="AD8" s="5">
        <v>10</v>
      </c>
      <c r="AE8" s="5">
        <v>40</v>
      </c>
      <c r="AF8" s="5">
        <v>20</v>
      </c>
      <c r="AG8" s="5">
        <v>40</v>
      </c>
      <c r="AH8" s="5">
        <v>60</v>
      </c>
      <c r="AI8" s="5">
        <v>10</v>
      </c>
      <c r="AJ8" s="5">
        <v>80</v>
      </c>
      <c r="AK8" s="5">
        <v>50</v>
      </c>
      <c r="AL8" s="5">
        <v>60</v>
      </c>
      <c r="AM8" s="5">
        <v>25</v>
      </c>
      <c r="AN8" s="5">
        <v>30</v>
      </c>
      <c r="AO8" s="5">
        <v>30</v>
      </c>
      <c r="AP8" s="5">
        <v>20</v>
      </c>
      <c r="AQ8" s="5">
        <v>30</v>
      </c>
      <c r="AR8" s="5">
        <v>50</v>
      </c>
      <c r="AS8" s="5">
        <v>0</v>
      </c>
      <c r="AT8" s="5">
        <v>30</v>
      </c>
      <c r="AU8" s="5">
        <v>0</v>
      </c>
      <c r="AV8" s="5">
        <v>20</v>
      </c>
      <c r="AW8" s="5">
        <v>60</v>
      </c>
      <c r="AX8" s="5">
        <v>50</v>
      </c>
      <c r="AY8" s="5">
        <v>60</v>
      </c>
      <c r="AZ8" s="5">
        <v>30</v>
      </c>
      <c r="BA8" s="5">
        <v>30</v>
      </c>
      <c r="BB8" s="5">
        <v>80</v>
      </c>
      <c r="BC8" s="5">
        <v>20</v>
      </c>
      <c r="BD8" s="5">
        <v>50</v>
      </c>
      <c r="BE8" s="5">
        <v>60</v>
      </c>
      <c r="BF8" s="5">
        <v>60</v>
      </c>
      <c r="BG8" s="5">
        <v>60</v>
      </c>
      <c r="BH8" s="5">
        <v>80</v>
      </c>
      <c r="BI8" s="5">
        <v>50</v>
      </c>
      <c r="BJ8" s="5">
        <v>30</v>
      </c>
      <c r="BK8" s="5">
        <v>50</v>
      </c>
      <c r="BL8" s="5">
        <v>20</v>
      </c>
      <c r="BM8" s="5">
        <v>40</v>
      </c>
      <c r="BN8" s="5">
        <v>40</v>
      </c>
      <c r="BO8" s="5">
        <v>40</v>
      </c>
      <c r="BP8" s="1">
        <v>20</v>
      </c>
      <c r="BQ8" s="1">
        <v>30</v>
      </c>
      <c r="BR8" s="1">
        <v>0</v>
      </c>
      <c r="BS8" s="5">
        <v>40</v>
      </c>
      <c r="BT8" s="5">
        <v>30</v>
      </c>
      <c r="BU8" s="5">
        <v>40</v>
      </c>
      <c r="BV8" s="5">
        <v>40</v>
      </c>
      <c r="BW8" s="5">
        <v>60</v>
      </c>
      <c r="BX8" s="5">
        <v>60</v>
      </c>
      <c r="BY8" s="5">
        <v>40</v>
      </c>
      <c r="BZ8" s="5">
        <v>90</v>
      </c>
      <c r="CA8" s="5">
        <v>80</v>
      </c>
      <c r="CB8" s="5">
        <v>80</v>
      </c>
      <c r="CC8" s="5">
        <v>60</v>
      </c>
      <c r="CD8" s="1">
        <v>50</v>
      </c>
      <c r="CE8" s="1">
        <v>10</v>
      </c>
      <c r="CF8" s="1">
        <v>10</v>
      </c>
      <c r="CG8" s="5">
        <v>80</v>
      </c>
      <c r="CH8" s="5">
        <v>60</v>
      </c>
      <c r="CI8" s="5">
        <v>70</v>
      </c>
      <c r="CJ8" s="5">
        <v>50</v>
      </c>
      <c r="CK8" s="5">
        <v>80</v>
      </c>
      <c r="CL8" s="5">
        <v>80</v>
      </c>
    </row>
    <row r="11" spans="1:90" x14ac:dyDescent="0.25">
      <c r="C11" t="s">
        <v>12</v>
      </c>
      <c r="G11" t="s">
        <v>24</v>
      </c>
      <c r="K11" t="s">
        <v>11</v>
      </c>
      <c r="O11" t="s">
        <v>16</v>
      </c>
    </row>
    <row r="12" spans="1:90" x14ac:dyDescent="0.25">
      <c r="A12" t="s">
        <v>7</v>
      </c>
      <c r="B12" s="4" t="s">
        <v>2</v>
      </c>
      <c r="C12" s="6" t="s">
        <v>9</v>
      </c>
      <c r="D12" s="6" t="s">
        <v>18</v>
      </c>
      <c r="E12" s="6" t="s">
        <v>19</v>
      </c>
      <c r="F12" s="6" t="s">
        <v>20</v>
      </c>
      <c r="G12" s="6" t="s">
        <v>9</v>
      </c>
      <c r="H12" s="6" t="s">
        <v>21</v>
      </c>
      <c r="I12" s="6" t="s">
        <v>22</v>
      </c>
      <c r="J12" s="6" t="s">
        <v>23</v>
      </c>
      <c r="K12" s="6" t="s">
        <v>9</v>
      </c>
      <c r="L12" s="6" t="s">
        <v>18</v>
      </c>
      <c r="M12" s="6" t="s">
        <v>19</v>
      </c>
      <c r="N12" s="6" t="s">
        <v>20</v>
      </c>
      <c r="O12" s="6" t="s">
        <v>9</v>
      </c>
      <c r="P12" s="1" t="s">
        <v>19</v>
      </c>
      <c r="Q12" s="6" t="s">
        <v>23</v>
      </c>
      <c r="R12" s="6" t="s">
        <v>25</v>
      </c>
      <c r="S12" s="1" t="s">
        <v>20</v>
      </c>
      <c r="T12" s="6" t="s">
        <v>26</v>
      </c>
    </row>
    <row r="13" spans="1:90" x14ac:dyDescent="0.25">
      <c r="B13" s="5">
        <v>0</v>
      </c>
      <c r="C13" s="1">
        <f>AVERAGE(C4:M4)</f>
        <v>100</v>
      </c>
      <c r="D13" s="1">
        <f>AVERAGE(N4:R4)</f>
        <v>100</v>
      </c>
      <c r="E13" s="1">
        <f>AVERAGE(S4:U4)</f>
        <v>100</v>
      </c>
      <c r="F13" s="1">
        <f>AVERAGE(V4:X4)</f>
        <v>100</v>
      </c>
      <c r="G13" s="1">
        <f>AVERAGE(Y4:AD4)</f>
        <v>100</v>
      </c>
      <c r="H13" s="1">
        <f>AVERAGE(AE4:AG4)</f>
        <v>100</v>
      </c>
      <c r="I13" s="1">
        <f>AVERAGE(AH4:AK4)</f>
        <v>100</v>
      </c>
      <c r="J13" s="1">
        <f>AVERAGE(AL4:AN4)</f>
        <v>100</v>
      </c>
      <c r="K13" s="1">
        <f>AVERAGE(AO4:AW4)</f>
        <v>100</v>
      </c>
      <c r="L13" s="1">
        <f>AVERAGE(AX4:BA4)</f>
        <v>100</v>
      </c>
      <c r="M13" s="1">
        <f>AVERAGE(BB4:BE4)</f>
        <v>100</v>
      </c>
      <c r="N13" s="1">
        <f>AVERAGE(BF4:BI4)</f>
        <v>100</v>
      </c>
      <c r="O13" s="1">
        <f>AVERAGE(BJ4:BO4)</f>
        <v>100</v>
      </c>
      <c r="P13" s="1">
        <f>AVERAGE(BP4:BR4)</f>
        <v>100</v>
      </c>
      <c r="Q13" s="1">
        <f>AVERAGE(BS4:BY4)</f>
        <v>100</v>
      </c>
      <c r="R13" s="1">
        <f>AVERAGE(BZ4:CC4)</f>
        <v>100</v>
      </c>
      <c r="S13" s="1">
        <f>AVERAGE(CD4:CF4)</f>
        <v>100</v>
      </c>
      <c r="T13" s="1">
        <f>AVERAGE(CG4:CL4)</f>
        <v>100</v>
      </c>
    </row>
    <row r="14" spans="1:90" x14ac:dyDescent="0.25">
      <c r="B14" s="5">
        <v>16</v>
      </c>
      <c r="C14" s="1">
        <f t="shared" ref="C14:C17" si="0">AVERAGE(C5:M5)</f>
        <v>47.272727272727273</v>
      </c>
      <c r="D14" s="1">
        <f t="shared" ref="D14:D17" si="1">AVERAGE(N5:R5)</f>
        <v>72</v>
      </c>
      <c r="E14" s="1">
        <f t="shared" ref="E14:E17" si="2">AVERAGE(S5:U5)</f>
        <v>70</v>
      </c>
      <c r="F14" s="1">
        <f t="shared" ref="F14:F17" si="3">AVERAGE(V5:X5)</f>
        <v>96.666666666666671</v>
      </c>
      <c r="G14" s="1">
        <f t="shared" ref="G14:G17" si="4">AVERAGE(Y5:AD5)</f>
        <v>68.333333333333329</v>
      </c>
      <c r="H14" s="1">
        <f t="shared" ref="H14:H17" si="5">AVERAGE(AE5:AG5)</f>
        <v>70</v>
      </c>
      <c r="I14" s="1">
        <f t="shared" ref="I14:I17" si="6">AVERAGE(AH5:AK5)</f>
        <v>77.5</v>
      </c>
      <c r="J14" s="1">
        <f t="shared" ref="J14:J17" si="7">AVERAGE(AL5:AN5)</f>
        <v>60</v>
      </c>
      <c r="K14" s="1">
        <f t="shared" ref="K14:K17" si="8">AVERAGE(AO5:AW5)</f>
        <v>53.333333333333336</v>
      </c>
      <c r="L14" s="1">
        <f t="shared" ref="L14:L17" si="9">AVERAGE(AX5:BA5)</f>
        <v>70</v>
      </c>
      <c r="M14" s="1">
        <f t="shared" ref="M14:M17" si="10">AVERAGE(BB5:BE5)</f>
        <v>85</v>
      </c>
      <c r="N14" s="1">
        <f t="shared" ref="N14:N17" si="11">AVERAGE(BF5:BI5)</f>
        <v>87.5</v>
      </c>
      <c r="O14" s="1">
        <f t="shared" ref="O14:O17" si="12">AVERAGE(BJ5:BO5)</f>
        <v>71.666666666666671</v>
      </c>
      <c r="P14" s="1">
        <f t="shared" ref="P14:P17" si="13">AVERAGE(BP5:BR5)</f>
        <v>43.333333333333336</v>
      </c>
      <c r="Q14" s="1">
        <f t="shared" ref="Q14:Q17" si="14">AVERAGE(BS5:BY5)</f>
        <v>70</v>
      </c>
      <c r="R14" s="1">
        <f t="shared" ref="R14:R17" si="15">AVERAGE(BZ5:CC5)</f>
        <v>85</v>
      </c>
      <c r="S14" s="1">
        <f t="shared" ref="S14:S17" si="16">AVERAGE(CD5:CF5)</f>
        <v>66.666666666666671</v>
      </c>
      <c r="T14" s="1">
        <f t="shared" ref="T14:T17" si="17">AVERAGE(CG5:CL5)</f>
        <v>78.333333333333329</v>
      </c>
    </row>
    <row r="15" spans="1:90" x14ac:dyDescent="0.25">
      <c r="B15" s="5">
        <v>24</v>
      </c>
      <c r="C15" s="1">
        <f t="shared" si="0"/>
        <v>44.545454545454547</v>
      </c>
      <c r="D15" s="1">
        <f t="shared" si="1"/>
        <v>72</v>
      </c>
      <c r="E15" s="1">
        <f t="shared" si="2"/>
        <v>66.666666666666671</v>
      </c>
      <c r="F15" s="1">
        <f t="shared" si="3"/>
        <v>96.666666666666671</v>
      </c>
      <c r="G15" s="1">
        <f t="shared" si="4"/>
        <v>56.666666666666664</v>
      </c>
      <c r="H15" s="1">
        <f t="shared" si="5"/>
        <v>63.333333333333336</v>
      </c>
      <c r="I15" s="1">
        <f t="shared" si="6"/>
        <v>75</v>
      </c>
      <c r="J15" s="1">
        <f t="shared" si="7"/>
        <v>53.333333333333336</v>
      </c>
      <c r="K15" s="1">
        <f t="shared" si="8"/>
        <v>51.111111111111114</v>
      </c>
      <c r="L15" s="1">
        <f t="shared" si="9"/>
        <v>62.5</v>
      </c>
      <c r="M15" s="1">
        <f t="shared" si="10"/>
        <v>77.5</v>
      </c>
      <c r="N15" s="1">
        <f t="shared" si="11"/>
        <v>80</v>
      </c>
      <c r="O15" s="1">
        <f t="shared" si="12"/>
        <v>66.666666666666671</v>
      </c>
      <c r="P15" s="1">
        <f t="shared" si="13"/>
        <v>43.333333333333336</v>
      </c>
      <c r="Q15" s="1">
        <f t="shared" si="14"/>
        <v>65.714285714285708</v>
      </c>
      <c r="R15" s="1">
        <f t="shared" si="15"/>
        <v>82.5</v>
      </c>
      <c r="S15" s="1">
        <f t="shared" si="16"/>
        <v>60</v>
      </c>
      <c r="T15" s="1">
        <f t="shared" si="17"/>
        <v>75</v>
      </c>
    </row>
    <row r="16" spans="1:90" x14ac:dyDescent="0.25">
      <c r="B16" s="5">
        <v>40</v>
      </c>
      <c r="C16" s="1">
        <f t="shared" si="0"/>
        <v>29.09090909090909</v>
      </c>
      <c r="D16" s="1">
        <f t="shared" si="1"/>
        <v>52</v>
      </c>
      <c r="E16" s="1">
        <f t="shared" si="2"/>
        <v>56.666666666666664</v>
      </c>
      <c r="F16" s="1">
        <f t="shared" si="3"/>
        <v>93.333333333333329</v>
      </c>
      <c r="G16" s="1">
        <f t="shared" si="4"/>
        <v>50</v>
      </c>
      <c r="H16" s="1">
        <f t="shared" si="5"/>
        <v>46.666666666666664</v>
      </c>
      <c r="I16" s="1">
        <f t="shared" si="6"/>
        <v>55</v>
      </c>
      <c r="J16" s="1">
        <f t="shared" si="7"/>
        <v>42.5</v>
      </c>
      <c r="K16" s="1">
        <f t="shared" si="8"/>
        <v>33.333333333333336</v>
      </c>
      <c r="L16" s="1">
        <f t="shared" si="9"/>
        <v>45</v>
      </c>
      <c r="M16" s="1">
        <f t="shared" si="10"/>
        <v>52.5</v>
      </c>
      <c r="N16" s="1">
        <f t="shared" si="11"/>
        <v>65</v>
      </c>
      <c r="O16" s="1">
        <f t="shared" si="12"/>
        <v>43.333333333333336</v>
      </c>
      <c r="P16" s="1">
        <f t="shared" si="13"/>
        <v>16.666666666666668</v>
      </c>
      <c r="Q16" s="1">
        <f t="shared" si="14"/>
        <v>44.285714285714285</v>
      </c>
      <c r="R16" s="1">
        <f t="shared" si="15"/>
        <v>77.5</v>
      </c>
      <c r="S16" s="1">
        <f t="shared" si="16"/>
        <v>26.666666666666668</v>
      </c>
      <c r="T16" s="1">
        <f t="shared" si="17"/>
        <v>70</v>
      </c>
    </row>
    <row r="17" spans="1:20" x14ac:dyDescent="0.25">
      <c r="B17" s="5">
        <v>48</v>
      </c>
      <c r="C17" s="1">
        <f t="shared" si="0"/>
        <v>26.363636363636363</v>
      </c>
      <c r="D17" s="1">
        <f t="shared" si="1"/>
        <v>52</v>
      </c>
      <c r="E17" s="1">
        <f t="shared" si="2"/>
        <v>56.666666666666664</v>
      </c>
      <c r="F17" s="1">
        <f t="shared" si="3"/>
        <v>93.333333333333329</v>
      </c>
      <c r="G17" s="1">
        <f t="shared" si="4"/>
        <v>40</v>
      </c>
      <c r="H17" s="1">
        <f t="shared" si="5"/>
        <v>33.333333333333336</v>
      </c>
      <c r="I17" s="1">
        <f t="shared" si="6"/>
        <v>50</v>
      </c>
      <c r="J17" s="1">
        <f t="shared" si="7"/>
        <v>38.333333333333336</v>
      </c>
      <c r="K17" s="1">
        <f t="shared" si="8"/>
        <v>26.666666666666668</v>
      </c>
      <c r="L17" s="1">
        <f t="shared" si="9"/>
        <v>42.5</v>
      </c>
      <c r="M17" s="1">
        <f t="shared" si="10"/>
        <v>52.5</v>
      </c>
      <c r="N17" s="1">
        <f t="shared" si="11"/>
        <v>62.5</v>
      </c>
      <c r="O17" s="1">
        <f t="shared" si="12"/>
        <v>36.666666666666664</v>
      </c>
      <c r="P17" s="1">
        <f t="shared" si="13"/>
        <v>16.666666666666668</v>
      </c>
      <c r="Q17" s="1">
        <f t="shared" si="14"/>
        <v>44.285714285714285</v>
      </c>
      <c r="R17" s="1">
        <f t="shared" si="15"/>
        <v>77.5</v>
      </c>
      <c r="S17" s="1">
        <f t="shared" si="16"/>
        <v>23.333333333333332</v>
      </c>
      <c r="T17" s="1">
        <f t="shared" si="17"/>
        <v>70</v>
      </c>
    </row>
    <row r="20" spans="1:20" x14ac:dyDescent="0.25">
      <c r="C20" t="s">
        <v>12</v>
      </c>
      <c r="G20" t="s">
        <v>24</v>
      </c>
      <c r="K20" t="s">
        <v>11</v>
      </c>
      <c r="O20" t="s">
        <v>16</v>
      </c>
    </row>
    <row r="21" spans="1:20" x14ac:dyDescent="0.25">
      <c r="A21" t="s">
        <v>17</v>
      </c>
      <c r="B21" s="4" t="s">
        <v>2</v>
      </c>
      <c r="C21" s="6" t="s">
        <v>9</v>
      </c>
      <c r="D21" s="6" t="s">
        <v>18</v>
      </c>
      <c r="E21" s="6" t="s">
        <v>19</v>
      </c>
      <c r="F21" s="6" t="s">
        <v>20</v>
      </c>
      <c r="G21" s="6" t="s">
        <v>9</v>
      </c>
      <c r="H21" s="6" t="s">
        <v>21</v>
      </c>
      <c r="I21" s="6" t="s">
        <v>22</v>
      </c>
      <c r="J21" s="6" t="s">
        <v>23</v>
      </c>
      <c r="K21" s="6" t="s">
        <v>9</v>
      </c>
      <c r="L21" s="6" t="s">
        <v>18</v>
      </c>
      <c r="M21" s="6" t="s">
        <v>19</v>
      </c>
      <c r="N21" s="6" t="s">
        <v>20</v>
      </c>
      <c r="O21" s="6" t="s">
        <v>9</v>
      </c>
      <c r="P21" s="1" t="s">
        <v>19</v>
      </c>
      <c r="Q21" s="6" t="s">
        <v>23</v>
      </c>
      <c r="R21" s="6" t="s">
        <v>25</v>
      </c>
      <c r="S21" s="1" t="s">
        <v>20</v>
      </c>
      <c r="T21" s="6" t="s">
        <v>26</v>
      </c>
    </row>
    <row r="22" spans="1:20" x14ac:dyDescent="0.25">
      <c r="B22" s="5">
        <v>0</v>
      </c>
      <c r="C22" s="1">
        <f>STDEV(C4:M4)</f>
        <v>0</v>
      </c>
      <c r="D22" s="1">
        <f>STDEV(N4:R4)</f>
        <v>0</v>
      </c>
      <c r="E22" s="1">
        <f>STDEV(S4:U4)</f>
        <v>0</v>
      </c>
      <c r="F22" s="1">
        <f>STDEV(V4:X4)</f>
        <v>0</v>
      </c>
      <c r="G22" s="1">
        <f>STDEV(Y4:AD4)</f>
        <v>0</v>
      </c>
      <c r="H22" s="1">
        <f>STDEV(AE4:AG4)</f>
        <v>0</v>
      </c>
      <c r="I22" s="1">
        <f>STDEV(AH4:AK4)</f>
        <v>0</v>
      </c>
      <c r="J22" s="1">
        <f>STDEV((AL4:AN4))</f>
        <v>0</v>
      </c>
      <c r="K22" s="1">
        <f>STDEV(AO4:AW4)</f>
        <v>0</v>
      </c>
      <c r="L22" s="1">
        <f>STDEV(AX4:BA4)</f>
        <v>0</v>
      </c>
      <c r="M22" s="1">
        <f>STDEV(BB4:BE4)</f>
        <v>0</v>
      </c>
      <c r="N22" s="1">
        <f>STDEV(BF4:BI4)</f>
        <v>0</v>
      </c>
      <c r="O22" s="1">
        <f>STDEV(BJ4:BO4)</f>
        <v>0</v>
      </c>
      <c r="P22" s="1">
        <f>STDEV(BP4:BR4)</f>
        <v>0</v>
      </c>
      <c r="Q22" s="1">
        <f>STDEV(BS4:BY4)</f>
        <v>0</v>
      </c>
      <c r="R22" s="1">
        <f>STDEV(BZ4:CC4)</f>
        <v>0</v>
      </c>
      <c r="S22" s="1">
        <f>STDEV(CD4:CF4)</f>
        <v>0</v>
      </c>
      <c r="T22" s="1">
        <f>STDEV(CG4:CL4)</f>
        <v>0</v>
      </c>
    </row>
    <row r="23" spans="1:20" x14ac:dyDescent="0.25">
      <c r="B23" s="5">
        <v>16</v>
      </c>
      <c r="C23" s="1">
        <f t="shared" ref="C23:C26" si="18">STDEV(C5:M5)</f>
        <v>21.950357213908433</v>
      </c>
      <c r="D23" s="1">
        <f t="shared" ref="D23:D26" si="19">STDEV(N5:R5)</f>
        <v>17.888543819998318</v>
      </c>
      <c r="E23" s="1">
        <f t="shared" ref="E23:E26" si="20">STDEV(S5:U5)</f>
        <v>17.320508075688775</v>
      </c>
      <c r="F23" s="1">
        <f t="shared" ref="F23:F26" si="21">STDEV(V5:X5)</f>
        <v>5.7735026918962573</v>
      </c>
      <c r="G23" s="1">
        <f t="shared" ref="G23:G26" si="22">STDEV(Y5:AD5)</f>
        <v>26.394443859772199</v>
      </c>
      <c r="H23" s="1">
        <f t="shared" ref="H23:H26" si="23">STDEV(AE5:AG5)</f>
        <v>26.457513110645905</v>
      </c>
      <c r="I23" s="1">
        <f t="shared" ref="I23:I26" si="24">STDEV(AH5:AK5)</f>
        <v>20.615528128088304</v>
      </c>
      <c r="J23" s="1">
        <f t="shared" ref="J23:J26" si="25">STDEV((AL5:AN5))</f>
        <v>17.320508075688775</v>
      </c>
      <c r="K23" s="1">
        <f t="shared" ref="K23:K26" si="26">STDEV(AO5:AW5)</f>
        <v>30.822070014844883</v>
      </c>
      <c r="L23" s="1">
        <f t="shared" ref="L23:L26" si="27">STDEV(AX5:BA5)</f>
        <v>16.329931618554522</v>
      </c>
      <c r="M23" s="1">
        <f t="shared" ref="M23:M26" si="28">STDEV(BB5:BE5)</f>
        <v>12.909944487358056</v>
      </c>
      <c r="N23" s="1">
        <f t="shared" ref="N23:N26" si="29">STDEV(BF5:BI5)</f>
        <v>9.574271077563381</v>
      </c>
      <c r="O23" s="1">
        <f t="shared" ref="O23:O26" si="30">STDEV(BJ5:BO5)</f>
        <v>9.8319208025017382</v>
      </c>
      <c r="P23" s="1">
        <f t="shared" ref="P23:P26" si="31">STDEV(BP5:BR5)</f>
        <v>32.145502536643185</v>
      </c>
      <c r="Q23" s="1">
        <f t="shared" ref="Q23:Q26" si="32">STDEV(BS5:BY5)</f>
        <v>5.7735026918962582</v>
      </c>
      <c r="R23" s="1">
        <f t="shared" ref="R23:R26" si="33">STDEV(BZ5:CC5)</f>
        <v>5.7735026918962582</v>
      </c>
      <c r="S23" s="1">
        <f t="shared" ref="S23:S26" si="34">STDEV(CD5:CF5)</f>
        <v>32.145502536643178</v>
      </c>
      <c r="T23" s="1">
        <f t="shared" ref="T23:T26" si="35">STDEV(CG5:CL5)</f>
        <v>9.8319208025017755</v>
      </c>
    </row>
    <row r="24" spans="1:20" x14ac:dyDescent="0.25">
      <c r="B24" s="5">
        <v>24</v>
      </c>
      <c r="C24" s="1">
        <f t="shared" si="18"/>
        <v>22.962419891481979</v>
      </c>
      <c r="D24" s="1">
        <f t="shared" si="19"/>
        <v>17.888543819998318</v>
      </c>
      <c r="E24" s="1">
        <f t="shared" si="20"/>
        <v>20.816659994661322</v>
      </c>
      <c r="F24" s="1">
        <f t="shared" si="21"/>
        <v>5.7735026918962573</v>
      </c>
      <c r="G24" s="1">
        <f t="shared" si="22"/>
        <v>26.583202716502509</v>
      </c>
      <c r="H24" s="1">
        <f t="shared" si="23"/>
        <v>23.094010767585026</v>
      </c>
      <c r="I24" s="1">
        <f t="shared" si="24"/>
        <v>20.816659994661325</v>
      </c>
      <c r="J24" s="1">
        <f t="shared" si="25"/>
        <v>25.166114784235827</v>
      </c>
      <c r="K24" s="1">
        <f t="shared" si="26"/>
        <v>34.439963866286377</v>
      </c>
      <c r="L24" s="1">
        <f t="shared" si="27"/>
        <v>22.173557826083453</v>
      </c>
      <c r="M24" s="1">
        <f t="shared" si="28"/>
        <v>12.583057392117917</v>
      </c>
      <c r="N24" s="1">
        <f t="shared" si="29"/>
        <v>14.142135623730951</v>
      </c>
      <c r="O24" s="1">
        <f t="shared" si="30"/>
        <v>5.1639777949432224</v>
      </c>
      <c r="P24" s="1">
        <f t="shared" si="31"/>
        <v>32.145502536643185</v>
      </c>
      <c r="Q24" s="1">
        <f t="shared" si="32"/>
        <v>12.724180205607043</v>
      </c>
      <c r="R24" s="1">
        <f t="shared" si="33"/>
        <v>5</v>
      </c>
      <c r="S24" s="1">
        <f t="shared" si="34"/>
        <v>26.457513110645905</v>
      </c>
      <c r="T24" s="1">
        <f t="shared" si="35"/>
        <v>13.784048752090222</v>
      </c>
    </row>
    <row r="25" spans="1:20" x14ac:dyDescent="0.25">
      <c r="B25" s="5">
        <v>40</v>
      </c>
      <c r="C25" s="1">
        <f t="shared" si="18"/>
        <v>19.211738835693893</v>
      </c>
      <c r="D25" s="1">
        <f t="shared" si="19"/>
        <v>19.235384061671343</v>
      </c>
      <c r="E25" s="1">
        <f t="shared" si="20"/>
        <v>11.547005383792502</v>
      </c>
      <c r="F25" s="1">
        <f t="shared" si="21"/>
        <v>5.7735026918962573</v>
      </c>
      <c r="G25" s="1">
        <f t="shared" si="22"/>
        <v>22.803508501982758</v>
      </c>
      <c r="H25" s="1">
        <f t="shared" si="23"/>
        <v>5.7735026918962706</v>
      </c>
      <c r="I25" s="1">
        <f t="shared" si="24"/>
        <v>26.457513110645905</v>
      </c>
      <c r="J25" s="1">
        <f t="shared" si="25"/>
        <v>15.612494995995995</v>
      </c>
      <c r="K25" s="1">
        <f t="shared" si="26"/>
        <v>23.979157616563597</v>
      </c>
      <c r="L25" s="1">
        <f t="shared" si="27"/>
        <v>12.909944487358056</v>
      </c>
      <c r="M25" s="1">
        <f t="shared" si="28"/>
        <v>25</v>
      </c>
      <c r="N25" s="1">
        <f t="shared" si="29"/>
        <v>10</v>
      </c>
      <c r="O25" s="1">
        <f t="shared" si="30"/>
        <v>8.1649658092772679</v>
      </c>
      <c r="P25" s="1">
        <f t="shared" si="31"/>
        <v>15.275252316519467</v>
      </c>
      <c r="Q25" s="1">
        <f t="shared" si="32"/>
        <v>11.338934190276811</v>
      </c>
      <c r="R25" s="1">
        <f t="shared" si="33"/>
        <v>12.583057392117917</v>
      </c>
      <c r="S25" s="1">
        <f t="shared" si="34"/>
        <v>20.816659994661325</v>
      </c>
      <c r="T25" s="1">
        <f t="shared" si="35"/>
        <v>12.649110640673518</v>
      </c>
    </row>
    <row r="26" spans="1:20" x14ac:dyDescent="0.25">
      <c r="B26" s="5">
        <v>48</v>
      </c>
      <c r="C26" s="1">
        <f t="shared" si="18"/>
        <v>18.586407545691703</v>
      </c>
      <c r="D26" s="1">
        <f t="shared" si="19"/>
        <v>19.235384061671343</v>
      </c>
      <c r="E26" s="1">
        <f t="shared" si="20"/>
        <v>11.547005383792502</v>
      </c>
      <c r="F26" s="1">
        <f t="shared" si="21"/>
        <v>5.7735026918962573</v>
      </c>
      <c r="G26" s="1">
        <f t="shared" si="22"/>
        <v>27.568097504180443</v>
      </c>
      <c r="H26" s="1">
        <f t="shared" si="23"/>
        <v>11.547005383792513</v>
      </c>
      <c r="I26" s="1">
        <f t="shared" si="24"/>
        <v>29.439202887759489</v>
      </c>
      <c r="J26" s="1">
        <f t="shared" si="25"/>
        <v>18.929694486000916</v>
      </c>
      <c r="K26" s="1">
        <f t="shared" si="26"/>
        <v>20</v>
      </c>
      <c r="L26" s="1">
        <f t="shared" si="27"/>
        <v>15</v>
      </c>
      <c r="M26" s="1">
        <f t="shared" si="28"/>
        <v>25</v>
      </c>
      <c r="N26" s="1">
        <f t="shared" si="29"/>
        <v>12.583057392117917</v>
      </c>
      <c r="O26" s="1">
        <f t="shared" si="30"/>
        <v>10.327955589886441</v>
      </c>
      <c r="P26" s="1">
        <f t="shared" si="31"/>
        <v>15.275252316519467</v>
      </c>
      <c r="Q26" s="1">
        <f t="shared" si="32"/>
        <v>11.338934190276811</v>
      </c>
      <c r="R26" s="1">
        <f t="shared" si="33"/>
        <v>12.583057392117917</v>
      </c>
      <c r="S26" s="1">
        <f t="shared" si="34"/>
        <v>23.094010767585033</v>
      </c>
      <c r="T26" s="1">
        <f t="shared" si="35"/>
        <v>12.649110640673518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24"/>
  <sheetViews>
    <sheetView topLeftCell="G1" zoomScale="40" zoomScaleNormal="40" workbookViewId="0">
      <selection activeCell="T12" sqref="T12"/>
    </sheetView>
  </sheetViews>
  <sheetFormatPr defaultRowHeight="15" x14ac:dyDescent="0.25"/>
  <cols>
    <col min="1" max="1" width="17.7109375" bestFit="1" customWidth="1"/>
    <col min="2" max="2" width="20.7109375" bestFit="1" customWidth="1"/>
  </cols>
  <sheetData>
    <row r="2" spans="1:35" x14ac:dyDescent="0.25">
      <c r="C2" t="s">
        <v>11</v>
      </c>
      <c r="I2" t="s">
        <v>12</v>
      </c>
      <c r="O2" t="s">
        <v>13</v>
      </c>
      <c r="X2" t="s">
        <v>15</v>
      </c>
      <c r="AD2" t="s">
        <v>16</v>
      </c>
    </row>
    <row r="3" spans="1:35" x14ac:dyDescent="0.25">
      <c r="A3" t="s">
        <v>6</v>
      </c>
      <c r="B3" s="4" t="s">
        <v>2</v>
      </c>
      <c r="C3" s="12" t="s">
        <v>9</v>
      </c>
      <c r="D3" s="12"/>
      <c r="E3" s="12"/>
      <c r="F3" s="12" t="s">
        <v>10</v>
      </c>
      <c r="G3" s="12"/>
      <c r="H3" s="12"/>
      <c r="I3" s="12" t="s">
        <v>9</v>
      </c>
      <c r="J3" s="12"/>
      <c r="K3" s="12"/>
      <c r="L3" s="12" t="s">
        <v>10</v>
      </c>
      <c r="M3" s="12"/>
      <c r="N3" s="12"/>
      <c r="O3" s="12" t="s">
        <v>9</v>
      </c>
      <c r="P3" s="12"/>
      <c r="Q3" s="12"/>
      <c r="R3" s="12" t="s">
        <v>10</v>
      </c>
      <c r="S3" s="12"/>
      <c r="T3" s="12"/>
      <c r="U3" s="12" t="s">
        <v>14</v>
      </c>
      <c r="V3" s="12"/>
      <c r="W3" s="12"/>
      <c r="X3" s="12" t="s">
        <v>9</v>
      </c>
      <c r="Y3" s="12"/>
      <c r="Z3" s="12"/>
      <c r="AA3" s="12" t="s">
        <v>10</v>
      </c>
      <c r="AB3" s="12"/>
      <c r="AC3" s="12"/>
      <c r="AD3" s="12" t="s">
        <v>9</v>
      </c>
      <c r="AE3" s="12"/>
      <c r="AF3" s="12"/>
      <c r="AG3" s="12" t="s">
        <v>10</v>
      </c>
      <c r="AH3" s="12"/>
      <c r="AI3" s="12"/>
    </row>
    <row r="4" spans="1:35" x14ac:dyDescent="0.25">
      <c r="B4" s="5">
        <v>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/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</row>
    <row r="5" spans="1:35" x14ac:dyDescent="0.25">
      <c r="B5" s="5">
        <v>16</v>
      </c>
      <c r="C5" s="5">
        <v>60</v>
      </c>
      <c r="D5" s="5">
        <v>100</v>
      </c>
      <c r="E5" s="5">
        <v>10</v>
      </c>
      <c r="F5" s="5">
        <v>100</v>
      </c>
      <c r="G5" s="5">
        <v>80</v>
      </c>
      <c r="H5" s="5">
        <v>60</v>
      </c>
      <c r="I5" s="5">
        <v>40</v>
      </c>
      <c r="J5" s="5">
        <v>10</v>
      </c>
      <c r="K5" s="5">
        <v>90</v>
      </c>
      <c r="L5" s="5">
        <v>40</v>
      </c>
      <c r="M5" s="5">
        <v>10</v>
      </c>
      <c r="N5" s="5">
        <v>90</v>
      </c>
      <c r="O5" s="5">
        <v>100</v>
      </c>
      <c r="P5" s="5">
        <v>70</v>
      </c>
      <c r="Q5" s="5">
        <v>100</v>
      </c>
      <c r="R5" s="5">
        <v>50</v>
      </c>
      <c r="S5" s="5">
        <v>80</v>
      </c>
      <c r="T5" s="5">
        <v>100</v>
      </c>
      <c r="U5" s="5">
        <v>50</v>
      </c>
      <c r="V5" s="5">
        <v>10</v>
      </c>
      <c r="W5" s="5"/>
      <c r="X5" s="5">
        <v>60</v>
      </c>
      <c r="Y5" s="5">
        <v>80</v>
      </c>
      <c r="Z5" s="5">
        <v>100</v>
      </c>
      <c r="AA5" s="5">
        <v>100</v>
      </c>
      <c r="AB5" s="5">
        <v>90</v>
      </c>
      <c r="AC5" s="5">
        <v>70</v>
      </c>
      <c r="AD5" s="5">
        <v>40</v>
      </c>
      <c r="AE5" s="5">
        <v>80</v>
      </c>
      <c r="AF5" s="5">
        <v>40</v>
      </c>
      <c r="AG5" s="5">
        <v>80</v>
      </c>
      <c r="AH5" s="5">
        <v>10</v>
      </c>
      <c r="AI5" s="5">
        <v>100</v>
      </c>
    </row>
    <row r="6" spans="1:35" x14ac:dyDescent="0.25">
      <c r="B6" s="5">
        <v>24</v>
      </c>
      <c r="C6" s="5">
        <v>60</v>
      </c>
      <c r="D6" s="5">
        <v>100</v>
      </c>
      <c r="E6" s="5">
        <v>0</v>
      </c>
      <c r="F6" s="5">
        <v>100</v>
      </c>
      <c r="G6" s="5">
        <v>80</v>
      </c>
      <c r="H6" s="5">
        <v>50</v>
      </c>
      <c r="I6" s="5">
        <v>40</v>
      </c>
      <c r="J6" s="5">
        <v>10</v>
      </c>
      <c r="K6" s="5">
        <v>90</v>
      </c>
      <c r="L6" s="5">
        <v>40</v>
      </c>
      <c r="M6" s="5">
        <v>10</v>
      </c>
      <c r="N6" s="5">
        <v>80</v>
      </c>
      <c r="O6" s="5">
        <v>60</v>
      </c>
      <c r="P6" s="5">
        <v>60</v>
      </c>
      <c r="Q6" s="5">
        <v>90</v>
      </c>
      <c r="R6" s="5">
        <v>50</v>
      </c>
      <c r="S6" s="5">
        <v>60</v>
      </c>
      <c r="T6" s="5">
        <v>100</v>
      </c>
      <c r="U6" s="5">
        <v>30</v>
      </c>
      <c r="V6" s="5">
        <v>10</v>
      </c>
      <c r="W6" s="5"/>
      <c r="X6" s="5">
        <v>50</v>
      </c>
      <c r="Y6" s="5">
        <v>70</v>
      </c>
      <c r="Z6" s="5">
        <v>70</v>
      </c>
      <c r="AA6" s="5">
        <v>100</v>
      </c>
      <c r="AB6" s="5">
        <v>90</v>
      </c>
      <c r="AC6" s="5">
        <v>70</v>
      </c>
      <c r="AD6" s="5">
        <v>40</v>
      </c>
      <c r="AE6" s="5">
        <v>70</v>
      </c>
      <c r="AF6" s="5">
        <v>30</v>
      </c>
      <c r="AG6" s="5">
        <v>80</v>
      </c>
      <c r="AH6" s="5">
        <v>10</v>
      </c>
      <c r="AI6" s="5">
        <v>100</v>
      </c>
    </row>
    <row r="7" spans="1:35" x14ac:dyDescent="0.25">
      <c r="B7" s="5">
        <v>40</v>
      </c>
      <c r="C7" s="5">
        <v>30</v>
      </c>
      <c r="D7" s="5">
        <v>60</v>
      </c>
      <c r="E7" s="5">
        <v>0</v>
      </c>
      <c r="F7" s="5">
        <v>30</v>
      </c>
      <c r="G7" s="5">
        <v>50</v>
      </c>
      <c r="H7" s="5">
        <v>40</v>
      </c>
      <c r="I7" s="5">
        <v>20</v>
      </c>
      <c r="J7" s="5">
        <v>0</v>
      </c>
      <c r="K7" s="5">
        <v>60</v>
      </c>
      <c r="L7" s="5">
        <v>30</v>
      </c>
      <c r="M7" s="5">
        <v>10</v>
      </c>
      <c r="N7" s="5">
        <v>40</v>
      </c>
      <c r="O7" s="5">
        <v>50</v>
      </c>
      <c r="P7" s="5">
        <v>40</v>
      </c>
      <c r="Q7" s="5">
        <v>50</v>
      </c>
      <c r="R7" s="5">
        <v>50</v>
      </c>
      <c r="S7" s="5">
        <v>30</v>
      </c>
      <c r="T7" s="5">
        <v>90</v>
      </c>
      <c r="U7" s="5">
        <v>0</v>
      </c>
      <c r="V7" s="5">
        <v>10</v>
      </c>
      <c r="W7" s="5"/>
      <c r="X7" s="5">
        <v>30</v>
      </c>
      <c r="Y7" s="5">
        <v>60</v>
      </c>
      <c r="Z7" s="5">
        <v>60</v>
      </c>
      <c r="AA7" s="5">
        <v>30</v>
      </c>
      <c r="AB7" s="5">
        <v>60</v>
      </c>
      <c r="AC7" s="5">
        <v>60</v>
      </c>
      <c r="AD7" s="5">
        <v>20</v>
      </c>
      <c r="AE7" s="5">
        <v>40</v>
      </c>
      <c r="AF7" s="5">
        <v>20</v>
      </c>
      <c r="AG7" s="5">
        <v>30</v>
      </c>
      <c r="AH7" s="5">
        <v>10</v>
      </c>
      <c r="AI7" s="5">
        <v>70</v>
      </c>
    </row>
    <row r="8" spans="1:35" x14ac:dyDescent="0.25">
      <c r="B8" s="5">
        <v>48</v>
      </c>
      <c r="C8" s="5">
        <v>20</v>
      </c>
      <c r="D8" s="5">
        <v>60</v>
      </c>
      <c r="E8" s="5">
        <v>0</v>
      </c>
      <c r="F8" s="5">
        <v>30</v>
      </c>
      <c r="G8" s="5">
        <v>50</v>
      </c>
      <c r="H8" s="5">
        <v>40</v>
      </c>
      <c r="I8" s="5">
        <v>20</v>
      </c>
      <c r="J8" s="5">
        <v>0</v>
      </c>
      <c r="K8" s="5">
        <v>50</v>
      </c>
      <c r="L8" s="5">
        <v>20</v>
      </c>
      <c r="M8" s="5">
        <v>10</v>
      </c>
      <c r="N8" s="5">
        <v>40</v>
      </c>
      <c r="O8" s="5">
        <v>50</v>
      </c>
      <c r="P8" s="5">
        <v>40</v>
      </c>
      <c r="Q8" s="5">
        <v>50</v>
      </c>
      <c r="R8" s="5">
        <v>40</v>
      </c>
      <c r="S8" s="5">
        <v>30</v>
      </c>
      <c r="T8" s="5">
        <v>70</v>
      </c>
      <c r="U8" s="5">
        <v>0</v>
      </c>
      <c r="V8" s="5">
        <v>10</v>
      </c>
      <c r="W8" s="5"/>
      <c r="X8" s="5">
        <v>10</v>
      </c>
      <c r="Y8" s="5">
        <v>60</v>
      </c>
      <c r="Z8" s="5">
        <v>40</v>
      </c>
      <c r="AA8" s="5">
        <v>20</v>
      </c>
      <c r="AB8" s="5">
        <v>60</v>
      </c>
      <c r="AC8" s="5">
        <v>60</v>
      </c>
      <c r="AD8" s="5">
        <v>20</v>
      </c>
      <c r="AE8" s="5">
        <v>40</v>
      </c>
      <c r="AF8" s="5">
        <v>20</v>
      </c>
      <c r="AG8" s="5">
        <v>20</v>
      </c>
      <c r="AH8" s="5">
        <v>10</v>
      </c>
      <c r="AI8" s="5">
        <v>70</v>
      </c>
    </row>
    <row r="10" spans="1:35" x14ac:dyDescent="0.25">
      <c r="C10" t="s">
        <v>11</v>
      </c>
      <c r="E10" t="s">
        <v>12</v>
      </c>
      <c r="G10" t="s">
        <v>13</v>
      </c>
      <c r="J10" t="s">
        <v>15</v>
      </c>
      <c r="L10" t="s">
        <v>16</v>
      </c>
    </row>
    <row r="11" spans="1:35" x14ac:dyDescent="0.25">
      <c r="A11" t="s">
        <v>42</v>
      </c>
      <c r="B11" s="4" t="s">
        <v>2</v>
      </c>
      <c r="C11" s="6" t="s">
        <v>9</v>
      </c>
      <c r="D11" s="6" t="s">
        <v>10</v>
      </c>
      <c r="E11" s="6" t="s">
        <v>9</v>
      </c>
      <c r="F11" s="6" t="s">
        <v>10</v>
      </c>
      <c r="G11" s="6" t="s">
        <v>9</v>
      </c>
      <c r="H11" s="6" t="s">
        <v>10</v>
      </c>
      <c r="I11" s="6" t="s">
        <v>14</v>
      </c>
      <c r="J11" s="6" t="s">
        <v>9</v>
      </c>
      <c r="K11" s="6" t="s">
        <v>10</v>
      </c>
      <c r="L11" s="6" t="s">
        <v>9</v>
      </c>
      <c r="M11" s="6" t="s">
        <v>10</v>
      </c>
      <c r="N11" s="1" t="s">
        <v>71</v>
      </c>
    </row>
    <row r="12" spans="1:35" x14ac:dyDescent="0.25">
      <c r="B12" s="5">
        <v>0</v>
      </c>
      <c r="C12" s="1">
        <f>AVERAGE(C4:E4)</f>
        <v>100</v>
      </c>
      <c r="D12" s="1">
        <f>AVERAGE(F4:H4)</f>
        <v>100</v>
      </c>
      <c r="E12" s="1">
        <f>AVERAGE(I4:K4)</f>
        <v>100</v>
      </c>
      <c r="F12" s="1">
        <f>AVERAGE(L4:N4)</f>
        <v>100</v>
      </c>
      <c r="G12" s="1">
        <f>AVERAGE(O4:Q4)</f>
        <v>100</v>
      </c>
      <c r="H12" s="1">
        <f>AVERAGE(R4:T4)</f>
        <v>100</v>
      </c>
      <c r="I12" s="1">
        <f>AVERAGE(U4:W4)</f>
        <v>100</v>
      </c>
      <c r="J12" s="1">
        <f>AVERAGE(X4:Z4)</f>
        <v>100</v>
      </c>
      <c r="K12" s="1">
        <f>AVERAGE(AA4:AC4)</f>
        <v>100</v>
      </c>
      <c r="L12" s="1">
        <f>AVERAGE(AD4:AF4)</f>
        <v>100</v>
      </c>
      <c r="M12" s="1">
        <f>AVERAGE(AG4:AI4)</f>
        <v>100</v>
      </c>
      <c r="N12" s="1">
        <v>100</v>
      </c>
    </row>
    <row r="13" spans="1:35" x14ac:dyDescent="0.25">
      <c r="B13" s="5">
        <v>16</v>
      </c>
      <c r="C13" s="1">
        <f t="shared" ref="C13:C16" si="0">AVERAGE(C5:E5)</f>
        <v>56.666666666666664</v>
      </c>
      <c r="D13" s="1">
        <f t="shared" ref="D13:D16" si="1">AVERAGE(F5:H5)</f>
        <v>80</v>
      </c>
      <c r="E13" s="1">
        <f t="shared" ref="E13:E16" si="2">AVERAGE(I5:K5)</f>
        <v>46.666666666666664</v>
      </c>
      <c r="F13" s="1">
        <f t="shared" ref="F13:F16" si="3">AVERAGE(L5:N5)</f>
        <v>46.666666666666664</v>
      </c>
      <c r="G13" s="1">
        <f t="shared" ref="G13:G16" si="4">AVERAGE(O5:Q5)</f>
        <v>90</v>
      </c>
      <c r="H13" s="1">
        <f t="shared" ref="H13:H16" si="5">AVERAGE(R5:T5)</f>
        <v>76.666666666666671</v>
      </c>
      <c r="I13" s="1">
        <f t="shared" ref="I13:I16" si="6">AVERAGE(U5:W5)</f>
        <v>30</v>
      </c>
      <c r="J13" s="1">
        <f t="shared" ref="J13:J16" si="7">AVERAGE(X5:Z5)</f>
        <v>80</v>
      </c>
      <c r="K13" s="1">
        <f t="shared" ref="K13:K16" si="8">AVERAGE(AA5:AC5)</f>
        <v>86.666666666666671</v>
      </c>
      <c r="L13" s="1">
        <f t="shared" ref="L13:L16" si="9">AVERAGE(AD5:AF5)</f>
        <v>53.333333333333336</v>
      </c>
      <c r="M13" s="1">
        <f t="shared" ref="M13:M15" si="10">AVERAGE(AG5:AI5)</f>
        <v>63.333333333333336</v>
      </c>
      <c r="N13" s="1">
        <v>94.444444444444443</v>
      </c>
    </row>
    <row r="14" spans="1:35" x14ac:dyDescent="0.25">
      <c r="B14" s="5">
        <v>24</v>
      </c>
      <c r="C14" s="1">
        <f t="shared" si="0"/>
        <v>53.333333333333336</v>
      </c>
      <c r="D14" s="1">
        <f t="shared" si="1"/>
        <v>76.666666666666671</v>
      </c>
      <c r="E14" s="1">
        <f t="shared" si="2"/>
        <v>46.666666666666664</v>
      </c>
      <c r="F14" s="1">
        <f t="shared" si="3"/>
        <v>43.333333333333336</v>
      </c>
      <c r="G14" s="1">
        <f t="shared" si="4"/>
        <v>70</v>
      </c>
      <c r="H14" s="1">
        <f t="shared" si="5"/>
        <v>70</v>
      </c>
      <c r="I14" s="1">
        <f t="shared" si="6"/>
        <v>20</v>
      </c>
      <c r="J14" s="1">
        <f t="shared" si="7"/>
        <v>63.333333333333336</v>
      </c>
      <c r="K14" s="1">
        <f t="shared" si="8"/>
        <v>86.666666666666671</v>
      </c>
      <c r="L14" s="1">
        <f t="shared" si="9"/>
        <v>46.666666666666664</v>
      </c>
      <c r="M14" s="1">
        <f t="shared" si="10"/>
        <v>63.333333333333336</v>
      </c>
      <c r="N14" s="1">
        <v>94.444444444444443</v>
      </c>
    </row>
    <row r="15" spans="1:35" x14ac:dyDescent="0.25">
      <c r="B15" s="5">
        <v>40</v>
      </c>
      <c r="C15" s="1">
        <f t="shared" si="0"/>
        <v>30</v>
      </c>
      <c r="D15" s="1">
        <f t="shared" si="1"/>
        <v>40</v>
      </c>
      <c r="E15" s="1">
        <f t="shared" si="2"/>
        <v>26.666666666666668</v>
      </c>
      <c r="F15" s="1">
        <f t="shared" si="3"/>
        <v>26.666666666666668</v>
      </c>
      <c r="G15" s="1">
        <f t="shared" si="4"/>
        <v>46.666666666666664</v>
      </c>
      <c r="H15" s="1">
        <f t="shared" si="5"/>
        <v>56.666666666666664</v>
      </c>
      <c r="I15" s="1">
        <f t="shared" si="6"/>
        <v>5</v>
      </c>
      <c r="J15" s="1">
        <f t="shared" si="7"/>
        <v>50</v>
      </c>
      <c r="K15" s="1">
        <f t="shared" si="8"/>
        <v>50</v>
      </c>
      <c r="L15" s="1">
        <f t="shared" si="9"/>
        <v>26.666666666666668</v>
      </c>
      <c r="M15" s="1">
        <f t="shared" si="10"/>
        <v>36.666666666666664</v>
      </c>
      <c r="N15" s="1">
        <v>94.444444444444443</v>
      </c>
    </row>
    <row r="16" spans="1:35" x14ac:dyDescent="0.25">
      <c r="B16" s="5">
        <v>48</v>
      </c>
      <c r="C16" s="1">
        <f t="shared" si="0"/>
        <v>26.666666666666668</v>
      </c>
      <c r="D16" s="1">
        <f t="shared" si="1"/>
        <v>40</v>
      </c>
      <c r="E16" s="1">
        <f t="shared" si="2"/>
        <v>23.333333333333332</v>
      </c>
      <c r="F16" s="1">
        <f t="shared" si="3"/>
        <v>23.333333333333332</v>
      </c>
      <c r="G16" s="1">
        <f t="shared" si="4"/>
        <v>46.666666666666664</v>
      </c>
      <c r="H16" s="1">
        <f t="shared" si="5"/>
        <v>46.666666666666664</v>
      </c>
      <c r="I16" s="1">
        <f t="shared" si="6"/>
        <v>5</v>
      </c>
      <c r="J16" s="1">
        <f t="shared" si="7"/>
        <v>36.666666666666664</v>
      </c>
      <c r="K16" s="1">
        <f t="shared" si="8"/>
        <v>46.666666666666664</v>
      </c>
      <c r="L16" s="1">
        <f t="shared" si="9"/>
        <v>26.666666666666668</v>
      </c>
      <c r="M16" s="1">
        <f>AVERAGE(AG8:AI8)</f>
        <v>33.333333333333336</v>
      </c>
      <c r="N16" s="1">
        <v>94.444444444444443</v>
      </c>
    </row>
    <row r="18" spans="1:14" x14ac:dyDescent="0.25">
      <c r="C18" t="s">
        <v>11</v>
      </c>
      <c r="E18" t="s">
        <v>12</v>
      </c>
      <c r="G18" t="s">
        <v>13</v>
      </c>
      <c r="J18" t="s">
        <v>15</v>
      </c>
      <c r="L18" t="s">
        <v>16</v>
      </c>
    </row>
    <row r="19" spans="1:14" x14ac:dyDescent="0.25">
      <c r="A19" t="s">
        <v>17</v>
      </c>
      <c r="B19" s="4" t="s">
        <v>2</v>
      </c>
      <c r="C19" s="6" t="s">
        <v>9</v>
      </c>
      <c r="D19" s="6" t="s">
        <v>10</v>
      </c>
      <c r="E19" s="6" t="s">
        <v>9</v>
      </c>
      <c r="F19" s="6" t="s">
        <v>10</v>
      </c>
      <c r="G19" s="6" t="s">
        <v>9</v>
      </c>
      <c r="H19" s="6" t="s">
        <v>10</v>
      </c>
      <c r="I19" s="6" t="s">
        <v>14</v>
      </c>
      <c r="J19" s="6" t="s">
        <v>9</v>
      </c>
      <c r="K19" s="6" t="s">
        <v>10</v>
      </c>
      <c r="L19" s="6" t="s">
        <v>9</v>
      </c>
      <c r="M19" s="6" t="s">
        <v>10</v>
      </c>
      <c r="N19" s="1" t="s">
        <v>71</v>
      </c>
    </row>
    <row r="20" spans="1:14" x14ac:dyDescent="0.25">
      <c r="B20" s="5">
        <v>0</v>
      </c>
      <c r="C20" s="1">
        <f>STDEV(C4:E4)</f>
        <v>0</v>
      </c>
      <c r="D20" s="1">
        <f>STDEV(F4:H4)</f>
        <v>0</v>
      </c>
      <c r="E20" s="1">
        <f>STDEV(I4:K4)</f>
        <v>0</v>
      </c>
      <c r="F20" s="1">
        <f>STDEV(L4:N4)</f>
        <v>0</v>
      </c>
      <c r="G20" s="1">
        <f>STDEV(O4:Q4)</f>
        <v>0</v>
      </c>
      <c r="H20" s="1">
        <f>STDEV(R4:T4)</f>
        <v>0</v>
      </c>
      <c r="I20" s="1">
        <f>STDEV(U4:W4)</f>
        <v>0</v>
      </c>
      <c r="J20" s="1">
        <f>STDEV(X4:Z4)</f>
        <v>0</v>
      </c>
      <c r="K20" s="1">
        <f>STDEV(AA4:AC4)</f>
        <v>0</v>
      </c>
      <c r="L20" s="1">
        <f>STDEV(AD4:AF4)</f>
        <v>0</v>
      </c>
      <c r="M20" s="1">
        <f>STDEV(AG4:AI4)</f>
        <v>0</v>
      </c>
      <c r="N20" s="1">
        <v>0</v>
      </c>
    </row>
    <row r="21" spans="1:14" x14ac:dyDescent="0.25">
      <c r="B21" s="5">
        <v>16</v>
      </c>
      <c r="C21" s="1">
        <f t="shared" ref="C21:C24" si="11">STDEV(C5:E5)</f>
        <v>45.09249752822894</v>
      </c>
      <c r="D21" s="1">
        <f t="shared" ref="D21:D24" si="12">STDEV(F5:H5)</f>
        <v>20</v>
      </c>
      <c r="E21" s="1">
        <f t="shared" ref="E21:E24" si="13">STDEV(I5:K5)</f>
        <v>40.414518843273804</v>
      </c>
      <c r="F21" s="1">
        <f t="shared" ref="F21:F24" si="14">STDEV(L5:N5)</f>
        <v>40.414518843273804</v>
      </c>
      <c r="G21" s="1">
        <f t="shared" ref="G21:G24" si="15">STDEV(O5:Q5)</f>
        <v>17.320508075688775</v>
      </c>
      <c r="H21" s="1">
        <f t="shared" ref="H21:H24" si="16">STDEV(R5:T5)</f>
        <v>25.166114784235845</v>
      </c>
      <c r="I21" s="1">
        <f t="shared" ref="I21:I24" si="17">STDEV(U5:W5)</f>
        <v>28.284271247461902</v>
      </c>
      <c r="J21" s="1">
        <f t="shared" ref="J21:J24" si="18">STDEV(X5:Z5)</f>
        <v>20</v>
      </c>
      <c r="K21" s="1">
        <f t="shared" ref="K21:K24" si="19">STDEV(AA5:AC5)</f>
        <v>15.275252316519486</v>
      </c>
      <c r="L21" s="1">
        <f t="shared" ref="L21:L24" si="20">STDEV(AD5:AF5)</f>
        <v>23.094010767585026</v>
      </c>
      <c r="M21" s="1">
        <f t="shared" ref="M21:M24" si="21">STDEV(AG5:AI5)</f>
        <v>47.258156262526079</v>
      </c>
      <c r="N21" s="1">
        <v>8.8191710368819685</v>
      </c>
    </row>
    <row r="22" spans="1:14" x14ac:dyDescent="0.25">
      <c r="B22" s="5">
        <v>24</v>
      </c>
      <c r="C22" s="1">
        <f t="shared" si="11"/>
        <v>50.332229568471661</v>
      </c>
      <c r="D22" s="1">
        <f t="shared" si="12"/>
        <v>25.166114784235845</v>
      </c>
      <c r="E22" s="1">
        <f t="shared" si="13"/>
        <v>40.414518843273804</v>
      </c>
      <c r="F22" s="1">
        <f t="shared" si="14"/>
        <v>35.118845842842468</v>
      </c>
      <c r="G22" s="1">
        <f t="shared" si="15"/>
        <v>17.320508075688775</v>
      </c>
      <c r="H22" s="1">
        <f t="shared" si="16"/>
        <v>26.457513110645905</v>
      </c>
      <c r="I22" s="1">
        <f t="shared" si="17"/>
        <v>14.142135623730951</v>
      </c>
      <c r="J22" s="1">
        <f t="shared" si="18"/>
        <v>11.547005383792502</v>
      </c>
      <c r="K22" s="1">
        <f t="shared" si="19"/>
        <v>15.275252316519486</v>
      </c>
      <c r="L22" s="1">
        <f t="shared" si="20"/>
        <v>20.816659994661332</v>
      </c>
      <c r="M22" s="1">
        <f t="shared" si="21"/>
        <v>47.258156262526079</v>
      </c>
      <c r="N22" s="1">
        <v>8.8191710368819685</v>
      </c>
    </row>
    <row r="23" spans="1:14" x14ac:dyDescent="0.25">
      <c r="B23" s="5">
        <v>40</v>
      </c>
      <c r="C23" s="1">
        <f t="shared" si="11"/>
        <v>30</v>
      </c>
      <c r="D23" s="1">
        <f t="shared" si="12"/>
        <v>10</v>
      </c>
      <c r="E23" s="1">
        <f t="shared" si="13"/>
        <v>30.550504633038933</v>
      </c>
      <c r="F23" s="1">
        <f t="shared" si="14"/>
        <v>15.275252316519465</v>
      </c>
      <c r="G23" s="1">
        <f t="shared" si="15"/>
        <v>5.7735026918962706</v>
      </c>
      <c r="H23" s="1">
        <f t="shared" si="16"/>
        <v>30.55050463303893</v>
      </c>
      <c r="I23" s="1">
        <f t="shared" si="17"/>
        <v>7.0710678118654755</v>
      </c>
      <c r="J23" s="1">
        <f t="shared" si="18"/>
        <v>17.320508075688775</v>
      </c>
      <c r="K23" s="1">
        <f t="shared" si="19"/>
        <v>17.320508075688775</v>
      </c>
      <c r="L23" s="1">
        <f t="shared" si="20"/>
        <v>11.547005383792513</v>
      </c>
      <c r="M23" s="1">
        <f t="shared" si="21"/>
        <v>30.550504633038933</v>
      </c>
      <c r="N23" s="1">
        <v>8.8191710368819685</v>
      </c>
    </row>
    <row r="24" spans="1:14" x14ac:dyDescent="0.25">
      <c r="B24" s="5">
        <v>48</v>
      </c>
      <c r="C24" s="1">
        <f t="shared" si="11"/>
        <v>30.550504633038933</v>
      </c>
      <c r="D24" s="1">
        <f t="shared" si="12"/>
        <v>10</v>
      </c>
      <c r="E24" s="1">
        <f t="shared" si="13"/>
        <v>25.166114784235834</v>
      </c>
      <c r="F24" s="1">
        <f t="shared" si="14"/>
        <v>15.275252316519468</v>
      </c>
      <c r="G24" s="1">
        <f t="shared" si="15"/>
        <v>5.7735026918962706</v>
      </c>
      <c r="H24" s="1">
        <f t="shared" si="16"/>
        <v>20.816659994661332</v>
      </c>
      <c r="I24" s="1">
        <f t="shared" si="17"/>
        <v>7.0710678118654755</v>
      </c>
      <c r="J24" s="1">
        <f t="shared" si="18"/>
        <v>25.16611478423583</v>
      </c>
      <c r="K24" s="1">
        <f t="shared" si="19"/>
        <v>23.094010767585033</v>
      </c>
      <c r="L24" s="1">
        <f t="shared" si="20"/>
        <v>11.547005383792513</v>
      </c>
      <c r="M24" s="1">
        <f t="shared" si="21"/>
        <v>32.145502536643185</v>
      </c>
      <c r="N24" s="1">
        <v>8.8191710368819685</v>
      </c>
    </row>
  </sheetData>
  <mergeCells count="11">
    <mergeCell ref="C3:E3"/>
    <mergeCell ref="F3:H3"/>
    <mergeCell ref="I3:K3"/>
    <mergeCell ref="L3:N3"/>
    <mergeCell ref="AD3:AF3"/>
    <mergeCell ref="AG3:AI3"/>
    <mergeCell ref="O3:Q3"/>
    <mergeCell ref="R3:T3"/>
    <mergeCell ref="U3:W3"/>
    <mergeCell ref="X3:Z3"/>
    <mergeCell ref="AA3:A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74"/>
  <sheetViews>
    <sheetView zoomScale="60" zoomScaleNormal="60" workbookViewId="0">
      <selection activeCell="B24" sqref="B24"/>
    </sheetView>
  </sheetViews>
  <sheetFormatPr defaultRowHeight="15" x14ac:dyDescent="0.25"/>
  <cols>
    <col min="1" max="1" width="20.85546875" bestFit="1" customWidth="1"/>
    <col min="2" max="2" width="26.140625" bestFit="1" customWidth="1"/>
    <col min="23" max="23" width="22.140625" bestFit="1" customWidth="1"/>
  </cols>
  <sheetData>
    <row r="2" spans="1:56" x14ac:dyDescent="0.25">
      <c r="B2" t="s">
        <v>27</v>
      </c>
    </row>
    <row r="3" spans="1:56" x14ac:dyDescent="0.25">
      <c r="B3" t="s">
        <v>59</v>
      </c>
    </row>
    <row r="5" spans="1:56" x14ac:dyDescent="0.25">
      <c r="A5" t="s">
        <v>6</v>
      </c>
      <c r="B5" s="4" t="s">
        <v>2</v>
      </c>
      <c r="C5" s="6" t="s">
        <v>16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38</v>
      </c>
      <c r="Q5" s="6"/>
      <c r="R5" s="6"/>
      <c r="S5" s="6" t="s">
        <v>39</v>
      </c>
      <c r="T5" s="6"/>
      <c r="U5" s="6"/>
      <c r="V5" s="7"/>
      <c r="AO5" s="7"/>
      <c r="AP5" s="7"/>
      <c r="AQ5" s="7"/>
      <c r="AR5" s="7"/>
      <c r="AS5" s="7"/>
      <c r="AW5" s="7"/>
      <c r="AX5" s="7"/>
      <c r="AY5" s="7"/>
      <c r="AZ5" s="7"/>
      <c r="BA5" s="7"/>
      <c r="BB5" s="7"/>
      <c r="BC5" s="7"/>
      <c r="BD5" s="7"/>
    </row>
    <row r="6" spans="1:56" x14ac:dyDescent="0.25">
      <c r="B6" s="5">
        <v>0</v>
      </c>
      <c r="C6" s="5">
        <v>100</v>
      </c>
      <c r="D6" s="5">
        <v>100</v>
      </c>
      <c r="E6" s="5">
        <v>100</v>
      </c>
      <c r="F6" s="5">
        <v>100</v>
      </c>
      <c r="G6" s="5">
        <v>100</v>
      </c>
      <c r="H6" s="5">
        <v>100</v>
      </c>
      <c r="I6" s="5">
        <v>100</v>
      </c>
      <c r="J6" s="5">
        <v>100</v>
      </c>
      <c r="K6" s="5">
        <v>100</v>
      </c>
      <c r="L6" s="5">
        <v>100</v>
      </c>
      <c r="M6" s="5">
        <v>100</v>
      </c>
      <c r="N6" s="5">
        <v>100</v>
      </c>
      <c r="O6" s="5">
        <v>100</v>
      </c>
      <c r="P6" s="5">
        <v>100</v>
      </c>
      <c r="Q6" s="5">
        <v>100</v>
      </c>
      <c r="R6" s="5">
        <v>100</v>
      </c>
      <c r="S6" s="5">
        <v>100</v>
      </c>
      <c r="T6" s="5">
        <v>100</v>
      </c>
      <c r="U6" s="5">
        <v>100</v>
      </c>
      <c r="V6" s="3"/>
      <c r="AO6" s="3"/>
      <c r="AP6" s="3"/>
      <c r="AQ6" s="3"/>
      <c r="AR6" s="3"/>
      <c r="AS6" s="3"/>
      <c r="AY6" s="3"/>
      <c r="AZ6" s="3"/>
      <c r="BA6" s="3"/>
      <c r="BB6" s="3"/>
      <c r="BC6" s="3"/>
      <c r="BD6" s="3"/>
    </row>
    <row r="7" spans="1:56" x14ac:dyDescent="0.25">
      <c r="B7" s="5">
        <v>16</v>
      </c>
      <c r="C7" s="5">
        <v>30</v>
      </c>
      <c r="D7" s="5">
        <v>80</v>
      </c>
      <c r="E7" s="5">
        <v>20</v>
      </c>
      <c r="F7" s="5">
        <v>30</v>
      </c>
      <c r="G7" s="5">
        <v>40</v>
      </c>
      <c r="H7" s="5">
        <v>80</v>
      </c>
      <c r="I7" s="5">
        <v>40</v>
      </c>
      <c r="J7" s="5">
        <v>90</v>
      </c>
      <c r="K7" s="5">
        <v>70</v>
      </c>
      <c r="L7" s="5">
        <v>60</v>
      </c>
      <c r="M7" s="5">
        <v>70</v>
      </c>
      <c r="N7" s="5">
        <v>70</v>
      </c>
      <c r="O7" s="5">
        <v>70</v>
      </c>
      <c r="P7" s="5">
        <v>90</v>
      </c>
      <c r="Q7" s="5">
        <v>80</v>
      </c>
      <c r="R7" s="5">
        <v>90</v>
      </c>
      <c r="S7" s="5">
        <v>90</v>
      </c>
      <c r="T7" s="5">
        <v>90</v>
      </c>
      <c r="U7" s="5">
        <v>80</v>
      </c>
      <c r="V7" s="3"/>
      <c r="AO7" s="3"/>
      <c r="AP7" s="3"/>
      <c r="AQ7" s="3"/>
      <c r="AR7" s="3"/>
      <c r="AS7" s="3"/>
      <c r="AY7" s="3"/>
      <c r="AZ7" s="3"/>
      <c r="BA7" s="3"/>
      <c r="BB7" s="3"/>
      <c r="BC7" s="3"/>
      <c r="BD7" s="3"/>
    </row>
    <row r="8" spans="1:56" x14ac:dyDescent="0.25">
      <c r="B8" s="5">
        <v>24</v>
      </c>
      <c r="C8" s="5">
        <v>20</v>
      </c>
      <c r="D8" s="5">
        <v>70</v>
      </c>
      <c r="E8" s="5">
        <v>0</v>
      </c>
      <c r="F8" s="5">
        <v>30</v>
      </c>
      <c r="G8" s="5">
        <v>40</v>
      </c>
      <c r="H8" s="5">
        <v>70</v>
      </c>
      <c r="I8" s="5">
        <v>30</v>
      </c>
      <c r="J8" s="5">
        <v>70</v>
      </c>
      <c r="K8" s="5">
        <v>60</v>
      </c>
      <c r="L8" s="5">
        <v>60</v>
      </c>
      <c r="M8" s="5">
        <v>70</v>
      </c>
      <c r="N8" s="5">
        <v>70</v>
      </c>
      <c r="O8" s="5">
        <v>70</v>
      </c>
      <c r="P8" s="5">
        <v>90</v>
      </c>
      <c r="Q8" s="5">
        <v>80</v>
      </c>
      <c r="R8" s="5">
        <v>90</v>
      </c>
      <c r="S8" s="5">
        <v>90</v>
      </c>
      <c r="T8" s="5">
        <v>60</v>
      </c>
      <c r="U8" s="5">
        <v>80</v>
      </c>
      <c r="V8" s="3"/>
      <c r="AO8" s="3"/>
      <c r="AP8" s="3"/>
      <c r="AQ8" s="3"/>
      <c r="AR8" s="3"/>
      <c r="AS8" s="3"/>
      <c r="AY8" s="3"/>
      <c r="AZ8" s="3"/>
      <c r="BA8" s="3"/>
      <c r="BB8" s="3"/>
      <c r="BC8" s="3"/>
      <c r="BD8" s="3"/>
    </row>
    <row r="9" spans="1:56" x14ac:dyDescent="0.25">
      <c r="B9" s="5">
        <v>40</v>
      </c>
      <c r="C9" s="5">
        <v>20</v>
      </c>
      <c r="D9" s="5">
        <v>50</v>
      </c>
      <c r="E9" s="5">
        <v>0</v>
      </c>
      <c r="F9" s="5">
        <v>30</v>
      </c>
      <c r="G9" s="5">
        <v>20</v>
      </c>
      <c r="H9" s="5">
        <v>40</v>
      </c>
      <c r="I9" s="5">
        <v>20</v>
      </c>
      <c r="J9" s="5">
        <v>30</v>
      </c>
      <c r="K9" s="5">
        <v>50</v>
      </c>
      <c r="L9" s="5"/>
      <c r="M9" s="5">
        <v>50</v>
      </c>
      <c r="N9" s="5">
        <v>40</v>
      </c>
      <c r="O9" s="5">
        <v>40</v>
      </c>
      <c r="P9" s="5">
        <v>90</v>
      </c>
      <c r="Q9" s="5">
        <v>70</v>
      </c>
      <c r="R9" s="5">
        <v>90</v>
      </c>
      <c r="S9" s="5">
        <v>80</v>
      </c>
      <c r="T9" s="5">
        <v>60</v>
      </c>
      <c r="U9" s="5">
        <v>80</v>
      </c>
      <c r="V9" s="3"/>
      <c r="AO9" s="3"/>
      <c r="AP9" s="3"/>
      <c r="AQ9" s="3"/>
      <c r="AR9" s="3"/>
      <c r="AS9" s="3"/>
      <c r="AY9" s="3"/>
      <c r="AZ9" s="3"/>
      <c r="BA9" s="3"/>
      <c r="BB9" s="3"/>
      <c r="BC9" s="3"/>
      <c r="BD9" s="3"/>
    </row>
    <row r="10" spans="1:56" x14ac:dyDescent="0.25">
      <c r="B10" s="5">
        <v>48</v>
      </c>
      <c r="C10" s="5">
        <v>10</v>
      </c>
      <c r="D10" s="5">
        <v>50</v>
      </c>
      <c r="E10" s="5">
        <v>0</v>
      </c>
      <c r="F10" s="5">
        <v>30</v>
      </c>
      <c r="G10" s="5">
        <v>20</v>
      </c>
      <c r="H10" s="5">
        <v>40</v>
      </c>
      <c r="I10" s="5">
        <v>20</v>
      </c>
      <c r="J10" s="5">
        <v>30</v>
      </c>
      <c r="K10" s="5">
        <v>50</v>
      </c>
      <c r="L10" s="5">
        <v>20</v>
      </c>
      <c r="M10" s="5">
        <v>40</v>
      </c>
      <c r="N10" s="5">
        <v>40</v>
      </c>
      <c r="O10" s="5">
        <v>40</v>
      </c>
      <c r="P10" s="5">
        <v>90</v>
      </c>
      <c r="Q10" s="5">
        <v>70</v>
      </c>
      <c r="R10" s="5">
        <v>90</v>
      </c>
      <c r="S10" s="5">
        <v>80</v>
      </c>
      <c r="T10" s="5">
        <v>60</v>
      </c>
      <c r="U10" s="5">
        <v>80</v>
      </c>
      <c r="V10" s="3"/>
      <c r="AO10" s="3"/>
      <c r="AP10" s="3"/>
      <c r="AQ10" s="3"/>
      <c r="AR10" s="3"/>
      <c r="AS10" s="3"/>
      <c r="AY10" s="3"/>
      <c r="AZ10" s="3"/>
      <c r="BA10" s="3"/>
      <c r="BB10" s="3"/>
      <c r="BC10" s="3"/>
      <c r="BD10" s="3"/>
    </row>
    <row r="13" spans="1:56" x14ac:dyDescent="0.25">
      <c r="A13" t="s">
        <v>7</v>
      </c>
      <c r="B13" s="4" t="s">
        <v>2</v>
      </c>
      <c r="C13" s="6" t="s">
        <v>16</v>
      </c>
      <c r="D13" s="6" t="s">
        <v>38</v>
      </c>
      <c r="E13" s="6" t="s">
        <v>39</v>
      </c>
      <c r="F13" s="1" t="s">
        <v>43</v>
      </c>
      <c r="G13" s="1" t="s">
        <v>44</v>
      </c>
      <c r="H13" s="1" t="s">
        <v>45</v>
      </c>
      <c r="I13" s="1" t="s">
        <v>46</v>
      </c>
      <c r="J13" s="1" t="s">
        <v>47</v>
      </c>
      <c r="L13" t="s">
        <v>17</v>
      </c>
      <c r="M13" s="4" t="s">
        <v>2</v>
      </c>
      <c r="N13" s="6" t="s">
        <v>16</v>
      </c>
      <c r="O13" s="6" t="s">
        <v>38</v>
      </c>
      <c r="P13" s="6" t="s">
        <v>39</v>
      </c>
      <c r="Q13" s="1" t="s">
        <v>43</v>
      </c>
      <c r="R13" s="1" t="s">
        <v>44</v>
      </c>
      <c r="S13" s="1" t="s">
        <v>45</v>
      </c>
      <c r="T13" s="1" t="s">
        <v>46</v>
      </c>
      <c r="U13" s="1" t="s">
        <v>47</v>
      </c>
    </row>
    <row r="14" spans="1:56" x14ac:dyDescent="0.25">
      <c r="B14" s="5">
        <v>0</v>
      </c>
      <c r="C14" s="1">
        <f>AVERAGE(C6:O6)</f>
        <v>100</v>
      </c>
      <c r="D14" s="1">
        <f>AVERAGE(P6:R6)</f>
        <v>100</v>
      </c>
      <c r="E14" s="1">
        <f>AVERAGE(S6:U6)</f>
        <v>100</v>
      </c>
      <c r="F14" s="1">
        <v>100</v>
      </c>
      <c r="G14" s="1">
        <v>100</v>
      </c>
      <c r="H14" s="1">
        <v>100</v>
      </c>
      <c r="I14" s="1">
        <v>100</v>
      </c>
      <c r="J14" s="1">
        <v>100</v>
      </c>
      <c r="M14" s="5">
        <v>0</v>
      </c>
      <c r="N14" s="1">
        <f>STDEV(C6:O6)</f>
        <v>0</v>
      </c>
      <c r="O14" s="1">
        <f>STDEV(P6:R6)</f>
        <v>0</v>
      </c>
      <c r="P14" s="1">
        <f>STDEV(S6:U6)</f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</row>
    <row r="15" spans="1:56" x14ac:dyDescent="0.25">
      <c r="B15" s="5">
        <v>16</v>
      </c>
      <c r="C15" s="1">
        <f t="shared" ref="C15:C18" si="0">AVERAGE(C7:O7)</f>
        <v>57.692307692307693</v>
      </c>
      <c r="D15" s="1">
        <f t="shared" ref="D15:D18" si="1">AVERAGE(P7:R7)</f>
        <v>86.666666666666671</v>
      </c>
      <c r="E15" s="1">
        <f t="shared" ref="E15:E18" si="2">AVERAGE(S7:U7)</f>
        <v>86.666666666666671</v>
      </c>
      <c r="F15" s="1">
        <v>63.333333333333336</v>
      </c>
      <c r="G15" s="1">
        <v>70</v>
      </c>
      <c r="H15" s="1">
        <v>85</v>
      </c>
      <c r="I15" s="1">
        <v>66.666666666666671</v>
      </c>
      <c r="J15" s="1">
        <v>78.333333333333329</v>
      </c>
      <c r="M15" s="5">
        <v>16</v>
      </c>
      <c r="N15" s="1">
        <f t="shared" ref="N15:N18" si="3">STDEV(C7:O7)</f>
        <v>22.786635759382506</v>
      </c>
      <c r="O15" s="1">
        <f t="shared" ref="O15:O18" si="4">STDEV(P7:R7)</f>
        <v>5.7735026918962573</v>
      </c>
      <c r="P15" s="1">
        <f t="shared" ref="P15:P18" si="5">STDEV(S7:U7)</f>
        <v>5.7735026918962573</v>
      </c>
      <c r="Q15" s="1">
        <v>47.258156262526079</v>
      </c>
      <c r="R15" s="1">
        <v>5.7735026918962582</v>
      </c>
      <c r="S15" s="1">
        <v>5.7735026918962582</v>
      </c>
      <c r="T15" s="1">
        <v>32.145502536643178</v>
      </c>
      <c r="U15" s="1">
        <v>9.8319208025017755</v>
      </c>
    </row>
    <row r="16" spans="1:56" x14ac:dyDescent="0.25">
      <c r="B16" s="5">
        <v>24</v>
      </c>
      <c r="C16" s="1">
        <f t="shared" si="0"/>
        <v>50.769230769230766</v>
      </c>
      <c r="D16" s="1">
        <f t="shared" si="1"/>
        <v>86.666666666666671</v>
      </c>
      <c r="E16" s="1">
        <f t="shared" si="2"/>
        <v>76.666666666666671</v>
      </c>
      <c r="F16" s="1">
        <v>63.333333333333336</v>
      </c>
      <c r="G16" s="1">
        <v>65.714285714285708</v>
      </c>
      <c r="H16" s="1">
        <v>82.5</v>
      </c>
      <c r="I16" s="1">
        <v>60</v>
      </c>
      <c r="J16" s="1">
        <v>75</v>
      </c>
      <c r="M16" s="5">
        <v>24</v>
      </c>
      <c r="N16" s="1">
        <f t="shared" si="3"/>
        <v>23.965787580611128</v>
      </c>
      <c r="O16" s="1">
        <f t="shared" si="4"/>
        <v>5.7735026918962573</v>
      </c>
      <c r="P16" s="1">
        <f t="shared" si="5"/>
        <v>15.275252316519486</v>
      </c>
      <c r="Q16" s="1">
        <v>47.258156262526079</v>
      </c>
      <c r="R16" s="1">
        <v>12.724180205607043</v>
      </c>
      <c r="S16" s="1">
        <v>5</v>
      </c>
      <c r="T16" s="1">
        <v>26.457513110645905</v>
      </c>
      <c r="U16" s="1">
        <v>13.784048752090222</v>
      </c>
    </row>
    <row r="17" spans="2:21" x14ac:dyDescent="0.25">
      <c r="B17" s="5">
        <v>40</v>
      </c>
      <c r="C17" s="1">
        <f t="shared" si="0"/>
        <v>32.5</v>
      </c>
      <c r="D17" s="1">
        <f t="shared" si="1"/>
        <v>83.333333333333329</v>
      </c>
      <c r="E17" s="1">
        <f t="shared" si="2"/>
        <v>73.333333333333329</v>
      </c>
      <c r="F17" s="1">
        <v>36.666666666666664</v>
      </c>
      <c r="G17" s="1">
        <v>44.285714285714285</v>
      </c>
      <c r="H17" s="1">
        <v>77.5</v>
      </c>
      <c r="I17" s="1">
        <v>26.666666666666668</v>
      </c>
      <c r="J17" s="1">
        <v>70</v>
      </c>
      <c r="M17" s="5">
        <v>40</v>
      </c>
      <c r="N17" s="1">
        <f t="shared" si="3"/>
        <v>15.447859516333116</v>
      </c>
      <c r="O17" s="1">
        <f t="shared" si="4"/>
        <v>11.547005383792541</v>
      </c>
      <c r="P17" s="1">
        <f t="shared" si="5"/>
        <v>11.547005383792502</v>
      </c>
      <c r="Q17" s="1">
        <v>30.550504633038933</v>
      </c>
      <c r="R17" s="1">
        <v>11.338934190276811</v>
      </c>
      <c r="S17" s="1">
        <v>12.583057392117917</v>
      </c>
      <c r="T17" s="1">
        <v>20.816659994661325</v>
      </c>
      <c r="U17" s="1">
        <v>12.649110640673518</v>
      </c>
    </row>
    <row r="18" spans="2:21" x14ac:dyDescent="0.25">
      <c r="B18" s="5">
        <v>48</v>
      </c>
      <c r="C18" s="1">
        <f t="shared" si="0"/>
        <v>30</v>
      </c>
      <c r="D18" s="1">
        <f t="shared" si="1"/>
        <v>83.333333333333329</v>
      </c>
      <c r="E18" s="1">
        <f t="shared" si="2"/>
        <v>73.333333333333329</v>
      </c>
      <c r="F18" s="1">
        <v>33.333333333333336</v>
      </c>
      <c r="G18" s="1">
        <v>44.285714285714285</v>
      </c>
      <c r="H18" s="1">
        <v>77.5</v>
      </c>
      <c r="I18" s="1">
        <v>23.333333333333332</v>
      </c>
      <c r="J18" s="1">
        <v>70</v>
      </c>
      <c r="M18" s="5">
        <v>48</v>
      </c>
      <c r="N18" s="1">
        <f t="shared" si="3"/>
        <v>15.275252316519467</v>
      </c>
      <c r="O18" s="1">
        <f t="shared" si="4"/>
        <v>11.547005383792541</v>
      </c>
      <c r="P18" s="1">
        <f t="shared" si="5"/>
        <v>11.547005383792502</v>
      </c>
      <c r="Q18" s="1">
        <v>32.145502536643185</v>
      </c>
      <c r="R18" s="1">
        <v>11.338934190276811</v>
      </c>
      <c r="S18" s="1">
        <v>12.583057392117917</v>
      </c>
      <c r="T18" s="1">
        <v>23.094010767585033</v>
      </c>
      <c r="U18" s="1">
        <v>12.649110640673518</v>
      </c>
    </row>
    <row r="36" spans="1:19" x14ac:dyDescent="0.25">
      <c r="A36" t="s">
        <v>6</v>
      </c>
      <c r="B36" s="4" t="s">
        <v>2</v>
      </c>
      <c r="C36" s="6" t="s">
        <v>12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 t="s">
        <v>40</v>
      </c>
      <c r="O36" s="6"/>
      <c r="P36" s="6"/>
      <c r="Q36" s="6" t="s">
        <v>41</v>
      </c>
      <c r="R36" s="6"/>
      <c r="S36" s="6"/>
    </row>
    <row r="37" spans="1:19" x14ac:dyDescent="0.25">
      <c r="B37" s="5">
        <v>0</v>
      </c>
      <c r="C37" s="5">
        <v>100</v>
      </c>
      <c r="D37" s="5">
        <v>100</v>
      </c>
      <c r="E37" s="5">
        <v>100</v>
      </c>
      <c r="F37" s="5">
        <v>100</v>
      </c>
      <c r="G37" s="5">
        <v>100</v>
      </c>
      <c r="H37" s="5">
        <v>100</v>
      </c>
      <c r="I37" s="5">
        <v>100</v>
      </c>
      <c r="J37" s="5">
        <v>100</v>
      </c>
      <c r="K37" s="5">
        <v>100</v>
      </c>
      <c r="L37" s="5">
        <v>100</v>
      </c>
      <c r="M37" s="5">
        <v>100</v>
      </c>
      <c r="N37" s="5">
        <v>100</v>
      </c>
      <c r="O37" s="5">
        <v>100</v>
      </c>
      <c r="P37" s="5">
        <v>100</v>
      </c>
      <c r="Q37" s="5">
        <v>100</v>
      </c>
      <c r="R37" s="5">
        <v>100</v>
      </c>
      <c r="S37" s="5">
        <v>100</v>
      </c>
    </row>
    <row r="38" spans="1:19" x14ac:dyDescent="0.25">
      <c r="B38" s="5">
        <v>16</v>
      </c>
      <c r="C38" s="5">
        <v>70</v>
      </c>
      <c r="D38" s="5">
        <v>50</v>
      </c>
      <c r="E38" s="5">
        <v>40</v>
      </c>
      <c r="F38" s="5">
        <v>30</v>
      </c>
      <c r="G38" s="5">
        <v>60</v>
      </c>
      <c r="H38" s="5">
        <v>40</v>
      </c>
      <c r="I38" s="5">
        <v>30</v>
      </c>
      <c r="J38" s="5">
        <v>60</v>
      </c>
      <c r="K38" s="5">
        <v>40</v>
      </c>
      <c r="L38" s="5">
        <v>10</v>
      </c>
      <c r="M38" s="5">
        <v>90</v>
      </c>
      <c r="N38" s="5">
        <v>90</v>
      </c>
      <c r="O38" s="5">
        <v>60</v>
      </c>
      <c r="P38" s="5">
        <v>100</v>
      </c>
      <c r="Q38" s="5">
        <v>90</v>
      </c>
      <c r="R38" s="5">
        <v>80</v>
      </c>
      <c r="S38" s="5">
        <v>100</v>
      </c>
    </row>
    <row r="39" spans="1:19" x14ac:dyDescent="0.25">
      <c r="B39" s="5">
        <v>24</v>
      </c>
      <c r="C39" s="5">
        <v>70</v>
      </c>
      <c r="D39" s="5">
        <v>50</v>
      </c>
      <c r="E39" s="5">
        <v>40</v>
      </c>
      <c r="F39" s="5">
        <v>30</v>
      </c>
      <c r="G39" s="5">
        <v>50</v>
      </c>
      <c r="H39" s="5">
        <v>20</v>
      </c>
      <c r="I39" s="5">
        <v>30</v>
      </c>
      <c r="J39" s="5">
        <v>60</v>
      </c>
      <c r="K39" s="5">
        <v>40</v>
      </c>
      <c r="L39" s="5">
        <v>10</v>
      </c>
      <c r="M39" s="5">
        <v>90</v>
      </c>
      <c r="N39" s="5">
        <v>90</v>
      </c>
      <c r="O39" s="5">
        <v>60</v>
      </c>
      <c r="P39" s="5">
        <v>100</v>
      </c>
      <c r="Q39" s="5">
        <v>90</v>
      </c>
      <c r="R39" s="5">
        <v>80</v>
      </c>
      <c r="S39" s="5">
        <v>100</v>
      </c>
    </row>
    <row r="40" spans="1:19" x14ac:dyDescent="0.25">
      <c r="B40" s="5">
        <v>40</v>
      </c>
      <c r="C40" s="5">
        <v>50</v>
      </c>
      <c r="D40" s="5">
        <v>50</v>
      </c>
      <c r="E40" s="5">
        <v>30</v>
      </c>
      <c r="F40" s="5">
        <v>30</v>
      </c>
      <c r="G40" s="5">
        <v>40</v>
      </c>
      <c r="H40" s="5">
        <v>10</v>
      </c>
      <c r="I40" s="5">
        <v>20</v>
      </c>
      <c r="J40" s="5">
        <v>10</v>
      </c>
      <c r="K40" s="5">
        <v>20</v>
      </c>
      <c r="L40" s="5">
        <v>0</v>
      </c>
      <c r="M40" s="5">
        <v>60</v>
      </c>
      <c r="N40" s="5">
        <v>60</v>
      </c>
      <c r="O40" s="5">
        <v>60</v>
      </c>
      <c r="P40" s="5">
        <v>100</v>
      </c>
      <c r="Q40" s="5">
        <v>80</v>
      </c>
      <c r="R40" s="5">
        <v>60</v>
      </c>
      <c r="S40" s="5">
        <v>100</v>
      </c>
    </row>
    <row r="41" spans="1:19" x14ac:dyDescent="0.25">
      <c r="B41" s="5">
        <v>48</v>
      </c>
      <c r="C41" s="5">
        <v>50</v>
      </c>
      <c r="D41" s="5">
        <v>50</v>
      </c>
      <c r="E41" s="5">
        <v>20</v>
      </c>
      <c r="F41" s="5">
        <v>30</v>
      </c>
      <c r="G41" s="5">
        <v>40</v>
      </c>
      <c r="H41" s="5">
        <v>10</v>
      </c>
      <c r="I41" s="5">
        <v>10</v>
      </c>
      <c r="J41" s="5">
        <v>10</v>
      </c>
      <c r="K41" s="5">
        <v>20</v>
      </c>
      <c r="L41" s="5">
        <v>0</v>
      </c>
      <c r="M41" s="5">
        <v>50</v>
      </c>
      <c r="N41" s="5">
        <v>60</v>
      </c>
      <c r="O41" s="5">
        <v>60</v>
      </c>
      <c r="P41" s="5">
        <v>100</v>
      </c>
      <c r="Q41" s="5">
        <v>80</v>
      </c>
      <c r="R41" s="5">
        <v>60</v>
      </c>
      <c r="S41" s="5">
        <v>100</v>
      </c>
    </row>
    <row r="44" spans="1:19" x14ac:dyDescent="0.25">
      <c r="A44" t="s">
        <v>7</v>
      </c>
      <c r="B44" s="4" t="s">
        <v>2</v>
      </c>
      <c r="C44" s="6" t="s">
        <v>12</v>
      </c>
      <c r="D44" s="6" t="s">
        <v>40</v>
      </c>
      <c r="E44" s="6" t="s">
        <v>41</v>
      </c>
      <c r="F44" s="1" t="s">
        <v>43</v>
      </c>
      <c r="G44" s="1" t="s">
        <v>48</v>
      </c>
      <c r="H44" s="1" t="s">
        <v>49</v>
      </c>
      <c r="I44" s="1" t="s">
        <v>46</v>
      </c>
      <c r="K44" t="s">
        <v>17</v>
      </c>
      <c r="L44" s="4" t="s">
        <v>2</v>
      </c>
      <c r="M44" s="6" t="s">
        <v>12</v>
      </c>
      <c r="N44" s="6" t="s">
        <v>40</v>
      </c>
      <c r="O44" s="6" t="s">
        <v>41</v>
      </c>
      <c r="P44" s="1" t="s">
        <v>43</v>
      </c>
      <c r="Q44" s="1" t="s">
        <v>48</v>
      </c>
      <c r="R44" s="1" t="s">
        <v>49</v>
      </c>
      <c r="S44" s="1" t="s">
        <v>46</v>
      </c>
    </row>
    <row r="45" spans="1:19" x14ac:dyDescent="0.25">
      <c r="B45" s="5">
        <v>0</v>
      </c>
      <c r="C45" s="1">
        <f>AVERAGE(C37:M37)</f>
        <v>100</v>
      </c>
      <c r="D45" s="1">
        <f>AVERAGE(N37:P37)</f>
        <v>100</v>
      </c>
      <c r="E45" s="1">
        <f>AVERAGE(Q37:S37)</f>
        <v>100</v>
      </c>
      <c r="F45" s="1">
        <v>100</v>
      </c>
      <c r="G45" s="1">
        <v>100</v>
      </c>
      <c r="H45" s="1">
        <v>100</v>
      </c>
      <c r="I45" s="1">
        <v>100</v>
      </c>
      <c r="L45" s="5">
        <v>0</v>
      </c>
      <c r="M45" s="1">
        <f>STDEV(C37:M37)</f>
        <v>0</v>
      </c>
      <c r="N45" s="1">
        <f>STDEV(N37:P37)</f>
        <v>0</v>
      </c>
      <c r="O45" s="1">
        <f>STDEV(Q37:S37)</f>
        <v>0</v>
      </c>
      <c r="P45" s="1">
        <v>0</v>
      </c>
      <c r="Q45" s="1">
        <v>0</v>
      </c>
      <c r="R45" s="1">
        <v>0</v>
      </c>
      <c r="S45" s="1">
        <v>0</v>
      </c>
    </row>
    <row r="46" spans="1:19" x14ac:dyDescent="0.25">
      <c r="B46" s="5">
        <v>16</v>
      </c>
      <c r="C46" s="1">
        <f t="shared" ref="C46:C49" si="6">AVERAGE(C38:M38)</f>
        <v>47.272727272727273</v>
      </c>
      <c r="D46" s="1">
        <f t="shared" ref="D46:D49" si="7">AVERAGE(N38:P38)</f>
        <v>83.333333333333329</v>
      </c>
      <c r="E46" s="1">
        <f t="shared" ref="E46:E49" si="8">AVERAGE(Q38:S38)</f>
        <v>90</v>
      </c>
      <c r="F46" s="1">
        <v>46.666666666666664</v>
      </c>
      <c r="G46" s="1">
        <v>72</v>
      </c>
      <c r="H46" s="1">
        <v>70</v>
      </c>
      <c r="I46" s="1">
        <v>96.666666666666671</v>
      </c>
      <c r="L46" s="5">
        <v>16</v>
      </c>
      <c r="M46" s="1">
        <f>STDEV(C38:M38)</f>
        <v>21.950357213908433</v>
      </c>
      <c r="N46" s="1">
        <f>STDEV(N38:P38)</f>
        <v>20.816659994661343</v>
      </c>
      <c r="O46" s="1">
        <f>STDEV(Q38:S38)</f>
        <v>10</v>
      </c>
      <c r="P46" s="1">
        <v>40.414518843273804</v>
      </c>
      <c r="Q46" s="1">
        <v>17.888543819998318</v>
      </c>
      <c r="R46" s="1">
        <v>17.320508075688775</v>
      </c>
      <c r="S46" s="1">
        <v>5.7735026918962573</v>
      </c>
    </row>
    <row r="47" spans="1:19" x14ac:dyDescent="0.25">
      <c r="B47" s="5">
        <v>24</v>
      </c>
      <c r="C47" s="1">
        <f t="shared" si="6"/>
        <v>44.545454545454547</v>
      </c>
      <c r="D47" s="1">
        <f t="shared" si="7"/>
        <v>83.333333333333329</v>
      </c>
      <c r="E47" s="1">
        <f t="shared" si="8"/>
        <v>90</v>
      </c>
      <c r="F47" s="1">
        <v>43.333333333333336</v>
      </c>
      <c r="G47" s="1">
        <v>72</v>
      </c>
      <c r="H47" s="1">
        <v>66.666666666666671</v>
      </c>
      <c r="I47" s="1">
        <v>96.666666666666671</v>
      </c>
      <c r="L47" s="5">
        <v>24</v>
      </c>
      <c r="M47" s="1">
        <f>STDEV(C39:M39)</f>
        <v>22.962419891481979</v>
      </c>
      <c r="N47" s="1">
        <f>STDEV(N39:P39)</f>
        <v>20.816659994661343</v>
      </c>
      <c r="O47" s="1">
        <f>STDEV(Q39:S39)</f>
        <v>10</v>
      </c>
      <c r="P47" s="1">
        <v>35.118845842842468</v>
      </c>
      <c r="Q47" s="1">
        <v>17.888543819998318</v>
      </c>
      <c r="R47" s="1">
        <v>20.816659994661322</v>
      </c>
      <c r="S47" s="1">
        <v>5.7735026918962573</v>
      </c>
    </row>
    <row r="48" spans="1:19" x14ac:dyDescent="0.25">
      <c r="B48" s="5">
        <v>40</v>
      </c>
      <c r="C48" s="1">
        <f t="shared" si="6"/>
        <v>29.09090909090909</v>
      </c>
      <c r="D48" s="1">
        <f t="shared" si="7"/>
        <v>73.333333333333329</v>
      </c>
      <c r="E48" s="1">
        <f t="shared" si="8"/>
        <v>80</v>
      </c>
      <c r="F48" s="1">
        <v>26.666666666666668</v>
      </c>
      <c r="G48" s="1">
        <v>52</v>
      </c>
      <c r="H48" s="1">
        <v>56.666666666666664</v>
      </c>
      <c r="I48" s="1">
        <v>93.333333333333329</v>
      </c>
      <c r="L48" s="5">
        <v>40</v>
      </c>
      <c r="M48" s="1">
        <f>STDEV(C40:M40)</f>
        <v>19.211738835693893</v>
      </c>
      <c r="N48" s="1">
        <f>STDEV(N40:P40)</f>
        <v>23.094010767585026</v>
      </c>
      <c r="O48" s="1">
        <f>STDEV(Q40:S40)</f>
        <v>20</v>
      </c>
      <c r="P48" s="1">
        <v>15.275252316519465</v>
      </c>
      <c r="Q48" s="1">
        <v>19.235384061671343</v>
      </c>
      <c r="R48" s="1">
        <v>11.547005383792502</v>
      </c>
      <c r="S48" s="1">
        <v>5.7735026918962573</v>
      </c>
    </row>
    <row r="49" spans="1:20" x14ac:dyDescent="0.25">
      <c r="B49" s="5">
        <v>48</v>
      </c>
      <c r="C49" s="1">
        <f t="shared" si="6"/>
        <v>26.363636363636363</v>
      </c>
      <c r="D49" s="1">
        <f t="shared" si="7"/>
        <v>73.333333333333329</v>
      </c>
      <c r="E49" s="1">
        <f t="shared" si="8"/>
        <v>80</v>
      </c>
      <c r="F49" s="1">
        <v>23.333333333333332</v>
      </c>
      <c r="G49" s="1">
        <v>52</v>
      </c>
      <c r="H49" s="1">
        <v>56.666666666666664</v>
      </c>
      <c r="I49" s="1">
        <v>93.333333333333329</v>
      </c>
      <c r="L49" s="5">
        <v>48</v>
      </c>
      <c r="M49" s="1">
        <f>STDEV(C41:M41)</f>
        <v>18.586407545691703</v>
      </c>
      <c r="N49" s="1">
        <f>STDEV(N41:P41)</f>
        <v>23.094010767585026</v>
      </c>
      <c r="O49" s="1">
        <f>STDEV(Q41:S41)</f>
        <v>20</v>
      </c>
      <c r="P49" s="1">
        <v>15.275252316519468</v>
      </c>
      <c r="Q49" s="1">
        <v>19.235384061671343</v>
      </c>
      <c r="R49" s="1">
        <v>11.547005383792502</v>
      </c>
      <c r="S49" s="1">
        <v>5.7735026918962573</v>
      </c>
    </row>
    <row r="52" spans="1:20" x14ac:dyDescent="0.25">
      <c r="A52" t="s">
        <v>6</v>
      </c>
      <c r="B52" s="4" t="s">
        <v>2</v>
      </c>
      <c r="C52" s="6" t="s">
        <v>11</v>
      </c>
      <c r="D52" s="6"/>
      <c r="E52" s="6"/>
      <c r="F52" s="6"/>
      <c r="G52" s="6"/>
      <c r="H52" s="6"/>
      <c r="I52" s="6"/>
      <c r="J52" s="6"/>
      <c r="K52" s="6"/>
      <c r="L52" s="6" t="s">
        <v>50</v>
      </c>
      <c r="M52" s="6"/>
      <c r="N52" s="6"/>
      <c r="O52" s="6"/>
      <c r="P52" s="6" t="s">
        <v>51</v>
      </c>
      <c r="Q52" s="6"/>
      <c r="R52" s="6"/>
      <c r="S52" s="6"/>
      <c r="T52" s="6"/>
    </row>
    <row r="53" spans="1:20" x14ac:dyDescent="0.25">
      <c r="B53" s="5">
        <v>0</v>
      </c>
      <c r="C53" s="5">
        <v>100</v>
      </c>
      <c r="D53" s="5">
        <v>100</v>
      </c>
      <c r="E53" s="5">
        <v>100</v>
      </c>
      <c r="F53" s="5">
        <v>100</v>
      </c>
      <c r="G53" s="5">
        <v>100</v>
      </c>
      <c r="H53" s="5">
        <v>100</v>
      </c>
      <c r="I53" s="5">
        <v>100</v>
      </c>
      <c r="J53" s="5">
        <v>100</v>
      </c>
      <c r="K53" s="5">
        <v>100</v>
      </c>
      <c r="L53" s="5">
        <v>100</v>
      </c>
      <c r="M53" s="5">
        <v>100</v>
      </c>
      <c r="N53" s="5">
        <v>100</v>
      </c>
      <c r="O53" s="5">
        <v>100</v>
      </c>
      <c r="P53" s="5">
        <v>100</v>
      </c>
      <c r="Q53" s="5">
        <v>100</v>
      </c>
      <c r="R53" s="5">
        <v>100</v>
      </c>
      <c r="S53" s="5">
        <v>100</v>
      </c>
      <c r="T53" s="5">
        <v>100</v>
      </c>
    </row>
    <row r="54" spans="1:20" x14ac:dyDescent="0.25">
      <c r="B54" s="5">
        <v>16</v>
      </c>
      <c r="C54" s="5">
        <v>60</v>
      </c>
      <c r="D54" s="5">
        <v>60</v>
      </c>
      <c r="E54" s="5">
        <v>40</v>
      </c>
      <c r="F54" s="5">
        <v>90</v>
      </c>
      <c r="G54" s="5">
        <v>10</v>
      </c>
      <c r="H54" s="5">
        <v>50</v>
      </c>
      <c r="I54" s="5">
        <v>10</v>
      </c>
      <c r="J54" s="5">
        <v>60</v>
      </c>
      <c r="K54" s="5">
        <v>100</v>
      </c>
      <c r="L54" s="5">
        <v>80</v>
      </c>
      <c r="M54" s="5">
        <v>40</v>
      </c>
      <c r="N54" s="5">
        <v>50</v>
      </c>
      <c r="O54" s="5">
        <v>60</v>
      </c>
      <c r="P54" s="5">
        <v>70</v>
      </c>
      <c r="Q54" s="5">
        <v>60</v>
      </c>
      <c r="R54" s="5">
        <v>70</v>
      </c>
      <c r="S54" s="5">
        <v>60</v>
      </c>
      <c r="T54" s="5">
        <v>100</v>
      </c>
    </row>
    <row r="55" spans="1:20" x14ac:dyDescent="0.25">
      <c r="B55" s="5">
        <v>24</v>
      </c>
      <c r="C55" s="5">
        <v>60</v>
      </c>
      <c r="D55" s="5">
        <v>60</v>
      </c>
      <c r="E55" s="5">
        <v>40</v>
      </c>
      <c r="F55" s="5">
        <v>90</v>
      </c>
      <c r="G55" s="5">
        <v>0</v>
      </c>
      <c r="H55" s="5">
        <v>50</v>
      </c>
      <c r="I55" s="5">
        <v>0</v>
      </c>
      <c r="J55" s="5">
        <v>60</v>
      </c>
      <c r="K55" s="5">
        <v>100</v>
      </c>
      <c r="L55" s="5">
        <v>80</v>
      </c>
      <c r="M55" s="5">
        <v>40</v>
      </c>
      <c r="N55" s="5">
        <v>50</v>
      </c>
      <c r="O55" s="5">
        <v>50</v>
      </c>
      <c r="P55" s="5">
        <v>70</v>
      </c>
      <c r="Q55" s="5">
        <v>60</v>
      </c>
      <c r="R55" s="5">
        <v>70</v>
      </c>
      <c r="S55" s="5">
        <v>60</v>
      </c>
      <c r="T55" s="5">
        <v>100</v>
      </c>
    </row>
    <row r="56" spans="1:20" x14ac:dyDescent="0.25">
      <c r="B56" s="5">
        <v>40</v>
      </c>
      <c r="C56" s="5">
        <v>30</v>
      </c>
      <c r="D56" s="5">
        <v>30</v>
      </c>
      <c r="E56" s="5">
        <v>30</v>
      </c>
      <c r="F56" s="5">
        <v>70</v>
      </c>
      <c r="G56" s="5">
        <v>0</v>
      </c>
      <c r="H56" s="5">
        <v>50</v>
      </c>
      <c r="I56" s="5">
        <v>0</v>
      </c>
      <c r="J56" s="5">
        <v>30</v>
      </c>
      <c r="K56" s="5">
        <v>60</v>
      </c>
      <c r="L56" s="5">
        <v>60</v>
      </c>
      <c r="M56" s="5">
        <v>30</v>
      </c>
      <c r="N56" s="5">
        <v>50</v>
      </c>
      <c r="O56" s="5">
        <v>50</v>
      </c>
      <c r="P56" s="5">
        <v>50</v>
      </c>
      <c r="Q56" s="5">
        <v>60</v>
      </c>
      <c r="R56" s="5">
        <v>50</v>
      </c>
      <c r="S56" s="5">
        <v>50</v>
      </c>
      <c r="T56" s="5">
        <v>100</v>
      </c>
    </row>
    <row r="57" spans="1:20" x14ac:dyDescent="0.25">
      <c r="B57" s="5">
        <v>48</v>
      </c>
      <c r="C57" s="5">
        <v>30</v>
      </c>
      <c r="D57" s="5">
        <v>20</v>
      </c>
      <c r="E57" s="5">
        <v>30</v>
      </c>
      <c r="F57" s="5">
        <v>50</v>
      </c>
      <c r="G57" s="5">
        <v>0</v>
      </c>
      <c r="H57" s="5">
        <v>30</v>
      </c>
      <c r="I57" s="5">
        <v>0</v>
      </c>
      <c r="J57" s="5">
        <v>20</v>
      </c>
      <c r="K57" s="5">
        <v>60</v>
      </c>
      <c r="L57" s="5">
        <v>60</v>
      </c>
      <c r="M57" s="5">
        <v>30</v>
      </c>
      <c r="N57" s="5">
        <v>50</v>
      </c>
      <c r="O57" s="5">
        <v>50</v>
      </c>
      <c r="P57" s="5">
        <v>50</v>
      </c>
      <c r="Q57" s="5">
        <v>60</v>
      </c>
      <c r="R57" s="5">
        <v>50</v>
      </c>
      <c r="S57" s="5">
        <v>40</v>
      </c>
      <c r="T57" s="5">
        <v>100</v>
      </c>
    </row>
    <row r="60" spans="1:20" x14ac:dyDescent="0.25">
      <c r="A60" t="s">
        <v>7</v>
      </c>
      <c r="B60" s="4" t="s">
        <v>2</v>
      </c>
      <c r="C60" s="6" t="s">
        <v>11</v>
      </c>
      <c r="D60" s="6" t="s">
        <v>50</v>
      </c>
      <c r="E60" s="6" t="s">
        <v>51</v>
      </c>
      <c r="F60" s="1" t="s">
        <v>43</v>
      </c>
      <c r="G60" s="1" t="s">
        <v>48</v>
      </c>
      <c r="H60" s="1" t="s">
        <v>49</v>
      </c>
      <c r="I60" s="1" t="s">
        <v>46</v>
      </c>
    </row>
    <row r="61" spans="1:20" x14ac:dyDescent="0.25">
      <c r="B61" s="5">
        <v>0</v>
      </c>
      <c r="C61" s="1">
        <f>AVERAGE(C53:K53)</f>
        <v>100</v>
      </c>
      <c r="D61" s="1">
        <f>AVERAGE(L53:O53)</f>
        <v>100</v>
      </c>
      <c r="E61" s="1">
        <f>AVERAGE(P53:T53)</f>
        <v>100</v>
      </c>
      <c r="F61" s="1">
        <v>100</v>
      </c>
      <c r="G61" s="1">
        <v>100</v>
      </c>
      <c r="H61" s="1">
        <v>100</v>
      </c>
      <c r="I61" s="1">
        <v>100</v>
      </c>
    </row>
    <row r="62" spans="1:20" x14ac:dyDescent="0.25">
      <c r="B62" s="5">
        <v>16</v>
      </c>
      <c r="C62" s="1">
        <f t="shared" ref="C62:C65" si="9">AVERAGE(C54:K54)</f>
        <v>53.333333333333336</v>
      </c>
      <c r="D62" s="1">
        <f t="shared" ref="D62:D65" si="10">AVERAGE(L54:O54)</f>
        <v>57.5</v>
      </c>
      <c r="E62" s="1">
        <f t="shared" ref="E62:E65" si="11">AVERAGE(P54:T54)</f>
        <v>72</v>
      </c>
      <c r="F62" s="1">
        <v>80</v>
      </c>
      <c r="G62" s="1">
        <v>70</v>
      </c>
      <c r="H62" s="1">
        <v>85</v>
      </c>
      <c r="I62" s="1">
        <v>87.5</v>
      </c>
    </row>
    <row r="63" spans="1:20" x14ac:dyDescent="0.25">
      <c r="B63" s="5">
        <v>24</v>
      </c>
      <c r="C63" s="1">
        <f t="shared" si="9"/>
        <v>51.111111111111114</v>
      </c>
      <c r="D63" s="1">
        <f t="shared" si="10"/>
        <v>55</v>
      </c>
      <c r="E63" s="1">
        <f t="shared" si="11"/>
        <v>72</v>
      </c>
      <c r="F63" s="1">
        <v>76.666666666666671</v>
      </c>
      <c r="G63" s="1">
        <v>62.5</v>
      </c>
      <c r="H63" s="1">
        <v>77.5</v>
      </c>
      <c r="I63" s="1">
        <v>80</v>
      </c>
    </row>
    <row r="64" spans="1:20" x14ac:dyDescent="0.25">
      <c r="B64" s="5">
        <v>40</v>
      </c>
      <c r="C64" s="1">
        <f t="shared" si="9"/>
        <v>33.333333333333336</v>
      </c>
      <c r="D64" s="1">
        <f t="shared" si="10"/>
        <v>47.5</v>
      </c>
      <c r="E64" s="1">
        <f t="shared" si="11"/>
        <v>62</v>
      </c>
      <c r="F64" s="1">
        <v>40</v>
      </c>
      <c r="G64" s="1">
        <v>45</v>
      </c>
      <c r="H64" s="1">
        <v>52.5</v>
      </c>
      <c r="I64" s="1">
        <v>65</v>
      </c>
    </row>
    <row r="65" spans="2:9" x14ac:dyDescent="0.25">
      <c r="B65" s="5">
        <v>48</v>
      </c>
      <c r="C65" s="1">
        <f t="shared" si="9"/>
        <v>26.666666666666668</v>
      </c>
      <c r="D65" s="1">
        <f t="shared" si="10"/>
        <v>47.5</v>
      </c>
      <c r="E65" s="1">
        <f t="shared" si="11"/>
        <v>60</v>
      </c>
      <c r="F65" s="1">
        <v>40</v>
      </c>
      <c r="G65" s="1">
        <v>42.5</v>
      </c>
      <c r="H65" s="1">
        <v>52.5</v>
      </c>
      <c r="I65" s="1">
        <v>62.5</v>
      </c>
    </row>
    <row r="69" spans="2:9" x14ac:dyDescent="0.25">
      <c r="B69" s="4" t="s">
        <v>2</v>
      </c>
      <c r="C69" s="6" t="s">
        <v>11</v>
      </c>
      <c r="D69" s="6" t="s">
        <v>50</v>
      </c>
      <c r="E69" s="6" t="s">
        <v>51</v>
      </c>
      <c r="F69" s="1" t="s">
        <v>43</v>
      </c>
      <c r="G69" s="1" t="s">
        <v>48</v>
      </c>
      <c r="H69" s="1" t="s">
        <v>49</v>
      </c>
      <c r="I69" s="1" t="s">
        <v>46</v>
      </c>
    </row>
    <row r="70" spans="2:9" x14ac:dyDescent="0.25">
      <c r="B70" s="5">
        <v>0</v>
      </c>
      <c r="C70" s="1">
        <f>STDEV(C53:K53)</f>
        <v>0</v>
      </c>
      <c r="D70" s="1">
        <f>STDEV(L53:O53)</f>
        <v>0</v>
      </c>
      <c r="E70" s="1">
        <f>STDEV(P53:T53)</f>
        <v>0</v>
      </c>
      <c r="F70" s="1">
        <v>0</v>
      </c>
      <c r="G70" s="1">
        <v>0</v>
      </c>
      <c r="H70" s="1">
        <v>0</v>
      </c>
      <c r="I70" s="1">
        <v>0</v>
      </c>
    </row>
    <row r="71" spans="2:9" x14ac:dyDescent="0.25">
      <c r="B71" s="5">
        <v>16</v>
      </c>
      <c r="C71" s="1">
        <f t="shared" ref="C71:C74" si="12">STDEV(C54:K54)</f>
        <v>30.822070014844883</v>
      </c>
      <c r="D71" s="1">
        <f t="shared" ref="D71:D74" si="13">STDEV(L54:O54)</f>
        <v>17.078251276599332</v>
      </c>
      <c r="E71" s="1">
        <f t="shared" ref="E71:E74" si="14">STDEV(P54:T54)</f>
        <v>16.431676725154983</v>
      </c>
      <c r="F71" s="1">
        <v>20</v>
      </c>
      <c r="G71" s="1">
        <v>16.329931618554522</v>
      </c>
      <c r="H71" s="1">
        <v>12.909944487358056</v>
      </c>
      <c r="I71" s="1">
        <v>9.574271077563381</v>
      </c>
    </row>
    <row r="72" spans="2:9" x14ac:dyDescent="0.25">
      <c r="B72" s="5">
        <v>24</v>
      </c>
      <c r="C72" s="1">
        <f t="shared" si="12"/>
        <v>34.439963866286377</v>
      </c>
      <c r="D72" s="1">
        <f t="shared" si="13"/>
        <v>17.320508075688775</v>
      </c>
      <c r="E72" s="1">
        <f t="shared" si="14"/>
        <v>16.431676725154983</v>
      </c>
      <c r="F72" s="1">
        <v>25.166114784235845</v>
      </c>
      <c r="G72" s="1">
        <v>22.173557826083453</v>
      </c>
      <c r="H72" s="1">
        <v>12.583057392117917</v>
      </c>
      <c r="I72" s="1">
        <v>14.142135623730951</v>
      </c>
    </row>
    <row r="73" spans="2:9" x14ac:dyDescent="0.25">
      <c r="B73" s="5">
        <v>40</v>
      </c>
      <c r="C73" s="1">
        <f t="shared" si="12"/>
        <v>23.979157616563597</v>
      </c>
      <c r="D73" s="1">
        <f t="shared" si="13"/>
        <v>12.583057392117917</v>
      </c>
      <c r="E73" s="1">
        <f t="shared" si="14"/>
        <v>21.679483388678801</v>
      </c>
      <c r="F73" s="1">
        <v>10</v>
      </c>
      <c r="G73" s="1">
        <v>12.909944487358056</v>
      </c>
      <c r="H73" s="1">
        <v>25</v>
      </c>
      <c r="I73" s="1">
        <v>10</v>
      </c>
    </row>
    <row r="74" spans="2:9" x14ac:dyDescent="0.25">
      <c r="B74" s="5">
        <v>48</v>
      </c>
      <c r="C74" s="1">
        <f t="shared" si="12"/>
        <v>20</v>
      </c>
      <c r="D74" s="1">
        <f t="shared" si="13"/>
        <v>12.583057392117917</v>
      </c>
      <c r="E74" s="1">
        <f t="shared" si="14"/>
        <v>23.45207879911715</v>
      </c>
      <c r="F74" s="1">
        <v>10</v>
      </c>
      <c r="G74" s="1">
        <v>15</v>
      </c>
      <c r="H74" s="1">
        <v>25</v>
      </c>
      <c r="I74" s="1">
        <v>12.583057392117917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13" ma:contentTypeDescription="Create a new document." ma:contentTypeScope="" ma:versionID="e1428061c52b277891ad20517b29f1ef">
  <xsd:schema xmlns:xsd="http://www.w3.org/2001/XMLSchema" xmlns:xs="http://www.w3.org/2001/XMLSchema" xmlns:p="http://schemas.microsoft.com/office/2006/metadata/properties" xmlns:ns3="ca10d06e-14fe-4e47-95e9-3ede3ab98d70" xmlns:ns4="5b2bb595-a614-40a9-9a09-914fe378f3c6" targetNamespace="http://schemas.microsoft.com/office/2006/metadata/properties" ma:root="true" ma:fieldsID="0bde538e958019a48273e25d75c76382" ns3:_="" ns4:_="">
    <xsd:import namespace="ca10d06e-14fe-4e47-95e9-3ede3ab98d70"/>
    <xsd:import namespace="5b2bb595-a614-40a9-9a09-914fe378f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bb595-a614-40a9-9a09-914fe378f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2C62BF-3A6A-4D77-A8A6-7353A82D3E3A}">
  <ds:schemaRefs>
    <ds:schemaRef ds:uri="5b2bb595-a614-40a9-9a09-914fe378f3c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a10d06e-14fe-4e47-95e9-3ede3ab98d7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99A674-C21E-4487-B759-5A01C76F25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5ED55C-D476-4AB4-B66E-BD24372E5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5b2bb595-a614-40a9-9a09-914fe378f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antibiotics</vt:lpstr>
      <vt:lpstr>Initial ceftriaxone and bugs</vt:lpstr>
      <vt:lpstr>Ceftriaxone and bacteria</vt:lpstr>
      <vt:lpstr>Azithromycin and bacteria</vt:lpstr>
      <vt:lpstr>Dual treatment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2020-11-16T11:04:19Z</dcterms:created>
  <dcterms:modified xsi:type="dcterms:W3CDTF">2021-05-06T07:43:27Z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