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3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4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5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6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Ex7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8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Ex9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0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charts/chart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Ex11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charts/chartEx12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3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charts/chartEx14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5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charts/chartEx16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17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klh1g13_soton_ac_uk/Documents/PhD/Docs/Docs/Otitis Media/Quantification/Junbo Macrophage Dataset/"/>
    </mc:Choice>
  </mc:AlternateContent>
  <xr:revisionPtr revIDLastSave="48" documentId="8_{D2F9E68A-27C6-B046-BFE0-8CA29C07B96F}" xr6:coauthVersionLast="47" xr6:coauthVersionMax="47" xr10:uidLastSave="{DE2F6FBA-7D1A-9D49-9F28-FE986B4D2A79}"/>
  <bookViews>
    <workbookView xWindow="-34640" yWindow="1400" windowWidth="28800" windowHeight="15780" xr2:uid="{3B35E7BB-A5A5-094E-8108-C613517D2CC9}"/>
  </bookViews>
  <sheets>
    <sheet name="Sheet1" sheetId="1" r:id="rId1"/>
    <sheet name="Sheet2" sheetId="2" r:id="rId2"/>
  </sheets>
  <definedNames>
    <definedName name="_xlchart.v1.0" hidden="1">Sheet1!$A$68</definedName>
    <definedName name="_xlchart.v1.1" hidden="1">Sheet1!$A$69</definedName>
    <definedName name="_xlchart.v1.10" hidden="1">Sheet1!$B$35:$B$38</definedName>
    <definedName name="_xlchart.v1.100" hidden="1">Sheet2!$C$68:$H$68</definedName>
    <definedName name="_xlchart.v1.101" hidden="1">Sheet2!$C$69:$H$69</definedName>
    <definedName name="_xlchart.v1.102" hidden="1">Sheet2!$B$67</definedName>
    <definedName name="_xlchart.v1.103" hidden="1">Sheet2!$B$68</definedName>
    <definedName name="_xlchart.v1.104" hidden="1">Sheet2!$B$69</definedName>
    <definedName name="_xlchart.v1.105" hidden="1">Sheet2!$C$65:$H$65</definedName>
    <definedName name="_xlchart.v1.106" hidden="1">Sheet2!$C$67:$H$67</definedName>
    <definedName name="_xlchart.v1.107" hidden="1">Sheet2!$C$68:$H$68</definedName>
    <definedName name="_xlchart.v1.108" hidden="1">Sheet2!$C$69:$H$69</definedName>
    <definedName name="_xlchart.v1.109" hidden="1">Sheet2!$C$33</definedName>
    <definedName name="_xlchart.v1.11" hidden="1">Sheet1!$C$34</definedName>
    <definedName name="_xlchart.v1.110" hidden="1">Sheet2!$C$34:$C$37</definedName>
    <definedName name="_xlchart.v1.111" hidden="1">Sheet2!$D$33</definedName>
    <definedName name="_xlchart.v1.112" hidden="1">Sheet2!$D$34:$D$37</definedName>
    <definedName name="_xlchart.v1.113" hidden="1">Sheet2!$E$33</definedName>
    <definedName name="_xlchart.v1.114" hidden="1">Sheet2!$E$34:$E$37</definedName>
    <definedName name="_xlchart.v1.115" hidden="1">Sheet2!$F$33</definedName>
    <definedName name="_xlchart.v1.116" hidden="1">Sheet2!$F$34:$F$35</definedName>
    <definedName name="_xlchart.v1.117" hidden="1">Sheet2!$G$33</definedName>
    <definedName name="_xlchart.v1.118" hidden="1">Sheet2!$G$34:$G$35</definedName>
    <definedName name="_xlchart.v1.119" hidden="1">Sheet2!$B$66</definedName>
    <definedName name="_xlchart.v1.12" hidden="1">Sheet1!$C$35:$C$38</definedName>
    <definedName name="_xlchart.v1.120" hidden="1">Sheet2!$B$67</definedName>
    <definedName name="_xlchart.v1.121" hidden="1">Sheet2!$B$68</definedName>
    <definedName name="_xlchart.v1.122" hidden="1">Sheet2!$B$69</definedName>
    <definedName name="_xlchart.v1.123" hidden="1">Sheet2!$C$65:$H$65</definedName>
    <definedName name="_xlchart.v1.124" hidden="1">Sheet2!$C$66:$H$66</definedName>
    <definedName name="_xlchart.v1.125" hidden="1">Sheet2!$C$67:$H$67</definedName>
    <definedName name="_xlchart.v1.126" hidden="1">Sheet2!$C$68:$H$68</definedName>
    <definedName name="_xlchart.v1.127" hidden="1">Sheet2!$C$69:$H$69</definedName>
    <definedName name="_xlchart.v1.128" hidden="1">Sheet2!$B$67</definedName>
    <definedName name="_xlchart.v1.129" hidden="1">Sheet2!$B$68</definedName>
    <definedName name="_xlchart.v1.13" hidden="1">Sheet1!$D$34</definedName>
    <definedName name="_xlchart.v1.130" hidden="1">Sheet2!$B$69</definedName>
    <definedName name="_xlchart.v1.131" hidden="1">Sheet2!$C$65:$H$65</definedName>
    <definedName name="_xlchart.v1.132" hidden="1">Sheet2!$C$67:$H$67</definedName>
    <definedName name="_xlchart.v1.133" hidden="1">Sheet2!$C$68:$H$68</definedName>
    <definedName name="_xlchart.v1.134" hidden="1">Sheet2!$C$69:$H$69</definedName>
    <definedName name="_xlchart.v1.135" hidden="1">Sheet2!$B$67</definedName>
    <definedName name="_xlchart.v1.136" hidden="1">Sheet2!$B$68</definedName>
    <definedName name="_xlchart.v1.137" hidden="1">Sheet2!$B$69</definedName>
    <definedName name="_xlchart.v1.138" hidden="1">Sheet2!$C$65:$H$65</definedName>
    <definedName name="_xlchart.v1.139" hidden="1">Sheet2!$C$67:$H$67</definedName>
    <definedName name="_xlchart.v1.14" hidden="1">Sheet1!$D$35:$D$36</definedName>
    <definedName name="_xlchart.v1.140" hidden="1">Sheet2!$C$68:$H$68</definedName>
    <definedName name="_xlchart.v1.141" hidden="1">Sheet2!$C$69:$H$69</definedName>
    <definedName name="_xlchart.v1.142" hidden="1">Sheet2!$B$67</definedName>
    <definedName name="_xlchart.v1.143" hidden="1">Sheet2!$B$68</definedName>
    <definedName name="_xlchart.v1.144" hidden="1">Sheet2!$B$69</definedName>
    <definedName name="_xlchart.v1.145" hidden="1">Sheet2!$C$65:$H$65</definedName>
    <definedName name="_xlchart.v1.146" hidden="1">Sheet2!$C$67:$H$67</definedName>
    <definedName name="_xlchart.v1.147" hidden="1">Sheet2!$C$68:$H$68</definedName>
    <definedName name="_xlchart.v1.148" hidden="1">Sheet2!$C$69:$H$69</definedName>
    <definedName name="_xlchart.v1.149" hidden="1">Sheet2!$B$67</definedName>
    <definedName name="_xlchart.v1.15" hidden="1">Sheet1!$E$34</definedName>
    <definedName name="_xlchart.v1.150" hidden="1">Sheet2!$B$68</definedName>
    <definedName name="_xlchart.v1.151" hidden="1">Sheet2!$B$69</definedName>
    <definedName name="_xlchart.v1.152" hidden="1">Sheet2!$C$65:$H$65</definedName>
    <definedName name="_xlchart.v1.153" hidden="1">Sheet2!$C$67:$H$67</definedName>
    <definedName name="_xlchart.v1.154" hidden="1">Sheet2!$C$68:$H$68</definedName>
    <definedName name="_xlchart.v1.155" hidden="1">Sheet2!$C$69:$H$69</definedName>
    <definedName name="_xlchart.v1.16" hidden="1">Sheet1!$E$35:$E$36</definedName>
    <definedName name="_xlchart.v1.17" hidden="1">Sheet1!$A$67</definedName>
    <definedName name="_xlchart.v1.18" hidden="1">Sheet1!$A$68</definedName>
    <definedName name="_xlchart.v1.19" hidden="1">Sheet1!$A$69</definedName>
    <definedName name="_xlchart.v1.2" hidden="1">Sheet1!$A$70</definedName>
    <definedName name="_xlchart.v1.20" hidden="1">Sheet1!$A$70</definedName>
    <definedName name="_xlchart.v1.21" hidden="1">Sheet1!$B$66:$G$66</definedName>
    <definedName name="_xlchart.v1.22" hidden="1">Sheet1!$B$67:$G$67</definedName>
    <definedName name="_xlchart.v1.23" hidden="1">Sheet1!$B$68:$G$68</definedName>
    <definedName name="_xlchart.v1.24" hidden="1">Sheet1!$B$69:$G$69</definedName>
    <definedName name="_xlchart.v1.25" hidden="1">Sheet1!$B$70:$G$70</definedName>
    <definedName name="_xlchart.v1.26" hidden="1">Sheet1!$A$68</definedName>
    <definedName name="_xlchart.v1.27" hidden="1">Sheet1!$A$69</definedName>
    <definedName name="_xlchart.v1.28" hidden="1">Sheet1!$A$70</definedName>
    <definedName name="_xlchart.v1.29" hidden="1">Sheet1!$B$66:$G$66</definedName>
    <definedName name="_xlchart.v1.3" hidden="1">Sheet1!$B$66:$G$66</definedName>
    <definedName name="_xlchart.v1.30" hidden="1">Sheet1!$B$68:$G$68</definedName>
    <definedName name="_xlchart.v1.31" hidden="1">Sheet1!$B$69:$G$69</definedName>
    <definedName name="_xlchart.v1.32" hidden="1">Sheet1!$B$70:$G$70</definedName>
    <definedName name="_xlchart.v1.33" hidden="1">Sheet1!$A$68</definedName>
    <definedName name="_xlchart.v1.34" hidden="1">Sheet1!$A$69</definedName>
    <definedName name="_xlchart.v1.35" hidden="1">Sheet1!$A$70</definedName>
    <definedName name="_xlchart.v1.36" hidden="1">Sheet1!$B$66:$G$66</definedName>
    <definedName name="_xlchart.v1.37" hidden="1">Sheet1!$B$68:$G$68</definedName>
    <definedName name="_xlchart.v1.38" hidden="1">Sheet1!$B$69:$G$69</definedName>
    <definedName name="_xlchart.v1.39" hidden="1">Sheet1!$B$70:$G$70</definedName>
    <definedName name="_xlchart.v1.4" hidden="1">Sheet1!$B$68:$G$68</definedName>
    <definedName name="_xlchart.v1.40" hidden="1">Sheet1!$A$68</definedName>
    <definedName name="_xlchart.v1.41" hidden="1">Sheet1!$A$69</definedName>
    <definedName name="_xlchart.v1.42" hidden="1">Sheet1!$A$70</definedName>
    <definedName name="_xlchart.v1.43" hidden="1">Sheet1!$B$66:$G$66</definedName>
    <definedName name="_xlchart.v1.44" hidden="1">Sheet1!$B$68:$G$68</definedName>
    <definedName name="_xlchart.v1.45" hidden="1">Sheet1!$B$69:$G$69</definedName>
    <definedName name="_xlchart.v1.46" hidden="1">Sheet1!$B$70:$G$70</definedName>
    <definedName name="_xlchart.v1.47" hidden="1">Sheet1!$A$68</definedName>
    <definedName name="_xlchart.v1.48" hidden="1">Sheet1!$A$69</definedName>
    <definedName name="_xlchart.v1.49" hidden="1">Sheet1!$A$70</definedName>
    <definedName name="_xlchart.v1.5" hidden="1">Sheet1!$B$69:$G$69</definedName>
    <definedName name="_xlchart.v1.50" hidden="1">Sheet1!$B$66:$G$66</definedName>
    <definedName name="_xlchart.v1.51" hidden="1">Sheet1!$B$68:$G$68</definedName>
    <definedName name="_xlchart.v1.52" hidden="1">Sheet1!$B$69:$G$69</definedName>
    <definedName name="_xlchart.v1.53" hidden="1">Sheet1!$B$70:$G$70</definedName>
    <definedName name="_xlchart.v1.54" hidden="1">Sheet1!$A$68</definedName>
    <definedName name="_xlchart.v1.55" hidden="1">Sheet1!$A$69</definedName>
    <definedName name="_xlchart.v1.56" hidden="1">Sheet1!$A$70</definedName>
    <definedName name="_xlchart.v1.57" hidden="1">Sheet1!$B$66:$G$66</definedName>
    <definedName name="_xlchart.v1.58" hidden="1">Sheet1!$B$68:$G$68</definedName>
    <definedName name="_xlchart.v1.59" hidden="1">Sheet1!$B$69:$G$69</definedName>
    <definedName name="_xlchart.v1.6" hidden="1">Sheet1!$B$70:$G$70</definedName>
    <definedName name="_xlchart.v1.60" hidden="1">Sheet1!$B$70:$G$70</definedName>
    <definedName name="_xlchart.v1.61" hidden="1">Sheet1!$A$68</definedName>
    <definedName name="_xlchart.v1.62" hidden="1">Sheet1!$A$69</definedName>
    <definedName name="_xlchart.v1.63" hidden="1">Sheet1!$A$70</definedName>
    <definedName name="_xlchart.v1.64" hidden="1">Sheet1!$B$66:$G$66</definedName>
    <definedName name="_xlchart.v1.65" hidden="1">Sheet1!$B$68:$G$68</definedName>
    <definedName name="_xlchart.v1.66" hidden="1">Sheet1!$B$69:$G$69</definedName>
    <definedName name="_xlchart.v1.67" hidden="1">Sheet1!$B$70:$G$70</definedName>
    <definedName name="_xlchart.v1.68" hidden="1">Sheet1!$A$68</definedName>
    <definedName name="_xlchart.v1.69" hidden="1">Sheet1!$A$69</definedName>
    <definedName name="_xlchart.v1.7" hidden="1">Sheet1!$A$34</definedName>
    <definedName name="_xlchart.v1.70" hidden="1">Sheet1!$A$70</definedName>
    <definedName name="_xlchart.v1.71" hidden="1">Sheet1!$B$66:$G$66</definedName>
    <definedName name="_xlchart.v1.72" hidden="1">Sheet1!$B$68:$G$68</definedName>
    <definedName name="_xlchart.v1.73" hidden="1">Sheet1!$B$69:$G$69</definedName>
    <definedName name="_xlchart.v1.74" hidden="1">Sheet1!$B$70:$G$70</definedName>
    <definedName name="_xlchart.v1.75" hidden="1">Sheet1!$A$68</definedName>
    <definedName name="_xlchart.v1.76" hidden="1">Sheet1!$A$69</definedName>
    <definedName name="_xlchart.v1.77" hidden="1">Sheet1!$A$70</definedName>
    <definedName name="_xlchart.v1.78" hidden="1">Sheet1!$B$66:$G$66</definedName>
    <definedName name="_xlchart.v1.79" hidden="1">Sheet1!$B$68:$G$68</definedName>
    <definedName name="_xlchart.v1.8" hidden="1">Sheet1!$A$35:$A$38</definedName>
    <definedName name="_xlchart.v1.80" hidden="1">Sheet1!$B$69:$G$69</definedName>
    <definedName name="_xlchart.v1.81" hidden="1">Sheet1!$B$70:$G$70</definedName>
    <definedName name="_xlchart.v1.82" hidden="1">Sheet2!$B$67</definedName>
    <definedName name="_xlchart.v1.83" hidden="1">Sheet2!$B$68</definedName>
    <definedName name="_xlchart.v1.84" hidden="1">Sheet2!$B$69</definedName>
    <definedName name="_xlchart.v1.85" hidden="1">Sheet2!$C$65:$H$65</definedName>
    <definedName name="_xlchart.v1.86" hidden="1">Sheet2!$C$67:$H$67</definedName>
    <definedName name="_xlchart.v1.87" hidden="1">Sheet2!$C$68:$H$68</definedName>
    <definedName name="_xlchart.v1.88" hidden="1">Sheet2!$C$69:$H$69</definedName>
    <definedName name="_xlchart.v1.89" hidden="1">Sheet2!$E$33</definedName>
    <definedName name="_xlchart.v1.9" hidden="1">Sheet1!$B$34</definedName>
    <definedName name="_xlchart.v1.90" hidden="1">Sheet2!$E$34:$E$37</definedName>
    <definedName name="_xlchart.v1.91" hidden="1">Sheet2!$F$33</definedName>
    <definedName name="_xlchart.v1.92" hidden="1">Sheet2!$F$34:$F$37</definedName>
    <definedName name="_xlchart.v1.93" hidden="1">Sheet2!$G$33</definedName>
    <definedName name="_xlchart.v1.94" hidden="1">Sheet2!$G$34:$G$37</definedName>
    <definedName name="_xlchart.v1.95" hidden="1">Sheet2!$B$67</definedName>
    <definedName name="_xlchart.v1.96" hidden="1">Sheet2!$B$68</definedName>
    <definedName name="_xlchart.v1.97" hidden="1">Sheet2!$B$69</definedName>
    <definedName name="_xlchart.v1.98" hidden="1">Sheet2!$C$65:$H$65</definedName>
    <definedName name="_xlchart.v1.99" hidden="1">Sheet2!$C$67:$H$67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F9" i="1" l="1"/>
  <c r="F10" i="1" l="1"/>
  <c r="C21" i="1"/>
  <c r="E19" i="1"/>
  <c r="E18" i="1"/>
  <c r="D19" i="1"/>
  <c r="C19" i="1"/>
  <c r="C18" i="1"/>
  <c r="D13" i="1"/>
  <c r="F13" i="1" s="1"/>
  <c r="D12" i="1"/>
  <c r="F12" i="1" s="1"/>
  <c r="D11" i="1"/>
  <c r="F11" i="1" s="1"/>
  <c r="D10" i="1"/>
  <c r="D4" i="1"/>
  <c r="F4" i="1" s="1"/>
  <c r="D3" i="1"/>
  <c r="D9" i="1"/>
  <c r="D22" i="1" l="1"/>
  <c r="D8" i="1"/>
  <c r="F8" i="1" s="1"/>
  <c r="D7" i="1"/>
  <c r="F7" i="1" s="1"/>
  <c r="D5" i="1"/>
  <c r="F5" i="1" s="1"/>
  <c r="E21" i="1" s="1"/>
  <c r="C6" i="1"/>
  <c r="D6" i="1" s="1"/>
  <c r="F6" i="1" s="1"/>
  <c r="E22" i="1" s="1"/>
  <c r="C22" i="1" l="1"/>
</calcChain>
</file>

<file path=xl/sharedStrings.xml><?xml version="1.0" encoding="utf-8"?>
<sst xmlns="http://schemas.openxmlformats.org/spreadsheetml/2006/main" count="91" uniqueCount="41">
  <si>
    <t>area of blood vessels to subtract from total</t>
  </si>
  <si>
    <t>number of CD68+ cells</t>
  </si>
  <si>
    <t>number of cells per um2</t>
  </si>
  <si>
    <t xml:space="preserve">4 weeks </t>
  </si>
  <si>
    <t xml:space="preserve">12 weeks </t>
  </si>
  <si>
    <t>WT</t>
  </si>
  <si>
    <t>WT plus NTHi</t>
  </si>
  <si>
    <t>Junbo</t>
  </si>
  <si>
    <t>Junbo plus NTHi</t>
  </si>
  <si>
    <t>Av number of cells per um2</t>
  </si>
  <si>
    <t>4 weeks</t>
  </si>
  <si>
    <t>12 weeks</t>
  </si>
  <si>
    <t>12 weeks Jbo (764)</t>
  </si>
  <si>
    <t>12 weeks Jbo (765)</t>
  </si>
  <si>
    <t>12 weeks Jbo (766)</t>
  </si>
  <si>
    <t>12 weeks Jbo (767)</t>
  </si>
  <si>
    <t>4 weeks WT plus NTHi (1053)</t>
  </si>
  <si>
    <t>12 weeks Jbo plus NTHi (87)</t>
  </si>
  <si>
    <t>12 weeks Jbo plus NTHi (90)</t>
  </si>
  <si>
    <t>4 weeks Jbo plus NTHi (1055)</t>
  </si>
  <si>
    <t>4 weeks Jbo plus NTHi (1056)</t>
  </si>
  <si>
    <t>4 weeks WT plus NTHi(1054)</t>
  </si>
  <si>
    <t>12 weeks WT plus NTHi (88)</t>
  </si>
  <si>
    <t>12 weeks WT plus NTHi (89)</t>
  </si>
  <si>
    <t>number cells per um2 x10-4</t>
  </si>
  <si>
    <t>4 weeks WT plus NTHi (n=2)</t>
  </si>
  <si>
    <t>number cells per um2 x10-5</t>
  </si>
  <si>
    <t>4 weeks Jbo plus NTHi (n=2)</t>
  </si>
  <si>
    <t>12 weeks Jbo (n=4)</t>
  </si>
  <si>
    <t>12 weeks WT plus NTHi (n=2)</t>
  </si>
  <si>
    <t>12 weeks Jbo plus NTHi (n=2)</t>
  </si>
  <si>
    <t xml:space="preserve">WT 4 and 12 weeks - no inflammation, very small width. </t>
  </si>
  <si>
    <t>No. of CD68+ cells/um2 x10-5</t>
  </si>
  <si>
    <t>Av thickness of mucosa um</t>
  </si>
  <si>
    <t>area of mucosa (um2)</t>
  </si>
  <si>
    <t>actual area of mucosa (um2)</t>
  </si>
  <si>
    <t>Average thickness of ME mucosa (um)</t>
  </si>
  <si>
    <t>cd68 used 20x image - so larger area of view, lower number of cells/um2 compared to Iba1+</t>
  </si>
  <si>
    <t>effect size m1-m2</t>
  </si>
  <si>
    <t xml:space="preserve">variability (SD) </t>
  </si>
  <si>
    <t>n=11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</si>
</sst>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left" inden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Average thickness</a:t>
            </a:r>
            <a:r>
              <a:rPr lang="en-GB" baseline="0"/>
              <a:t> </a:t>
            </a:r>
            <a:r>
              <a:rPr lang="en-GB"/>
              <a:t>of ME mucosa (µm)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Sheet1!$A$18</c:f>
              <c:strCache>
                <c:ptCount val="1"/>
                <c:pt idx="0">
                  <c:v>4 weeks 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Sheet1!$C$17:$E$17</c:f>
              <c:strCache>
                <c:ptCount val="3"/>
                <c:pt idx="0">
                  <c:v>WT plus NTHi</c:v>
                </c:pt>
                <c:pt idx="1">
                  <c:v>Junbo</c:v>
                </c:pt>
                <c:pt idx="2">
                  <c:v>Junbo plus NTHi</c:v>
                </c:pt>
              </c:strCache>
            </c:strRef>
          </c:cat>
          <c:val>
            <c:numRef>
              <c:f>Sheet1!$C$18:$E$18</c:f>
              <c:numCache>
                <c:formatCode>General</c:formatCode>
                <c:ptCount val="3"/>
                <c:pt idx="0">
                  <c:v>10.3285</c:v>
                </c:pt>
                <c:pt idx="2">
                  <c:v>199.55450000000002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3-8745-A488-36D8DCB92D7F}"/>
            </c:ext>
          </c:extLst>
        </c:ser>
        <c:ser>
          <c:idx val="1"/>
          <c:order val="1"/>
          <c:tx>
            <c:strRef>
              <c:f>Sheet1!$A$19</c:f>
              <c:strCache>
                <c:ptCount val="1"/>
                <c:pt idx="0">
                  <c:v>12 weeks 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Sheet1!$C$17:$E$17</c:f>
              <c:strCache>
                <c:ptCount val="3"/>
                <c:pt idx="0">
                  <c:v>WT plus NTHi</c:v>
                </c:pt>
                <c:pt idx="1">
                  <c:v>Junbo</c:v>
                </c:pt>
                <c:pt idx="2">
                  <c:v>Junbo plus NTHi</c:v>
                </c:pt>
              </c:strCache>
            </c:strRef>
          </c:cat>
          <c:val>
            <c:numRef>
              <c:f>Sheet1!$C$19:$E$19</c:f>
              <c:numCache>
                <c:formatCode>General</c:formatCode>
                <c:ptCount val="3"/>
                <c:pt idx="0">
                  <c:v>9.3144999999999989</c:v>
                </c:pt>
                <c:pt idx="1">
                  <c:v>209.98450000000003</c:v>
                </c:pt>
                <c:pt idx="2">
                  <c:v>185.99100000000001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23-8745-A488-36D8DCB92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8072544"/>
        <c:axId val="1378066720"/>
      </c:barChart>
      <c:catAx>
        <c:axId val="137807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8066720"/>
        <c:crosses val="autoZero"/>
        <c:auto val="1"/>
        <c:lblAlgn val="ctr"/>
        <c:lblOffset val="100"/>
        <c:noMultiLvlLbl val="0"/>
      </c:catAx>
      <c:valAx>
        <c:axId val="137806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Width of ME mucosa (um)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807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Average</a:t>
            </a:r>
            <a:r>
              <a:rPr lang="en-GB" baseline="0"/>
              <a:t> no. of CD68+ cells per um2 ME mucosa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4 weeks 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Sheet1!$C$17:$E$17</c:f>
              <c:strCache>
                <c:ptCount val="3"/>
                <c:pt idx="0">
                  <c:v>WT plus NTHi</c:v>
                </c:pt>
                <c:pt idx="1">
                  <c:v>Junbo</c:v>
                </c:pt>
                <c:pt idx="2">
                  <c:v>Junbo plus NTHi</c:v>
                </c:pt>
              </c:strCache>
            </c:strRef>
          </c:cat>
          <c:val>
            <c:numRef>
              <c:f>Sheet1!$C$21:$E$21</c:f>
              <c:numCache>
                <c:formatCode>General</c:formatCode>
                <c:ptCount val="3"/>
                <c:pt idx="0">
                  <c:v>0</c:v>
                </c:pt>
                <c:pt idx="2">
                  <c:v>1.217297130488223E-4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9-4649-93B0-8E1771B3A1E9}"/>
            </c:ext>
          </c:extLst>
        </c:ser>
        <c:ser>
          <c:idx val="1"/>
          <c:order val="1"/>
          <c:tx>
            <c:strRef>
              <c:f>Sheet1!$A$19</c:f>
              <c:strCache>
                <c:ptCount val="1"/>
                <c:pt idx="0">
                  <c:v>12 weeks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Sheet1!$C$17:$E$17</c:f>
              <c:strCache>
                <c:ptCount val="3"/>
                <c:pt idx="0">
                  <c:v>WT plus NTHi</c:v>
                </c:pt>
                <c:pt idx="1">
                  <c:v>Junbo</c:v>
                </c:pt>
                <c:pt idx="2">
                  <c:v>Junbo plus NTHi</c:v>
                </c:pt>
              </c:strCache>
            </c:strRef>
          </c:cat>
          <c:val>
            <c:numRef>
              <c:f>Sheet1!$C$22:$E$22</c:f>
              <c:numCache>
                <c:formatCode>General</c:formatCode>
                <c:ptCount val="3"/>
                <c:pt idx="0">
                  <c:v>0</c:v>
                </c:pt>
                <c:pt idx="1">
                  <c:v>9.1928267208158315E-5</c:v>
                </c:pt>
                <c:pt idx="2">
                  <c:v>9.3140685743927943E-5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69-4649-93B0-8E1771B3A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9778256"/>
        <c:axId val="1379744640"/>
      </c:barChart>
      <c:catAx>
        <c:axId val="137977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9744640"/>
        <c:crosses val="autoZero"/>
        <c:auto val="1"/>
        <c:lblAlgn val="ctr"/>
        <c:lblOffset val="100"/>
        <c:noMultiLvlLbl val="0"/>
      </c:catAx>
      <c:valAx>
        <c:axId val="137974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977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 of CD68+ cells/um2</a:t>
            </a:r>
            <a:r>
              <a:rPr lang="en-GB" baseline="0"/>
              <a:t> in Junbo (12 weeks)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Sheet2!$G$8:$G$11</c:f>
              <c:strCache>
                <c:ptCount val="4"/>
                <c:pt idx="0">
                  <c:v>12 weeks Jbo (764)</c:v>
                </c:pt>
                <c:pt idx="1">
                  <c:v>12 weeks Jbo (765)</c:v>
                </c:pt>
                <c:pt idx="2">
                  <c:v>12 weeks Jbo (766)</c:v>
                </c:pt>
                <c:pt idx="3">
                  <c:v>12 weeks Jbo (767)</c:v>
                </c:pt>
              </c:strCache>
            </c:strRef>
          </c:cat>
          <c:val>
            <c:numRef>
              <c:f>Sheet2!$H$8:$H$11</c:f>
              <c:numCache>
                <c:formatCode>General</c:formatCode>
                <c:ptCount val="4"/>
                <c:pt idx="0">
                  <c:v>1.0263939898915666E-4</c:v>
                </c:pt>
                <c:pt idx="1">
                  <c:v>1.3481269823048729E-4</c:v>
                </c:pt>
                <c:pt idx="2">
                  <c:v>5.6806775275919029E-5</c:v>
                </c:pt>
                <c:pt idx="3">
                  <c:v>7.3454196337070291E-5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4-6543-A907-8A4908EF4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596592"/>
        <c:axId val="503402032"/>
      </c:barChart>
      <c:catAx>
        <c:axId val="50359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402032"/>
        <c:crosses val="autoZero"/>
        <c:auto val="1"/>
        <c:lblAlgn val="ctr"/>
        <c:lblOffset val="100"/>
        <c:noMultiLvlLbl val="0"/>
      </c:catAx>
      <c:valAx>
        <c:axId val="50340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596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_xlchart.v1.8</cx:f>
      </cx:numDim>
    </cx:data>
    <cx:data id="1">
      <cx:numDim type="val">
        <cx:f>_xlchart.v1.10</cx:f>
      </cx:numDim>
    </cx:data>
    <cx:data id="2">
      <cx:numDim type="val">
        <cx:f>_xlchart.v1.12</cx:f>
      </cx:numDim>
    </cx:data>
    <cx:data id="3">
      <cx:numDim type="val">
        <cx:f>_xlchart.v1.14</cx:f>
      </cx:numDim>
    </cx:data>
    <cx:data id="4">
      <cx:numDim type="val">
        <cx:f>_xlchart.v1.16</cx:f>
      </cx:numDim>
    </cx:data>
  </cx:chartData>
  <cx:chart>
    <cx:title pos="t" align="ctr" overlay="0">
      <cx:tx>
        <cx:txData>
          <cx:v>Average thickness of ME mucosa (µm) 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solidFill>
                <a:sysClr val="windowText" lastClr="000000"/>
              </a:solidFill>
            </a:defRPr>
          </a:pPr>
          <a:r>
            <a:rPr lang="en-GB" sz="1400" b="0" i="0" u="none" strike="noStrike" baseline="0">
              <a:solidFill>
                <a:sysClr val="windowText" lastClr="000000"/>
              </a:solidFill>
              <a:latin typeface="Calibri" panose="020F0502020204030204"/>
            </a:rPr>
            <a:t>Average thickness of ME mucosa (µm) </a:t>
          </a:r>
        </a:p>
      </cx:txPr>
    </cx:title>
    <cx:plotArea>
      <cx:plotAreaRegion>
        <cx:series layoutId="boxWhisker" uniqueId="{0E38F95F-EF67-7D4C-9D6B-BCB8202B4B76}">
          <cx:tx>
            <cx:txData>
              <cx:f>_xlchart.v1.7</cx:f>
              <cx:v>4 weeks WT plus NTHi (n=2)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C31CE55C-965A-FA42-8252-90BA97AC6967}">
          <cx:tx>
            <cx:txData>
              <cx:f>_xlchart.v1.9</cx:f>
              <cx:v>4 weeks Jbo plus NTHi (n=2)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B3455A85-7CEF-1446-9E3F-68D26298FCA8}">
          <cx:tx>
            <cx:txData>
              <cx:f>_xlchart.v1.11</cx:f>
              <cx:v>12 weeks Jbo (n=4)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00000004-E430-3040-B313-F1D652E769D8}">
          <cx:tx>
            <cx:txData>
              <cx:f>_xlchart.v1.13</cx:f>
              <cx:v>12 weeks WT plus NTHi (n=2)</cx:v>
            </cx:txData>
          </cx:tx>
          <cx:dataId val="3"/>
          <cx:layoutPr>
            <cx:statistics quartileMethod="exclusive"/>
          </cx:layoutPr>
        </cx:series>
        <cx:series layoutId="boxWhisker" uniqueId="{00000005-E430-3040-B313-F1D652E769D8}">
          <cx:tx>
            <cx:txData>
              <cx:f>_xlchart.v1.15</cx:f>
              <cx:v>12 weeks Jbo plus NTHi (n=2)</cx:v>
            </cx:txData>
          </cx:tx>
          <cx:dataId val="4"/>
          <cx:layoutPr>
            <cx:statistics quartileMethod="exclusive"/>
          </cx:layoutPr>
        </cx:series>
      </cx:plotAreaRegion>
      <cx:axis id="0" hidden="1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GB">
              <a:solidFill>
                <a:sysClr val="windowText" lastClr="000000"/>
              </a:solidFill>
            </a:endParaRPr>
          </a:p>
        </cx:txPr>
      </cx:axis>
      <cx:axis id="1">
        <cx:valScaling/>
        <cx:title>
          <cx:tx>
            <cx:txData>
              <cx:v>Av. thickness of ME mucosa (µm)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100">
                  <a:solidFill>
                    <a:sysClr val="windowText" lastClr="000000"/>
                  </a:solidFill>
                </a:defRPr>
              </a:pPr>
              <a:r>
                <a:rPr lang="en-GB" sz="1100" b="0" i="0" u="none" strike="noStrike" baseline="0">
                  <a:solidFill>
                    <a:sysClr val="windowText" lastClr="000000"/>
                  </a:solidFill>
                  <a:latin typeface="Calibri" panose="020F0502020204030204"/>
                </a:rPr>
                <a:t>Av. thickness of ME mucosa (µm)</a:t>
              </a:r>
            </a:p>
          </cx:txPr>
        </cx:title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GB">
              <a:solidFill>
                <a:sysClr val="windowText" lastClr="000000"/>
              </a:solidFill>
            </a:endParaRPr>
          </a:p>
        </cx:txPr>
      </cx:axis>
    </cx:plotArea>
    <cx:legend pos="r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100">
              <a:solidFill>
                <a:sysClr val="windowText" lastClr="000000"/>
              </a:solidFill>
            </a:defRPr>
          </a:pPr>
          <a:endParaRPr lang="en-GB" sz="1100" b="0" i="0" u="none" strike="noStrike" baseline="0">
            <a:solidFill>
              <a:sysClr val="windowText" lastClr="000000"/>
            </a:solidFill>
            <a:latin typeface="Calibri" panose="020F0502020204030204"/>
          </a:endParaRPr>
        </a:p>
      </cx:txPr>
    </cx:legend>
  </cx:chart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_xlchart.v1.110</cx:f>
      </cx:numDim>
    </cx:data>
    <cx:data id="1">
      <cx:numDim type="val">
        <cx:f>_xlchart.v1.112</cx:f>
      </cx:numDim>
    </cx:data>
    <cx:data id="2">
      <cx:numDim type="val">
        <cx:f>_xlchart.v1.114</cx:f>
      </cx:numDim>
    </cx:data>
    <cx:data id="3">
      <cx:numDim type="val">
        <cx:f>_xlchart.v1.116</cx:f>
      </cx:numDim>
    </cx:data>
    <cx:data id="4">
      <cx:numDim type="val">
        <cx:f>_xlchart.v1.118</cx:f>
      </cx:numDim>
    </cx:data>
  </cx:chartData>
  <cx:chart>
    <cx:title pos="t" align="ctr" overlay="0">
      <cx:tx>
        <cx:txData>
          <cx:v>No. of CD68+ cells/um2 x10-5 in ME mucosa 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solidFill>
                <a:sysClr val="windowText" lastClr="000000"/>
              </a:solidFill>
            </a:defRPr>
          </a:pPr>
          <a:r>
            <a:rPr lang="en-GB" sz="1400" b="0" i="0" u="none" strike="noStrike" baseline="0">
              <a:solidFill>
                <a:sysClr val="windowText" lastClr="000000"/>
              </a:solidFill>
              <a:latin typeface="Calibri" panose="020F0502020204030204"/>
            </a:rPr>
            <a:t>No. of CD68+ cells/um2 x10-5 in ME mucosa </a:t>
          </a:r>
        </a:p>
      </cx:txPr>
    </cx:title>
    <cx:plotArea>
      <cx:plotAreaRegion>
        <cx:series layoutId="boxWhisker" uniqueId="{DEFAC600-3C5E-E54B-9D09-AD5C580489CF}">
          <cx:tx>
            <cx:txData>
              <cx:f>_xlchart.v1.109</cx:f>
              <cx:v>4 weeks WT plus NTHi (n=2)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7CDA2547-5A56-2F41-A44A-DE04C7EA0750}">
          <cx:tx>
            <cx:txData>
              <cx:f>_xlchart.v1.111</cx:f>
              <cx:v>4 weeks Jbo plus NTHi (n=2)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7CBEE09-918D-9140-B1D5-5017CA53A213}">
          <cx:tx>
            <cx:txData>
              <cx:f>_xlchart.v1.113</cx:f>
              <cx:v>12 weeks Jbo (n=4)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00000003-137C-9C45-89A4-1FDB75559771}">
          <cx:tx>
            <cx:txData>
              <cx:f>_xlchart.v1.115</cx:f>
              <cx:v>12 weeks WT plus NTHi (n=2)</cx:v>
            </cx:txData>
          </cx:tx>
          <cx:dataId val="3"/>
          <cx:layoutPr>
            <cx:statistics quartileMethod="exclusive"/>
          </cx:layoutPr>
        </cx:series>
        <cx:series layoutId="boxWhisker" uniqueId="{00000004-137C-9C45-89A4-1FDB75559771}">
          <cx:tx>
            <cx:txData>
              <cx:f>_xlchart.v1.117</cx:f>
              <cx:v>12 weeks Jbo plus NTHi (n=2)</cx:v>
            </cx:txData>
          </cx:tx>
          <cx:dataId val="4"/>
          <cx:layoutPr>
            <cx:statistics quartileMethod="exclusive"/>
          </cx:layoutPr>
        </cx:series>
      </cx:plotAreaRegion>
      <cx:axis id="0" hidden="1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GB">
              <a:solidFill>
                <a:sysClr val="windowText" lastClr="000000"/>
              </a:solidFill>
            </a:endParaRPr>
          </a:p>
        </cx:txPr>
      </cx:axis>
      <cx:axis id="1">
        <cx:valScaling/>
        <cx:title>
          <cx:tx>
            <cx:txData>
              <cx:v>No. of CD68+ cells/um2 x10-5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200">
                  <a:solidFill>
                    <a:sysClr val="windowText" lastClr="000000"/>
                  </a:solidFill>
                </a:defRPr>
              </a:pPr>
              <a:r>
                <a:rPr lang="en-GB" sz="1200" b="0" i="0" u="none" strike="noStrike" baseline="0">
                  <a:solidFill>
                    <a:sysClr val="windowText" lastClr="000000"/>
                  </a:solidFill>
                  <a:latin typeface="Calibri" panose="020F0502020204030204"/>
                </a:rPr>
                <a:t>No. of CD68+ cells/um2 x10-5</a:t>
              </a:r>
            </a:p>
          </cx:txPr>
        </cx:title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GB">
              <a:solidFill>
                <a:sysClr val="windowText" lastClr="000000"/>
              </a:solidFill>
            </a:endParaRPr>
          </a:p>
        </cx:txPr>
      </cx:axis>
    </cx:plotArea>
    <cx:legend pos="r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200">
              <a:solidFill>
                <a:sysClr val="windowText" lastClr="000000"/>
              </a:solidFill>
            </a:defRPr>
          </a:pPr>
          <a:endParaRPr lang="en-GB" sz="1200" b="0" i="0" u="none" strike="noStrike" baseline="0">
            <a:solidFill>
              <a:sysClr val="windowText" lastClr="000000"/>
            </a:solidFill>
            <a:latin typeface="Calibri" panose="020F0502020204030204"/>
          </a:endParaRPr>
        </a:p>
      </cx:txPr>
    </cx:legend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_xlchart.v1.123</cx:f>
      </cx:strDim>
      <cx:numDim type="val">
        <cx:f dir="row">_xlchart.v1.124</cx:f>
      </cx:numDim>
    </cx:data>
    <cx:data id="1">
      <cx:strDim type="cat">
        <cx:f dir="row">_xlchart.v1.123</cx:f>
      </cx:strDim>
      <cx:numDim type="val">
        <cx:f dir="row">_xlchart.v1.125</cx:f>
      </cx:numDim>
    </cx:data>
    <cx:data id="2">
      <cx:strDim type="cat">
        <cx:f dir="row">_xlchart.v1.123</cx:f>
      </cx:strDim>
      <cx:numDim type="val">
        <cx:f dir="row">_xlchart.v1.126</cx:f>
      </cx:numDim>
    </cx:data>
    <cx:data id="3">
      <cx:strDim type="cat">
        <cx:f dir="row">_xlchart.v1.123</cx:f>
      </cx:strDim>
      <cx:numDim type="val">
        <cx:f dir="row">_xlchart.v1.127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n-GB" sz="1200" b="0" i="0" baseline="0">
                <a:effectLst/>
                <a:latin typeface="+mn-lt"/>
              </a:rPr>
              <a:t>No. of CD68+ cells/µm2 x10-5 in ME mucosa </a:t>
            </a:r>
            <a:endParaRPr lang="en-GB" sz="1200">
              <a:effectLst/>
              <a:latin typeface="+mn-lt"/>
            </a:endParaRPr>
          </a:p>
        </cx:rich>
      </cx:tx>
    </cx:title>
    <cx:plotArea>
      <cx:plotAreaRegion>
        <cx:series layoutId="boxWhisker" uniqueId="{A1CE1CDA-30F3-8A42-A879-7FEF3B779006}">
          <cx:tx>
            <cx:txData>
              <cx:f>_xlchart.v1.119</cx:f>
              <cx:v>WT</cx:v>
            </cx:txData>
          </cx:tx>
          <cx:dataLabels pos="r">
            <cx:visibility seriesName="0" categoryName="0" value="1"/>
          </cx:dataLabels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C3929514-503C-C24A-A611-0F25F1A73DD2}">
          <cx:tx>
            <cx:txData>
              <cx:f>_xlchart.v1.120</cx:f>
              <cx:v>WT plus NTHi</cx:v>
            </cx:txData>
          </cx:tx>
          <cx:dataLabels pos="r">
            <cx:visibility seriesName="0" categoryName="0" value="1"/>
          </cx:dataLabels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BF04CB15-896F-454C-A520-608F1D34CBF4}">
          <cx:tx>
            <cx:txData>
              <cx:f>_xlchart.v1.121</cx:f>
              <cx:v>Junbo</cx:v>
            </cx:txData>
          </cx:tx>
          <cx:dataLabels pos="r">
            <cx:numFmt formatCode="#,##0.0" sourceLinked="0"/>
            <cx:visibility seriesName="0" categoryName="0" value="1"/>
          </cx:dataLabels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9676AA96-7B41-7240-8609-FC6ED43FBDF3}">
          <cx:tx>
            <cx:txData>
              <cx:f>_xlchart.v1.122</cx:f>
              <cx:v>Junbo plus NTHi</cx:v>
            </cx:txData>
          </cx:tx>
          <cx:dataLabels pos="r">
            <cx:numFmt formatCode="#,##0.0" sourceLinked="0"/>
            <cx:visibility seriesName="0" categoryName="0" value="1"/>
            <cx:dataLabelHidden idx="2"/>
            <cx:dataLabelHidden idx="3"/>
            <cx:dataLabelHidden idx="4"/>
          </cx:dataLabels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>
                <a:solidFill>
                  <a:sysClr val="windowText" lastClr="000000"/>
                </a:solidFill>
              </a:defRPr>
            </a:pPr>
            <a:endParaRPr lang="en-GB" sz="12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/>
                <a:r>
                  <a:rPr lang="en-GB" sz="1200" b="0" i="0" baseline="0">
                    <a:effectLst/>
                    <a:latin typeface="+mn-lt"/>
                  </a:rPr>
                  <a:t>No. of CD68+ cells/µm2 x10-5</a:t>
                </a:r>
                <a:endParaRPr lang="en-GB" sz="1200">
                  <a:effectLst/>
                  <a:latin typeface="+mn-lt"/>
                </a:endParaRPr>
              </a:p>
            </cx:rich>
          </cx:tx>
        </cx:title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ysClr val="windowText" lastClr="000000"/>
                </a:solidFill>
              </a:defRPr>
            </a:pPr>
            <a:endParaRPr lang="en-GB" sz="9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</cx:plotArea>
    <cx:legend pos="r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200">
              <a:solidFill>
                <a:sysClr val="windowText" lastClr="000000"/>
              </a:solidFill>
            </a:defRPr>
          </a:pPr>
          <a:endParaRPr lang="en-GB" sz="1200" b="0" i="0" u="none" strike="noStrike" baseline="0">
            <a:solidFill>
              <a:sysClr val="windowText" lastClr="000000"/>
            </a:solidFill>
            <a:latin typeface="Calibri" panose="020F0502020204030204"/>
          </a:endParaRPr>
        </a:p>
      </cx:txPr>
    </cx:legend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_xlchart.v1.85</cx:f>
      </cx:strDim>
      <cx:numDim type="val">
        <cx:f dir="row">_xlchart.v1.86</cx:f>
      </cx:numDim>
    </cx:data>
    <cx:data id="1">
      <cx:strDim type="cat">
        <cx:f dir="row">_xlchart.v1.85</cx:f>
      </cx:strDim>
      <cx:numDim type="val">
        <cx:f dir="row">_xlchart.v1.87</cx:f>
      </cx:numDim>
    </cx:data>
    <cx:data id="2">
      <cx:strDim type="cat">
        <cx:f dir="row">_xlchart.v1.85</cx:f>
      </cx:strDim>
      <cx:numDim type="val">
        <cx:f dir="row">_xlchart.v1.88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>
              <a:defRPr sz="1600">
                <a:solidFill>
                  <a:sysClr val="windowText" lastClr="000000"/>
                </a:solidFill>
              </a:defRPr>
            </a:pPr>
            <a:r>
              <a:rPr lang="en-GB" sz="1600" b="0" i="0" baseline="0">
                <a:solidFill>
                  <a:sysClr val="windowText" lastClr="000000"/>
                </a:solidFill>
                <a:effectLst/>
                <a:latin typeface="+mn-lt"/>
              </a:rPr>
              <a:t>No. of CD68+ cells/µm2 x10-5 in ME mucosa </a:t>
            </a:r>
            <a:endParaRPr lang="en-GB" sz="1600">
              <a:solidFill>
                <a:sysClr val="windowText" lastClr="000000"/>
              </a:solidFill>
              <a:effectLst/>
              <a:latin typeface="+mn-lt"/>
            </a:endParaRPr>
          </a:p>
        </cx:rich>
      </cx:tx>
    </cx:title>
    <cx:plotArea>
      <cx:plotAreaRegion>
        <cx:series layoutId="boxWhisker" uniqueId="{C3929514-503C-C24A-A611-0F25F1A73DD2}" formatIdx="1">
          <cx:tx>
            <cx:txData>
              <cx:f>_xlchart.v1.82</cx:f>
              <cx:v>WT plus NTHi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BF04CB15-896F-454C-A520-608F1D34CBF4}" formatIdx="2">
          <cx:tx>
            <cx:txData>
              <cx:f>_xlchart.v1.83</cx:f>
              <cx:v>Junbo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9676AA96-7B41-7240-8609-FC6ED43FBDF3}" formatIdx="3">
          <cx:tx>
            <cx:txData>
              <cx:f>_xlchart.v1.84</cx:f>
              <cx:v>Junbo plus NTHi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>
                  <a:defRPr sz="1600">
                    <a:solidFill>
                      <a:sysClr val="windowText" lastClr="000000"/>
                    </a:solidFill>
                  </a:defRPr>
                </a:pPr>
                <a:r>
                  <a:rPr lang="en-GB" sz="1600" b="0" i="0" baseline="0">
                    <a:solidFill>
                      <a:sysClr val="windowText" lastClr="000000"/>
                    </a:solidFill>
                    <a:effectLst/>
                    <a:latin typeface="+mn-lt"/>
                  </a:rPr>
                  <a:t>No. of CD68+ cells/µm2 x10-5</a:t>
                </a:r>
                <a:endParaRPr lang="en-GB" sz="1600">
                  <a:solidFill>
                    <a:sysClr val="windowText" lastClr="000000"/>
                  </a:solidFill>
                  <a:effectLst/>
                  <a:latin typeface="+mn-lt"/>
                </a:endParaRPr>
              </a:p>
            </cx:rich>
          </cx:tx>
        </cx:title>
        <cx:majorGridlines/>
        <cx:min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</cx:plotArea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_xlchart.v1.98</cx:f>
      </cx:strDim>
      <cx:numDim type="val">
        <cx:f dir="row">_xlchart.v1.99</cx:f>
      </cx:numDim>
    </cx:data>
    <cx:data id="1">
      <cx:strDim type="cat">
        <cx:f dir="row">_xlchart.v1.98</cx:f>
      </cx:strDim>
      <cx:numDim type="val">
        <cx:f dir="row">_xlchart.v1.100</cx:f>
      </cx:numDim>
    </cx:data>
    <cx:data id="2">
      <cx:strDim type="cat">
        <cx:f dir="row">_xlchart.v1.98</cx:f>
      </cx:strDim>
      <cx:numDim type="val">
        <cx:f dir="row">_xlchart.v1.101</cx:f>
      </cx:numDim>
    </cx:data>
  </cx:chartData>
  <cx:chart>
    <cx:plotArea>
      <cx:plotAreaRegion>
        <cx:series layoutId="boxWhisker" uniqueId="{C3929514-503C-C24A-A611-0F25F1A73DD2}" formatIdx="1">
          <cx:tx>
            <cx:txData>
              <cx:f>_xlchart.v1.95</cx:f>
              <cx:v>WT plus NTHi</cx:v>
            </cx:txData>
          </cx:tx>
          <cx:spPr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exclusive"/>
          </cx:layoutPr>
        </cx:series>
        <cx:series layoutId="boxWhisker" uniqueId="{BF04CB15-896F-454C-A520-608F1D34CBF4}" formatIdx="2">
          <cx:tx>
            <cx:txData>
              <cx:f>_xlchart.v1.96</cx:f>
              <cx:v>Junbo</cx:v>
            </cx:txData>
          </cx:tx>
          <cx:spPr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1" outliers="1"/>
            <cx:statistics quartileMethod="exclusive"/>
          </cx:layoutPr>
        </cx:series>
        <cx:series layoutId="boxWhisker" uniqueId="{9676AA96-7B41-7240-8609-FC6ED43FBDF3}" formatIdx="3">
          <cx:tx>
            <cx:txData>
              <cx:f>_xlchart.v1.97</cx:f>
              <cx:v>Junbo plus NTHi</cx:v>
            </cx:txData>
          </cx:tx>
          <cx:spPr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1" outliers="1"/>
            <cx:statistics quartileMethod="exclusive"/>
          </cx:layoutPr>
        </cx:series>
      </cx:plotAreaRegion>
      <cx:axis id="0" hidden="1">
        <cx:catScaling gapWidth="0.400000006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200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20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_xlchart.v1.105</cx:f>
      </cx:strDim>
      <cx:numDim type="val">
        <cx:f dir="row">_xlchart.v1.106</cx:f>
      </cx:numDim>
    </cx:data>
    <cx:data id="1">
      <cx:strDim type="cat">
        <cx:f dir="row">_xlchart.v1.105</cx:f>
      </cx:strDim>
      <cx:numDim type="val">
        <cx:f dir="row">_xlchart.v1.107</cx:f>
      </cx:numDim>
    </cx:data>
    <cx:data id="2">
      <cx:strDim type="cat">
        <cx:f dir="row">_xlchart.v1.105</cx:f>
      </cx:strDim>
      <cx:numDim type="val">
        <cx:f dir="row">_xlchart.v1.108</cx:f>
      </cx:numDim>
    </cx:data>
  </cx:chartData>
  <cx:chart>
    <cx:plotArea>
      <cx:plotAreaRegion>
        <cx:series layoutId="boxWhisker" uniqueId="{C3929514-503C-C24A-A611-0F25F1A73DD2}" formatIdx="1">
          <cx:tx>
            <cx:txData>
              <cx:f>_xlchart.v1.102</cx:f>
              <cx:v>WT plus NTHi</cx:v>
            </cx:txData>
          </cx:tx>
          <cx:spPr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exclusive"/>
          </cx:layoutPr>
        </cx:series>
        <cx:series layoutId="boxWhisker" uniqueId="{BF04CB15-896F-454C-A520-608F1D34CBF4}" formatIdx="2">
          <cx:tx>
            <cx:txData>
              <cx:f>_xlchart.v1.103</cx:f>
              <cx:v>Junbo</cx:v>
            </cx:txData>
          </cx:tx>
          <cx:spPr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1" outliers="1"/>
            <cx:statistics quartileMethod="exclusive"/>
          </cx:layoutPr>
        </cx:series>
        <cx:series layoutId="boxWhisker" uniqueId="{9676AA96-7B41-7240-8609-FC6ED43FBDF3}" formatIdx="3">
          <cx:tx>
            <cx:txData>
              <cx:f>_xlchart.v1.104</cx:f>
              <cx:v>Junbo plus NTHi</cx:v>
            </cx:txData>
          </cx:tx>
          <cx:spPr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1" outliers="1"/>
            <cx:statistics quartileMethod="exclusive"/>
          </cx:layoutPr>
        </cx:series>
      </cx:plotAreaRegion>
      <cx:axis id="0" hidden="1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200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20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_xlchart.v1.131</cx:f>
      </cx:strDim>
      <cx:numDim type="val">
        <cx:f dir="row">_xlchart.v1.132</cx:f>
      </cx:numDim>
    </cx:data>
    <cx:data id="1">
      <cx:strDim type="cat">
        <cx:f dir="row">_xlchart.v1.131</cx:f>
      </cx:strDim>
      <cx:numDim type="val">
        <cx:f dir="row">_xlchart.v1.133</cx:f>
      </cx:numDim>
    </cx:data>
    <cx:data id="2">
      <cx:strDim type="cat">
        <cx:f dir="row">_xlchart.v1.131</cx:f>
      </cx:strDim>
      <cx:numDim type="val">
        <cx:f dir="row">_xlchart.v1.134</cx:f>
      </cx:numDim>
    </cx:data>
  </cx:chartData>
  <cx:chart>
    <cx:plotArea>
      <cx:plotAreaRegion>
        <cx:series layoutId="boxWhisker" uniqueId="{C3929514-503C-C24A-A611-0F25F1A73DD2}" formatIdx="1">
          <cx:tx>
            <cx:txData>
              <cx:f>_xlchart.v1.128</cx:f>
              <cx:v>WT plus NTHi</cx:v>
            </cx:txData>
          </cx:tx>
          <cx:spPr>
            <a:solidFill>
              <a:srgbClr val="00B050"/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exclusive"/>
          </cx:layoutPr>
        </cx:series>
        <cx:series layoutId="boxWhisker" uniqueId="{BF04CB15-896F-454C-A520-608F1D34CBF4}" formatIdx="2">
          <cx:tx>
            <cx:txData>
              <cx:f>_xlchart.v1.129</cx:f>
              <cx:v>Junbo</cx:v>
            </cx:txData>
          </cx:tx>
          <cx:spPr>
            <a:solidFill>
              <a:srgbClr val="FF0000"/>
            </a:solidFill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1" outliers="1"/>
            <cx:statistics quartileMethod="exclusive"/>
          </cx:layoutPr>
        </cx:series>
        <cx:series layoutId="boxWhisker" uniqueId="{9676AA96-7B41-7240-8609-FC6ED43FBDF3}" formatIdx="3">
          <cx:tx>
            <cx:txData>
              <cx:f>_xlchart.v1.130</cx:f>
              <cx:v>Junbo plus NTHi</cx:v>
            </cx:txData>
          </cx:tx>
          <cx:spPr>
            <a:solidFill>
              <a:schemeClr val="accent2"/>
            </a:solidFill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1" outliers="1"/>
            <cx:statistics quartileMethod="exclusive"/>
          </cx:layoutPr>
        </cx:series>
      </cx:plotAreaRegion>
      <cx:axis id="0" hidden="1">
        <cx:catScaling gapWidth="0.400000006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200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20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_xlchart.v1.138</cx:f>
      </cx:strDim>
      <cx:numDim type="val">
        <cx:f dir="row">_xlchart.v1.139</cx:f>
      </cx:numDim>
    </cx:data>
    <cx:data id="1">
      <cx:strDim type="cat">
        <cx:f dir="row">_xlchart.v1.138</cx:f>
      </cx:strDim>
      <cx:numDim type="val">
        <cx:f dir="row">_xlchart.v1.140</cx:f>
      </cx:numDim>
    </cx:data>
    <cx:data id="2">
      <cx:strDim type="cat">
        <cx:f dir="row">_xlchart.v1.138</cx:f>
      </cx:strDim>
      <cx:numDim type="val">
        <cx:f dir="row">_xlchart.v1.141</cx:f>
      </cx:numDim>
    </cx:data>
  </cx:chartData>
  <cx:chart>
    <cx:plotArea>
      <cx:plotAreaRegion>
        <cx:series layoutId="boxWhisker" uniqueId="{C3929514-503C-C24A-A611-0F25F1A73DD2}" formatIdx="1">
          <cx:tx>
            <cx:txData>
              <cx:f>_xlchart.v1.135</cx:f>
              <cx:v>WT plus NTHi</cx:v>
            </cx:txData>
          </cx:tx>
          <cx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exclusive"/>
          </cx:layoutPr>
        </cx:series>
        <cx:series layoutId="boxWhisker" uniqueId="{BF04CB15-896F-454C-A520-608F1D34CBF4}" formatIdx="2">
          <cx:tx>
            <cx:txData>
              <cx:f>_xlchart.v1.136</cx:f>
              <cx:v>Junbo</cx:v>
            </cx:txData>
          </cx:tx>
          <cx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1" outliers="1"/>
            <cx:statistics quartileMethod="exclusive"/>
          </cx:layoutPr>
        </cx:series>
        <cx:series layoutId="boxWhisker" uniqueId="{9676AA96-7B41-7240-8609-FC6ED43FBDF3}" formatIdx="3">
          <cx:tx>
            <cx:txData>
              <cx:f>_xlchart.v1.137</cx:f>
              <cx:v>Junbo plus NTHi</cx:v>
            </cx:txData>
          </cx:tx>
          <cx:spPr>
            <a:solidFill>
              <a:schemeClr val="accent1">
                <a:lumMod val="75000"/>
              </a:schemeClr>
            </a:solidFill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1" outliers="1"/>
            <cx:statistics quartileMethod="exclusive"/>
          </cx:layoutPr>
        </cx:series>
      </cx:plotAreaRegion>
      <cx:axis id="0" hidden="1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200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20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_xlchart.v1.152</cx:f>
      </cx:strDim>
      <cx:numDim type="val">
        <cx:f dir="row">_xlchart.v1.153</cx:f>
      </cx:numDim>
    </cx:data>
    <cx:data id="1">
      <cx:strDim type="cat">
        <cx:f dir="row">_xlchart.v1.152</cx:f>
      </cx:strDim>
      <cx:numDim type="val">
        <cx:f dir="row">_xlchart.v1.154</cx:f>
      </cx:numDim>
    </cx:data>
    <cx:data id="2">
      <cx:strDim type="cat">
        <cx:f dir="row">_xlchart.v1.152</cx:f>
      </cx:strDim>
      <cx:numDim type="val">
        <cx:f dir="row">_xlchart.v1.155</cx:f>
      </cx:numDim>
    </cx:data>
  </cx:chartData>
  <cx:chart>
    <cx:plotArea>
      <cx:plotAreaRegion>
        <cx:series layoutId="boxWhisker" uniqueId="{C3929514-503C-C24A-A611-0F25F1A73DD2}" formatIdx="1">
          <cx:tx>
            <cx:txData>
              <cx:f>_xlchart.v1.149</cx:f>
              <cx:v>WT plus NTHi</cx:v>
            </cx:txData>
          </cx:tx>
          <cx:spPr>
            <a:solidFill>
              <a:srgbClr val="FFFF00"/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exclusive"/>
          </cx:layoutPr>
        </cx:series>
        <cx:series layoutId="boxWhisker" uniqueId="{BF04CB15-896F-454C-A520-608F1D34CBF4}" formatIdx="2">
          <cx:tx>
            <cx:txData>
              <cx:f>_xlchart.v1.150</cx:f>
              <cx:v>Junbo</cx:v>
            </cx:txData>
          </cx:tx>
          <cx:spPr>
            <a:solidFill>
              <a:srgbClr val="FFC000"/>
            </a:solidFill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1" outliers="1"/>
            <cx:statistics quartileMethod="exclusive"/>
          </cx:layoutPr>
        </cx:series>
        <cx:series layoutId="boxWhisker" uniqueId="{9676AA96-7B41-7240-8609-FC6ED43FBDF3}" formatIdx="3">
          <cx:tx>
            <cx:txData>
              <cx:f>_xlchart.v1.151</cx:f>
              <cx:v>Junbo plus NTHi</cx:v>
            </cx:txData>
          </cx:tx>
          <cx:spPr>
            <a:solidFill>
              <a:srgbClr val="FF0000"/>
            </a:solidFill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1" outliers="1"/>
            <cx:statistics quartileMethod="exclusive"/>
          </cx:layoutPr>
        </cx:series>
      </cx:plotAreaRegion>
      <cx:axis id="0" hidden="1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200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20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_xlchart.v1.21</cx:f>
      </cx:strDim>
      <cx:numDim type="val">
        <cx:f dir="row">_xlchart.v1.22</cx:f>
      </cx:numDim>
    </cx:data>
    <cx:data id="1">
      <cx:strDim type="cat">
        <cx:f dir="row">_xlchart.v1.21</cx:f>
      </cx:strDim>
      <cx:numDim type="val">
        <cx:f dir="row">_xlchart.v1.23</cx:f>
      </cx:numDim>
    </cx:data>
    <cx:data id="2">
      <cx:strDim type="cat">
        <cx:f dir="row">_xlchart.v1.21</cx:f>
      </cx:strDim>
      <cx:numDim type="val">
        <cx:f dir="row">_xlchart.v1.24</cx:f>
      </cx:numDim>
    </cx:data>
    <cx:data id="3">
      <cx:strDim type="cat">
        <cx:f dir="row">_xlchart.v1.21</cx:f>
      </cx:strDim>
      <cx:numDim type="val">
        <cx:f dir="row"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n-GB" sz="1200" b="0" i="0" baseline="0">
                <a:effectLst/>
              </a:rPr>
              <a:t>Average thickness of ME mucosa (µm) - CD68</a:t>
            </a:r>
            <a:endParaRPr lang="en-GB" sz="1200">
              <a:effectLst/>
            </a:endParaRPr>
          </a:p>
        </cx:rich>
      </cx:tx>
    </cx:title>
    <cx:plotArea>
      <cx:plotAreaRegion>
        <cx:series layoutId="boxWhisker" uniqueId="{33639F0B-6B75-6449-A23F-396251E7B6D3}">
          <cx:tx>
            <cx:txData>
              <cx:f>_xlchart.v1.17</cx:f>
              <cx:v>WT</cx:v>
            </cx:txData>
          </cx:tx>
          <cx:dataLabels pos="r">
            <cx:visibility seriesName="0" categoryName="0" value="1"/>
          </cx:dataLabels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FFA4D9FA-E6B4-4A42-ACB1-487DC72206E6}">
          <cx:tx>
            <cx:txData>
              <cx:f>_xlchart.v1.18</cx:f>
              <cx:v>WT plus NTHi</cx:v>
            </cx:txData>
          </cx:tx>
          <cx:dataLabels pos="r">
            <cx:numFmt formatCode="#,##0.0" sourceLinked="0"/>
            <cx:visibility seriesName="0" categoryName="0" value="1"/>
          </cx:dataLabels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375E1638-D035-7A49-80D9-7A943020A503}">
          <cx:tx>
            <cx:txData>
              <cx:f>_xlchart.v1.19</cx:f>
              <cx:v>Junbo</cx:v>
            </cx:txData>
          </cx:tx>
          <cx:dataLabels pos="r">
            <cx:numFmt formatCode="#,##0.0" sourceLinked="0"/>
            <cx:visibility seriesName="0" categoryName="0" value="1"/>
          </cx:dataLabels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69106DFF-7E8D-2B45-A49F-4A638CF5D8E6}">
          <cx:tx>
            <cx:txData>
              <cx:f>_xlchart.v1.20</cx:f>
              <cx:v>Junbo plus NTHi</cx:v>
            </cx:txData>
          </cx:tx>
          <cx:dataLabels pos="r">
            <cx:numFmt formatCode="#,##0.0" sourceLinked="0"/>
            <cx:visibility seriesName="0" categoryName="0" value="1"/>
            <cx:dataLabelHidden idx="2"/>
            <cx:dataLabelHidden idx="3"/>
            <cx:dataLabelHidden idx="4"/>
            <cx:dataLabelHidden idx="10"/>
            <cx:dataLabelHidden idx="11"/>
            <cx:dataLabelHidden idx="12"/>
          </cx:dataLabels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>
                <a:solidFill>
                  <a:sysClr val="windowText" lastClr="000000"/>
                </a:solidFill>
              </a:defRPr>
            </a:pPr>
            <a:endParaRPr lang="en-GB" sz="12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/>
                <a:r>
                  <a:rPr lang="en-GB" sz="1200" b="0" i="0" baseline="0">
                    <a:effectLst/>
                    <a:latin typeface="+mn-lt"/>
                  </a:rPr>
                  <a:t>Av. thickness of ME mucosa (µm)</a:t>
                </a:r>
                <a:endParaRPr lang="en-GB" sz="1200">
                  <a:effectLst/>
                  <a:latin typeface="+mn-lt"/>
                </a:endParaRPr>
              </a:p>
            </cx:rich>
          </cx:tx>
        </cx:title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ysClr val="windowText" lastClr="000000"/>
                </a:solidFill>
              </a:defRPr>
            </a:pPr>
            <a:endParaRPr lang="en-GB" sz="9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</cx:plotArea>
    <cx:legend pos="r" align="ctr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_xlchart.v1.50</cx:f>
      </cx:strDim>
      <cx:numDim type="val">
        <cx:f dir="row">_xlchart.v1.51</cx:f>
      </cx:numDim>
    </cx:data>
    <cx:data id="1">
      <cx:strDim type="cat">
        <cx:f dir="row">_xlchart.v1.50</cx:f>
      </cx:strDim>
      <cx:numDim type="val">
        <cx:f dir="row">_xlchart.v1.52</cx:f>
      </cx:numDim>
    </cx:data>
    <cx:data id="2">
      <cx:strDim type="cat">
        <cx:f dir="row">_xlchart.v1.50</cx:f>
      </cx:strDim>
      <cx:numDim type="val">
        <cx:f dir="row">_xlchart.v1.53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>
              <a:defRPr sz="1600">
                <a:solidFill>
                  <a:sysClr val="windowText" lastClr="000000"/>
                </a:solidFill>
              </a:defRPr>
            </a:pPr>
            <a:r>
              <a:rPr lang="en-GB" sz="1600" b="0" i="0" baseline="0">
                <a:solidFill>
                  <a:sysClr val="windowText" lastClr="000000"/>
                </a:solidFill>
                <a:effectLst/>
              </a:rPr>
              <a:t>Average thickness of ME mucosa (µm) - CD68</a:t>
            </a:r>
            <a:endParaRPr lang="en-GB" sz="16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boxWhisker" uniqueId="{FFA4D9FA-E6B4-4A42-ACB1-487DC72206E6}" formatIdx="1">
          <cx:tx>
            <cx:txData>
              <cx:f>_xlchart.v1.47</cx:f>
              <cx:v>WT plus NTHi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375E1638-D035-7A49-80D9-7A943020A503}" formatIdx="2">
          <cx:tx>
            <cx:txData>
              <cx:f>_xlchart.v1.48</cx:f>
              <cx:v>Junbo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69106DFF-7E8D-2B45-A49F-4A638CF5D8E6}" formatIdx="3">
          <cx:tx>
            <cx:txData>
              <cx:f>_xlchart.v1.49</cx:f>
              <cx:v>Junbo plus NTHi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>
                  <a:defRPr sz="1600">
                    <a:solidFill>
                      <a:sysClr val="windowText" lastClr="000000"/>
                    </a:solidFill>
                  </a:defRPr>
                </a:pPr>
                <a:r>
                  <a:rPr lang="en-GB" sz="1600" b="0" i="0" baseline="0">
                    <a:solidFill>
                      <a:sysClr val="windowText" lastClr="000000"/>
                    </a:solidFill>
                    <a:effectLst/>
                    <a:latin typeface="+mn-lt"/>
                  </a:rPr>
                  <a:t>Av. thickness of ME mucosa (µm)</a:t>
                </a:r>
                <a:endParaRPr lang="en-GB" sz="1600">
                  <a:solidFill>
                    <a:sysClr val="windowText" lastClr="000000"/>
                  </a:solidFill>
                  <a:effectLst/>
                  <a:latin typeface="+mn-lt"/>
                </a:endParaRPr>
              </a:p>
            </cx:rich>
          </cx:tx>
        </cx:title>
        <cx:majorGridlines/>
        <cx:min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_xlchart.v1.43</cx:f>
      </cx:strDim>
      <cx:numDim type="val">
        <cx:f dir="row">_xlchart.v1.44</cx:f>
      </cx:numDim>
    </cx:data>
    <cx:data id="1">
      <cx:strDim type="cat">
        <cx:f dir="row">_xlchart.v1.43</cx:f>
      </cx:strDim>
      <cx:numDim type="val">
        <cx:f dir="row">_xlchart.v1.45</cx:f>
      </cx:numDim>
    </cx:data>
    <cx:data id="2">
      <cx:strDim type="cat">
        <cx:f dir="row">_xlchart.v1.43</cx:f>
      </cx:strDim>
      <cx:numDim type="val">
        <cx:f dir="row">_xlchart.v1.46</cx:f>
      </cx:numDim>
    </cx:data>
  </cx:chartData>
  <cx:chart>
    <cx:plotArea>
      <cx:plotAreaRegion>
        <cx:series layoutId="boxWhisker" uniqueId="{FFA4D9FA-E6B4-4A42-ACB1-487DC72206E6}" formatIdx="1">
          <cx:tx>
            <cx:txData>
              <cx:f>_xlchart.v1.40</cx:f>
              <cx:v>WT plus NTHi</cx:v>
            </cx:txData>
          </cx:tx>
          <cx:spPr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exclusive"/>
          </cx:layoutPr>
        </cx:series>
        <cx:series layoutId="boxWhisker" uniqueId="{375E1638-D035-7A49-80D9-7A943020A503}" formatIdx="2">
          <cx:tx>
            <cx:txData>
              <cx:f>_xlchart.v1.41</cx:f>
              <cx:v>Junbo</cx:v>
            </cx:txData>
          </cx:tx>
          <cx:spPr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1" outliers="1"/>
            <cx:statistics quartileMethod="exclusive"/>
          </cx:layoutPr>
        </cx:series>
        <cx:series layoutId="boxWhisker" uniqueId="{69106DFF-7E8D-2B45-A49F-4A638CF5D8E6}" formatIdx="3">
          <cx:tx>
            <cx:txData>
              <cx:f>_xlchart.v1.42</cx:f>
              <cx:v>Junbo plus NTHi</cx:v>
            </cx:txData>
          </cx:tx>
          <cx:spPr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1" outliers="1"/>
            <cx:statistics quartileMethod="exclusive"/>
          </cx:layoutPr>
        </cx:series>
      </cx:plotAreaRegion>
      <cx:axis id="0" hidden="1">
        <cx:catScaling gapWidth="0.400000006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200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20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_xlchart.v1.57</cx:f>
      </cx:strDim>
      <cx:numDim type="val">
        <cx:f dir="row">_xlchart.v1.58</cx:f>
      </cx:numDim>
    </cx:data>
    <cx:data id="1">
      <cx:strDim type="cat">
        <cx:f dir="row">_xlchart.v1.57</cx:f>
      </cx:strDim>
      <cx:numDim type="val">
        <cx:f dir="row">_xlchart.v1.59</cx:f>
      </cx:numDim>
    </cx:data>
    <cx:data id="2">
      <cx:strDim type="cat">
        <cx:f dir="row">_xlchart.v1.57</cx:f>
      </cx:strDim>
      <cx:numDim type="val">
        <cx:f dir="row">_xlchart.v1.60</cx:f>
      </cx:numDim>
    </cx:data>
  </cx:chartData>
  <cx:chart>
    <cx:plotArea>
      <cx:plotAreaRegion>
        <cx:series layoutId="boxWhisker" uniqueId="{FFA4D9FA-E6B4-4A42-ACB1-487DC72206E6}" formatIdx="1">
          <cx:tx>
            <cx:txData>
              <cx:f>_xlchart.v1.54</cx:f>
              <cx:v>WT plus NTHi</cx:v>
            </cx:txData>
          </cx:tx>
          <cx:spPr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exclusive"/>
          </cx:layoutPr>
        </cx:series>
        <cx:series layoutId="boxWhisker" uniqueId="{375E1638-D035-7A49-80D9-7A943020A503}" formatIdx="2">
          <cx:tx>
            <cx:txData>
              <cx:f>_xlchart.v1.55</cx:f>
              <cx:v>Junbo</cx:v>
            </cx:txData>
          </cx:tx>
          <cx:spPr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1" outliers="1"/>
            <cx:statistics quartileMethod="exclusive"/>
          </cx:layoutPr>
        </cx:series>
        <cx:series layoutId="boxWhisker" uniqueId="{69106DFF-7E8D-2B45-A49F-4A638CF5D8E6}" formatIdx="3">
          <cx:tx>
            <cx:txData>
              <cx:f>_xlchart.v1.56</cx:f>
              <cx:v>Junbo plus NTHi</cx:v>
            </cx:txData>
          </cx:tx>
          <cx:spPr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1" outliers="1"/>
            <cx:statistics quartileMethod="exclusive"/>
          </cx:layoutPr>
        </cx:series>
      </cx:plotAreaRegion>
      <cx:axis id="0" hidden="1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200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20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_xlchart.v1.36</cx:f>
      </cx:strDim>
      <cx:numDim type="val">
        <cx:f dir="row">_xlchart.v1.37</cx:f>
      </cx:numDim>
    </cx:data>
    <cx:data id="1">
      <cx:strDim type="cat">
        <cx:f dir="row">_xlchart.v1.36</cx:f>
      </cx:strDim>
      <cx:numDim type="val">
        <cx:f dir="row">_xlchart.v1.38</cx:f>
      </cx:numDim>
    </cx:data>
    <cx:data id="2">
      <cx:strDim type="cat">
        <cx:f dir="row">_xlchart.v1.36</cx:f>
      </cx:strDim>
      <cx:numDim type="val">
        <cx:f dir="row">_xlchart.v1.39</cx:f>
      </cx:numDim>
    </cx:data>
  </cx:chartData>
  <cx:chart>
    <cx:plotArea>
      <cx:plotAreaRegion>
        <cx:series layoutId="boxWhisker" uniqueId="{FFA4D9FA-E6B4-4A42-ACB1-487DC72206E6}" formatIdx="1">
          <cx:tx>
            <cx:txData>
              <cx:f>_xlchart.v1.33</cx:f>
              <cx:v>WT plus NTHi</cx:v>
            </cx:txData>
          </cx:tx>
          <cx:spPr>
            <a:solidFill>
              <a:schemeClr val="accent1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x:spPr>
          <cx:dataId val="0"/>
          <cx:layoutPr>
            <cx:visibility meanLine="0" meanMarker="1" nonoutliers="1" outliers="1"/>
            <cx:statistics quartileMethod="exclusive"/>
          </cx:layoutPr>
        </cx:series>
        <cx:series layoutId="boxWhisker" uniqueId="{375E1638-D035-7A49-80D9-7A943020A503}" formatIdx="2">
          <cx:tx>
            <cx:txData>
              <cx:f>_xlchart.v1.34</cx:f>
              <cx:v>Junbo</cx:v>
            </cx:txData>
          </cx:tx>
          <cx:spPr>
            <a:solidFill>
              <a:schemeClr val="accent1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x:spPr>
          <cx:dataId val="1"/>
          <cx:layoutPr>
            <cx:visibility meanLine="0" meanMarker="1" nonoutliers="1" outliers="1"/>
            <cx:statistics quartileMethod="exclusive"/>
          </cx:layoutPr>
        </cx:series>
        <cx:series layoutId="boxWhisker" uniqueId="{69106DFF-7E8D-2B45-A49F-4A638CF5D8E6}" formatIdx="3">
          <cx:tx>
            <cx:txData>
              <cx:f>_xlchart.v1.35</cx:f>
              <cx:v>Junbo plus NTHi</cx:v>
            </cx:txData>
          </cx:tx>
          <cx:spPr>
            <a:ln>
              <a:solidFill>
                <a:sysClr val="windowText" lastClr="000000"/>
              </a:solidFill>
            </a:ln>
          </cx:spPr>
          <cx:dataId val="2"/>
          <cx:layoutPr>
            <cx:visibility meanLine="0" meanMarker="1" nonoutliers="1" outliers="1"/>
            <cx:statistics quartileMethod="exclusive"/>
          </cx:layoutPr>
        </cx:series>
      </cx:plotAreaRegion>
      <cx:axis id="0" hidden="1">
        <cx:catScaling gapWidth="0.400000006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200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20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_xlchart.v1.71</cx:f>
      </cx:strDim>
      <cx:numDim type="val">
        <cx:f dir="row">_xlchart.v1.72</cx:f>
      </cx:numDim>
    </cx:data>
    <cx:data id="1">
      <cx:strDim type="cat">
        <cx:f dir="row">_xlchart.v1.71</cx:f>
      </cx:strDim>
      <cx:numDim type="val">
        <cx:f dir="row">_xlchart.v1.73</cx:f>
      </cx:numDim>
    </cx:data>
    <cx:data id="2">
      <cx:strDim type="cat">
        <cx:f dir="row">_xlchart.v1.71</cx:f>
      </cx:strDim>
      <cx:numDim type="val">
        <cx:f dir="row">_xlchart.v1.74</cx:f>
      </cx:numDim>
    </cx:data>
  </cx:chartData>
  <cx:chart>
    <cx:plotArea>
      <cx:plotAreaRegion>
        <cx:series layoutId="boxWhisker" uniqueId="{FFA4D9FA-E6B4-4A42-ACB1-487DC72206E6}" formatIdx="1">
          <cx:tx>
            <cx:txData>
              <cx:f>_xlchart.v1.68</cx:f>
              <cx:v>WT plus NTHi</cx:v>
            </cx:txData>
          </cx:tx>
          <cx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exclusive"/>
          </cx:layoutPr>
        </cx:series>
        <cx:series layoutId="boxWhisker" uniqueId="{375E1638-D035-7A49-80D9-7A943020A503}" formatIdx="2">
          <cx:tx>
            <cx:txData>
              <cx:f>_xlchart.v1.69</cx:f>
              <cx:v>Junbo</cx:v>
            </cx:txData>
          </cx:tx>
          <cx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1" outliers="1"/>
            <cx:statistics quartileMethod="exclusive"/>
          </cx:layoutPr>
        </cx:series>
        <cx:series layoutId="boxWhisker" uniqueId="{69106DFF-7E8D-2B45-A49F-4A638CF5D8E6}" formatIdx="3">
          <cx:tx>
            <cx:txData>
              <cx:f>_xlchart.v1.70</cx:f>
              <cx:v>Junbo plus NTHi</cx:v>
            </cx:txData>
          </cx:tx>
          <cx:spPr>
            <a:solidFill>
              <a:schemeClr val="accent1">
                <a:lumMod val="75000"/>
              </a:schemeClr>
            </a:solidFill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1" outliers="1"/>
            <cx:statistics quartileMethod="exclusive"/>
          </cx:layoutPr>
        </cx:series>
      </cx:plotAreaRegion>
      <cx:axis id="0" hidden="1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200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20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_xlchart.v1.3</cx:f>
      </cx:strDim>
      <cx:numDim type="val">
        <cx:f dir="row">_xlchart.v1.4</cx:f>
      </cx:numDim>
    </cx:data>
    <cx:data id="1">
      <cx:strDim type="cat">
        <cx:f dir="row">_xlchart.v1.3</cx:f>
      </cx:strDim>
      <cx:numDim type="val">
        <cx:f dir="row">_xlchart.v1.5</cx:f>
      </cx:numDim>
    </cx:data>
    <cx:data id="2">
      <cx:strDim type="cat">
        <cx:f dir="row">_xlchart.v1.3</cx:f>
      </cx:strDim>
      <cx:numDim type="val">
        <cx:f dir="row">_xlchart.v1.6</cx:f>
      </cx:numDim>
    </cx:data>
  </cx:chartData>
  <cx:chart>
    <cx:plotArea>
      <cx:plotAreaRegion>
        <cx:series layoutId="boxWhisker" uniqueId="{FFA4D9FA-E6B4-4A42-ACB1-487DC72206E6}" formatIdx="1">
          <cx:tx>
            <cx:txData>
              <cx:f>_xlchart.v1.0</cx:f>
              <cx:v>WT plus NTHi</cx:v>
            </cx:txData>
          </cx:tx>
          <cx:spPr>
            <a:solidFill>
              <a:srgbClr val="FFFF00"/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exclusive"/>
          </cx:layoutPr>
        </cx:series>
        <cx:series layoutId="boxWhisker" uniqueId="{375E1638-D035-7A49-80D9-7A943020A503}" formatIdx="2">
          <cx:tx>
            <cx:txData>
              <cx:f>_xlchart.v1.1</cx:f>
              <cx:v>Junbo</cx:v>
            </cx:txData>
          </cx:tx>
          <cx:spPr>
            <a:solidFill>
              <a:srgbClr val="FFC000"/>
            </a:solidFill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1" outliers="1"/>
            <cx:statistics quartileMethod="exclusive"/>
          </cx:layoutPr>
        </cx:series>
        <cx:series layoutId="boxWhisker" uniqueId="{69106DFF-7E8D-2B45-A49F-4A638CF5D8E6}" formatIdx="3">
          <cx:tx>
            <cx:txData>
              <cx:f>_xlchart.v1.2</cx:f>
              <cx:v>Junbo plus NTHi</cx:v>
            </cx:txData>
          </cx:tx>
          <cx:spPr>
            <a:solidFill>
              <a:srgbClr val="FF0000"/>
            </a:solidFill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1" outliers="1"/>
            <cx:statistics quartileMethod="exclusive"/>
          </cx:layoutPr>
        </cx:series>
      </cx:plotAreaRegion>
      <cx:axis id="0" hidden="1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200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20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_xlchart.v1.90</cx:f>
      </cx:numDim>
    </cx:data>
    <cx:data id="1">
      <cx:numDim type="val">
        <cx:f>_xlchart.v1.92</cx:f>
      </cx:numDim>
    </cx:data>
    <cx:data id="2">
      <cx:numDim type="val">
        <cx:f>_xlchart.v1.94</cx:f>
      </cx:numDim>
    </cx:data>
  </cx:chartData>
  <cx:chart>
    <cx:title pos="t" align="ctr" overlay="0">
      <cx:tx>
        <cx:txData>
          <cx:v>No. of CD68+ cells/um2 x10-5 in ME mucosa 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No. of CD68+ cells/um2 x10-5 in ME mucosa </a:t>
          </a:r>
        </a:p>
      </cx:txPr>
    </cx:title>
    <cx:plotArea>
      <cx:plotAreaRegion>
        <cx:series layoutId="boxWhisker" uniqueId="{5F0F9077-577D-A347-9932-8FB742D180E5}">
          <cx:tx>
            <cx:txData>
              <cx:f>_xlchart.v1.89</cx:f>
              <cx:v>12 weeks Jbo (n=4)</cx:v>
            </cx:txData>
          </cx:tx>
          <cx:dataId val="0"/>
          <cx:layoutPr>
            <cx:statistics quartileMethod="exclusive"/>
          </cx:layoutPr>
        </cx:series>
        <cx:series layoutId="boxWhisker" uniqueId="{CBC1F7E1-4090-CF44-89A3-8FD7D50B23FC}">
          <cx:tx>
            <cx:txData>
              <cx:f>_xlchart.v1.91</cx:f>
              <cx:v>12 weeks WT plus NTHi (n=2)</cx:v>
            </cx:txData>
          </cx:tx>
          <cx:dataId val="1"/>
          <cx:layoutPr>
            <cx:statistics quartileMethod="exclusive"/>
          </cx:layoutPr>
        </cx:series>
        <cx:series layoutId="boxWhisker" uniqueId="{B7866434-3312-BE4E-8D69-DF053ABED97F}">
          <cx:tx>
            <cx:txData>
              <cx:f>_xlchart.v1.93</cx:f>
              <cx:v>12 weeks Jbo plus NTHi (n=2)</cx:v>
            </cx:txData>
          </cx:tx>
          <cx:dataId val="2"/>
          <cx:layoutPr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  <cx:legend pos="b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8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microsoft.com/office/2014/relationships/chartEx" Target="../charts/chartEx6.xml"/><Relationship Id="rId3" Type="http://schemas.microsoft.com/office/2014/relationships/chartEx" Target="../charts/chartEx1.xml"/><Relationship Id="rId7" Type="http://schemas.microsoft.com/office/2014/relationships/chartEx" Target="../charts/chartEx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14/relationships/chartEx" Target="../charts/chartEx4.xml"/><Relationship Id="rId5" Type="http://schemas.microsoft.com/office/2014/relationships/chartEx" Target="../charts/chartEx3.xml"/><Relationship Id="rId10" Type="http://schemas.microsoft.com/office/2014/relationships/chartEx" Target="../charts/chartEx8.xml"/><Relationship Id="rId4" Type="http://schemas.microsoft.com/office/2014/relationships/chartEx" Target="../charts/chartEx2.xml"/><Relationship Id="rId9" Type="http://schemas.microsoft.com/office/2014/relationships/chartEx" Target="../charts/chartEx7.xml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14/relationships/chartEx" Target="../charts/chartEx15.xml"/><Relationship Id="rId3" Type="http://schemas.openxmlformats.org/officeDocument/2006/relationships/chart" Target="../charts/chart3.xml"/><Relationship Id="rId7" Type="http://schemas.microsoft.com/office/2014/relationships/chartEx" Target="../charts/chartEx14.xml"/><Relationship Id="rId2" Type="http://schemas.microsoft.com/office/2014/relationships/chartEx" Target="../charts/chartEx10.xml"/><Relationship Id="rId1" Type="http://schemas.microsoft.com/office/2014/relationships/chartEx" Target="../charts/chartEx9.xml"/><Relationship Id="rId6" Type="http://schemas.microsoft.com/office/2014/relationships/chartEx" Target="../charts/chartEx13.xml"/><Relationship Id="rId5" Type="http://schemas.microsoft.com/office/2014/relationships/chartEx" Target="../charts/chartEx12.xml"/><Relationship Id="rId10" Type="http://schemas.microsoft.com/office/2014/relationships/chartEx" Target="../charts/chartEx17.xml"/><Relationship Id="rId4" Type="http://schemas.microsoft.com/office/2014/relationships/chartEx" Target="../charts/chartEx11.xml"/><Relationship Id="rId9" Type="http://schemas.microsoft.com/office/2014/relationships/chartEx" Target="../charts/chartEx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607526</xdr:colOff>
      <xdr:row>14</xdr:row>
      <xdr:rowOff>50119</xdr:rowOff>
    </xdr:from>
    <xdr:to>
      <xdr:col>7</xdr:col>
      <xdr:colOff>430328</xdr:colOff>
      <xdr:row>27</xdr:row>
      <xdr:rowOff>37419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92C067-2141-B344-B7D1-50CCFC9AE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1113931</xdr:colOff>
      <xdr:row>30</xdr:row>
      <xdr:rowOff>323</xdr:rowOff>
    </xdr:from>
    <xdr:to>
      <xdr:col>8</xdr:col>
      <xdr:colOff>108373</xdr:colOff>
      <xdr:row>43</xdr:row>
      <xdr:rowOff>101922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769827-0B41-E24A-9374-F2A298F50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1054831</xdr:colOff>
      <xdr:row>39</xdr:row>
      <xdr:rowOff>197669</xdr:rowOff>
    </xdr:from>
    <xdr:to>
      <xdr:col>3</xdr:col>
      <xdr:colOff>533181</xdr:colOff>
      <xdr:row>59</xdr:row>
      <xdr:rowOff>178319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E0A11B09-5D99-3142-8E67-61F4F65DF1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54831" y="9417869"/>
              <a:ext cx="7517450" cy="4044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344939</xdr:colOff>
      <xdr:row>71</xdr:row>
      <xdr:rowOff>188461</xdr:rowOff>
    </xdr:from>
    <xdr:to>
      <xdr:col>4</xdr:col>
      <xdr:colOff>987778</xdr:colOff>
      <xdr:row>95</xdr:row>
      <xdr:rowOff>109753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FCFAEADA-4015-4746-A56E-333961839E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3939" y="16101561"/>
              <a:ext cx="9901139" cy="479809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</xdr:col>
      <xdr:colOff>1513339</xdr:colOff>
      <xdr:row>74</xdr:row>
      <xdr:rowOff>175760</xdr:rowOff>
    </xdr:from>
    <xdr:to>
      <xdr:col>9</xdr:col>
      <xdr:colOff>1600200</xdr:colOff>
      <xdr:row>98</xdr:row>
      <xdr:rowOff>177799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BDF2B494-ED7D-BA4E-8B67-D541FDF77C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30639" y="16698460"/>
              <a:ext cx="8799061" cy="48788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</xdr:col>
      <xdr:colOff>1094238</xdr:colOff>
      <xdr:row>101</xdr:row>
      <xdr:rowOff>36059</xdr:rowOff>
    </xdr:from>
    <xdr:to>
      <xdr:col>6</xdr:col>
      <xdr:colOff>2258872</xdr:colOff>
      <xdr:row>132</xdr:row>
      <xdr:rowOff>110227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344BA1E1-4497-894B-B7BC-83318DB23E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33338" y="22045159"/>
              <a:ext cx="9127534" cy="637336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7</xdr:col>
      <xdr:colOff>510707</xdr:colOff>
      <xdr:row>102</xdr:row>
      <xdr:rowOff>186</xdr:rowOff>
    </xdr:from>
    <xdr:to>
      <xdr:col>17</xdr:col>
      <xdr:colOff>316219</xdr:colOff>
      <xdr:row>133</xdr:row>
      <xdr:rowOff>74355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792106E2-9FF7-0941-8A15-0431E5F0EC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989207" y="22212486"/>
              <a:ext cx="9355912" cy="637336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</xdr:col>
      <xdr:colOff>1268251</xdr:colOff>
      <xdr:row>135</xdr:row>
      <xdr:rowOff>143229</xdr:rowOff>
    </xdr:from>
    <xdr:to>
      <xdr:col>6</xdr:col>
      <xdr:colOff>2432885</xdr:colOff>
      <xdr:row>167</xdr:row>
      <xdr:rowOff>16871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A3B655BD-8ECC-A24A-87A8-C2D8CDA1D6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11584" y="28840773"/>
              <a:ext cx="9141126" cy="629048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810064</xdr:colOff>
      <xdr:row>136</xdr:row>
      <xdr:rowOff>114486</xdr:rowOff>
    </xdr:from>
    <xdr:to>
      <xdr:col>19</xdr:col>
      <xdr:colOff>615576</xdr:colOff>
      <xdr:row>167</xdr:row>
      <xdr:rowOff>188656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Chart 9">
              <a:extLst>
                <a:ext uri="{FF2B5EF4-FFF2-40B4-BE49-F238E27FC236}">
                  <a16:creationId xmlns:a16="http://schemas.microsoft.com/office/drawing/2014/main" id="{B11A5407-98A6-2545-922D-69C5E8463B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9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984921" y="30775915"/>
              <a:ext cx="9457512" cy="68233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20</xdr:col>
      <xdr:colOff>271825</xdr:colOff>
      <xdr:row>141</xdr:row>
      <xdr:rowOff>54010</xdr:rowOff>
    </xdr:from>
    <xdr:to>
      <xdr:col>31</xdr:col>
      <xdr:colOff>561147</xdr:colOff>
      <xdr:row>172</xdr:row>
      <xdr:rowOff>128180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Chart 10">
              <a:extLst>
                <a:ext uri="{FF2B5EF4-FFF2-40B4-BE49-F238E27FC236}">
                  <a16:creationId xmlns:a16="http://schemas.microsoft.com/office/drawing/2014/main" id="{FED8E511-1448-7E46-BD07-1C769DEA0E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0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661111" y="31229486"/>
              <a:ext cx="9270036" cy="663583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1214120</xdr:colOff>
      <xdr:row>37</xdr:row>
      <xdr:rowOff>127000</xdr:rowOff>
    </xdr:from>
    <xdr:to>
      <xdr:col>8</xdr:col>
      <xdr:colOff>452120</xdr:colOff>
      <xdr:row>53</xdr:row>
      <xdr:rowOff>162560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EC707657-88F5-2947-ABF5-6EB6497712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116820" y="7759700"/>
              <a:ext cx="5067300" cy="32867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77922</xdr:colOff>
      <xdr:row>37</xdr:row>
      <xdr:rowOff>171944</xdr:rowOff>
    </xdr:from>
    <xdr:to>
      <xdr:col>5</xdr:col>
      <xdr:colOff>474133</xdr:colOff>
      <xdr:row>58</xdr:row>
      <xdr:rowOff>101599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Chart 10">
              <a:extLst>
                <a:ext uri="{FF2B5EF4-FFF2-40B4-BE49-F238E27FC236}">
                  <a16:creationId xmlns:a16="http://schemas.microsoft.com/office/drawing/2014/main" id="{58A19723-06A5-FB4F-9E62-5E948C21DB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3422" y="7804644"/>
              <a:ext cx="8473411" cy="41968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7</xdr:col>
      <xdr:colOff>474134</xdr:colOff>
      <xdr:row>14</xdr:row>
      <xdr:rowOff>93133</xdr:rowOff>
    </xdr:from>
    <xdr:to>
      <xdr:col>9</xdr:col>
      <xdr:colOff>643468</xdr:colOff>
      <xdr:row>27</xdr:row>
      <xdr:rowOff>194733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C0CFE0-8D2A-A64B-A6D4-EB4176040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321734</xdr:colOff>
      <xdr:row>59</xdr:row>
      <xdr:rowOff>50801</xdr:rowOff>
    </xdr:from>
    <xdr:to>
      <xdr:col>17</xdr:col>
      <xdr:colOff>550844</xdr:colOff>
      <xdr:row>86</xdr:row>
      <xdr:rowOff>122409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3D741A4F-1E02-564E-9EEB-4D9ED35EA8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053734" y="12153901"/>
              <a:ext cx="9208010" cy="57485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991287</xdr:colOff>
      <xdr:row>77</xdr:row>
      <xdr:rowOff>162241</xdr:rowOff>
    </xdr:from>
    <xdr:to>
      <xdr:col>7</xdr:col>
      <xdr:colOff>362290</xdr:colOff>
      <xdr:row>105</xdr:row>
      <xdr:rowOff>199525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B269D017-D16A-FA44-91DC-0C5EFE3979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97987" y="16113441"/>
              <a:ext cx="9162703" cy="572688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7</xdr:col>
      <xdr:colOff>736959</xdr:colOff>
      <xdr:row>92</xdr:row>
      <xdr:rowOff>184059</xdr:rowOff>
    </xdr:from>
    <xdr:to>
      <xdr:col>15</xdr:col>
      <xdr:colOff>407894</xdr:colOff>
      <xdr:row>123</xdr:row>
      <xdr:rowOff>191843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868EF2F2-B2FC-3740-84B8-780C87436C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35359" y="19183259"/>
              <a:ext cx="9132435" cy="630698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15</xdr:col>
      <xdr:colOff>739457</xdr:colOff>
      <xdr:row>90</xdr:row>
      <xdr:rowOff>74340</xdr:rowOff>
    </xdr:from>
    <xdr:to>
      <xdr:col>26</xdr:col>
      <xdr:colOff>743507</xdr:colOff>
      <xdr:row>121</xdr:row>
      <xdr:rowOff>82123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BABA0FEC-9517-6447-BE36-A0E7AFBBA8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799357" y="18667140"/>
              <a:ext cx="9084550" cy="630698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7</xdr:col>
      <xdr:colOff>947654</xdr:colOff>
      <xdr:row>125</xdr:row>
      <xdr:rowOff>174899</xdr:rowOff>
    </xdr:from>
    <xdr:to>
      <xdr:col>15</xdr:col>
      <xdr:colOff>618589</xdr:colOff>
      <xdr:row>156</xdr:row>
      <xdr:rowOff>182683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Chart 9">
              <a:extLst>
                <a:ext uri="{FF2B5EF4-FFF2-40B4-BE49-F238E27FC236}">
                  <a16:creationId xmlns:a16="http://schemas.microsoft.com/office/drawing/2014/main" id="{75DE5580-B087-A541-B6DD-CD508E9FD0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564375" y="26532604"/>
              <a:ext cx="9164706" cy="646188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15</xdr:col>
      <xdr:colOff>772144</xdr:colOff>
      <xdr:row>122</xdr:row>
      <xdr:rowOff>179271</xdr:rowOff>
    </xdr:from>
    <xdr:to>
      <xdr:col>26</xdr:col>
      <xdr:colOff>776194</xdr:colOff>
      <xdr:row>153</xdr:row>
      <xdr:rowOff>187054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2" name="Chart 11">
              <a:extLst>
                <a:ext uri="{FF2B5EF4-FFF2-40B4-BE49-F238E27FC236}">
                  <a16:creationId xmlns:a16="http://schemas.microsoft.com/office/drawing/2014/main" id="{8F7F01DC-96F3-A244-90B7-F24DC63BFC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9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82636" y="25912386"/>
              <a:ext cx="9164706" cy="646188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28</xdr:col>
      <xdr:colOff>345757</xdr:colOff>
      <xdr:row>96</xdr:row>
      <xdr:rowOff>150540</xdr:rowOff>
    </xdr:from>
    <xdr:to>
      <xdr:col>39</xdr:col>
      <xdr:colOff>349807</xdr:colOff>
      <xdr:row>127</xdr:row>
      <xdr:rowOff>158323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3" name="Chart 12">
              <a:extLst>
                <a:ext uri="{FF2B5EF4-FFF2-40B4-BE49-F238E27FC236}">
                  <a16:creationId xmlns:a16="http://schemas.microsoft.com/office/drawing/2014/main" id="{7B891C85-6290-384D-A4E1-1E9320B746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0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416557" y="20064140"/>
              <a:ext cx="9224250" cy="630698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831A1-1AC3-7342-861E-5A66AE302310}">
  <dimension ref="A1:K70"/>
  <sheetViews>
    <sheetView tabSelected="1" topLeftCell="C111" zoomScale="42" zoomScaleNormal="112" workbookViewId="0">
      <selection activeCell="AC186" sqref="AC186"/>
    </sheetView>
  </sheetViews>
  <sheetFormatPr baseColWidth="10" defaultRowHeight="16"/>
  <cols>
    <col min="1" max="1" width="28.33203125" customWidth="1"/>
    <col min="2" max="2" width="35.6640625" customWidth="1"/>
    <col min="3" max="3" width="41.5" customWidth="1"/>
    <col min="4" max="4" width="44.33203125" customWidth="1"/>
    <col min="5" max="5" width="30.33203125" customWidth="1"/>
    <col min="6" max="6" width="29.83203125" customWidth="1"/>
    <col min="7" max="7" width="32.5" customWidth="1"/>
    <col min="10" max="10" width="25" customWidth="1"/>
    <col min="11" max="11" width="13.6640625" bestFit="1" customWidth="1"/>
  </cols>
  <sheetData>
    <row r="1" spans="1:11" ht="21">
      <c r="B1" s="2" t="s">
        <v>34</v>
      </c>
      <c r="C1" s="2" t="s">
        <v>0</v>
      </c>
      <c r="D1" s="2" t="s">
        <v>35</v>
      </c>
      <c r="E1" s="2" t="s">
        <v>1</v>
      </c>
      <c r="F1" s="2" t="s">
        <v>2</v>
      </c>
      <c r="G1" s="2" t="s">
        <v>33</v>
      </c>
    </row>
    <row r="2" spans="1:11" ht="21">
      <c r="A2" s="1">
        <v>1053</v>
      </c>
      <c r="B2">
        <v>4985.683</v>
      </c>
      <c r="C2">
        <v>0</v>
      </c>
      <c r="D2" s="3">
        <v>4985.683</v>
      </c>
      <c r="E2">
        <v>0</v>
      </c>
      <c r="F2">
        <v>0</v>
      </c>
      <c r="G2">
        <v>10.015000000000001</v>
      </c>
    </row>
    <row r="3" spans="1:11" ht="21">
      <c r="A3" s="1">
        <v>1054</v>
      </c>
      <c r="B3">
        <v>4321.22</v>
      </c>
      <c r="C3">
        <v>0</v>
      </c>
      <c r="D3">
        <f t="shared" ref="D3:D13" si="0">B3-C3</f>
        <v>4321.22</v>
      </c>
      <c r="E3">
        <v>0</v>
      </c>
      <c r="F3">
        <v>0</v>
      </c>
      <c r="G3">
        <v>10.641999999999999</v>
      </c>
    </row>
    <row r="4" spans="1:11" ht="21">
      <c r="A4" s="1">
        <v>1055</v>
      </c>
      <c r="B4">
        <v>24299.856</v>
      </c>
      <c r="C4">
        <v>4742</v>
      </c>
      <c r="D4">
        <f t="shared" si="0"/>
        <v>19557.856</v>
      </c>
      <c r="E4">
        <v>3</v>
      </c>
      <c r="F4">
        <f>E4/D4</f>
        <v>1.5339104654416109E-4</v>
      </c>
      <c r="G4">
        <v>67.521000000000001</v>
      </c>
    </row>
    <row r="5" spans="1:11" ht="21">
      <c r="A5" s="1">
        <v>1056</v>
      </c>
      <c r="B5">
        <v>172432.48199999999</v>
      </c>
      <c r="C5">
        <v>5892.348</v>
      </c>
      <c r="D5">
        <f t="shared" si="0"/>
        <v>166540.13399999999</v>
      </c>
      <c r="E5">
        <v>15</v>
      </c>
      <c r="F5">
        <f>E5/D5</f>
        <v>9.0068379553483497E-5</v>
      </c>
      <c r="G5">
        <v>331.58800000000002</v>
      </c>
    </row>
    <row r="6" spans="1:11" ht="21">
      <c r="A6" s="1">
        <v>87</v>
      </c>
      <c r="B6">
        <v>44156.839</v>
      </c>
      <c r="C6">
        <f>1585.488+728.396</f>
        <v>2313.884</v>
      </c>
      <c r="D6">
        <f t="shared" si="0"/>
        <v>41842.955000000002</v>
      </c>
      <c r="E6">
        <v>4</v>
      </c>
      <c r="F6">
        <f>E6/D6</f>
        <v>9.55955429056098E-5</v>
      </c>
      <c r="G6">
        <v>74.090999999999994</v>
      </c>
    </row>
    <row r="7" spans="1:11" ht="21">
      <c r="A7" s="1">
        <v>88</v>
      </c>
      <c r="B7">
        <v>4766.6809999999996</v>
      </c>
      <c r="C7">
        <v>0</v>
      </c>
      <c r="D7">
        <f t="shared" si="0"/>
        <v>4766.6809999999996</v>
      </c>
      <c r="E7">
        <v>0</v>
      </c>
      <c r="F7">
        <f>E7/D7</f>
        <v>0</v>
      </c>
      <c r="G7">
        <v>9.8680000000000003</v>
      </c>
    </row>
    <row r="8" spans="1:11" ht="21">
      <c r="A8" s="1">
        <v>89</v>
      </c>
      <c r="B8">
        <v>2467.2959999999998</v>
      </c>
      <c r="C8">
        <v>0</v>
      </c>
      <c r="D8">
        <f t="shared" si="0"/>
        <v>2467.2959999999998</v>
      </c>
      <c r="E8">
        <v>0</v>
      </c>
      <c r="F8">
        <f>0/D8</f>
        <v>0</v>
      </c>
      <c r="G8">
        <v>8.7609999999999992</v>
      </c>
    </row>
    <row r="9" spans="1:11" ht="21">
      <c r="A9" s="1">
        <v>90</v>
      </c>
      <c r="B9">
        <v>160379.628</v>
      </c>
      <c r="C9">
        <v>28054.652999999998</v>
      </c>
      <c r="D9">
        <f t="shared" si="0"/>
        <v>132324.97500000001</v>
      </c>
      <c r="E9">
        <v>12</v>
      </c>
      <c r="F9">
        <f>E9/D9</f>
        <v>9.0685828582246086E-5</v>
      </c>
      <c r="G9">
        <v>297.89100000000002</v>
      </c>
    </row>
    <row r="10" spans="1:11" ht="21">
      <c r="A10" s="1">
        <v>764</v>
      </c>
      <c r="B10">
        <v>133524.378</v>
      </c>
      <c r="C10">
        <v>6867.3620000000001</v>
      </c>
      <c r="D10">
        <f t="shared" si="0"/>
        <v>126657.016</v>
      </c>
      <c r="E10">
        <v>13</v>
      </c>
      <c r="F10">
        <f>E10/D10</f>
        <v>1.0263939898915666E-4</v>
      </c>
      <c r="G10">
        <v>194.952</v>
      </c>
      <c r="J10" t="s">
        <v>38</v>
      </c>
      <c r="K10">
        <f>F5-F2</f>
        <v>9.0068379553483497E-5</v>
      </c>
    </row>
    <row r="11" spans="1:11" ht="21">
      <c r="A11" s="1">
        <v>765</v>
      </c>
      <c r="B11">
        <v>64124.98</v>
      </c>
      <c r="C11">
        <v>4783.3890000000001</v>
      </c>
      <c r="D11">
        <f t="shared" si="0"/>
        <v>59341.591</v>
      </c>
      <c r="E11">
        <v>8</v>
      </c>
      <c r="F11">
        <f>E11/D11</f>
        <v>1.3481269823048729E-4</v>
      </c>
      <c r="G11">
        <v>140.518</v>
      </c>
      <c r="J11" t="s">
        <v>39</v>
      </c>
      <c r="K11">
        <v>6.0000000000000002E-5</v>
      </c>
    </row>
    <row r="12" spans="1:11" ht="21">
      <c r="A12" s="1">
        <v>766</v>
      </c>
      <c r="B12">
        <v>58650.339</v>
      </c>
      <c r="C12">
        <v>5839.7370000000001</v>
      </c>
      <c r="D12">
        <f t="shared" si="0"/>
        <v>52810.601999999999</v>
      </c>
      <c r="E12">
        <v>3</v>
      </c>
      <c r="F12">
        <f>E12/D12</f>
        <v>5.6806775275919029E-5</v>
      </c>
      <c r="G12">
        <v>108.845</v>
      </c>
      <c r="J12" t="s">
        <v>40</v>
      </c>
    </row>
    <row r="13" spans="1:11" ht="21">
      <c r="A13" s="1">
        <v>767</v>
      </c>
      <c r="B13">
        <v>165191.46299999999</v>
      </c>
      <c r="C13">
        <v>15438.276</v>
      </c>
      <c r="D13">
        <f t="shared" si="0"/>
        <v>149753.18699999998</v>
      </c>
      <c r="E13">
        <v>11</v>
      </c>
      <c r="F13">
        <f>E13/D13</f>
        <v>7.3454196337070291E-5</v>
      </c>
      <c r="G13">
        <v>395.62299999999999</v>
      </c>
    </row>
    <row r="15" spans="1:11" ht="24">
      <c r="A15" s="11" t="s">
        <v>37</v>
      </c>
    </row>
    <row r="17" spans="1:5" ht="19">
      <c r="B17" s="4" t="s">
        <v>5</v>
      </c>
      <c r="C17" s="4" t="s">
        <v>6</v>
      </c>
      <c r="D17" s="4" t="s">
        <v>7</v>
      </c>
      <c r="E17" s="4" t="s">
        <v>8</v>
      </c>
    </row>
    <row r="18" spans="1:5" ht="19">
      <c r="A18" s="4" t="s">
        <v>3</v>
      </c>
      <c r="C18">
        <f>AVERAGE(G2,G3)</f>
        <v>10.3285</v>
      </c>
      <c r="E18">
        <f>AVERAGE(G4,G5)</f>
        <v>199.55450000000002</v>
      </c>
    </row>
    <row r="19" spans="1:5" ht="19">
      <c r="A19" s="4" t="s">
        <v>4</v>
      </c>
      <c r="C19">
        <f>AVERAGE(G7,G8)</f>
        <v>9.3144999999999989</v>
      </c>
      <c r="D19">
        <f>AVERAGE(G10,G11,G12,G13)</f>
        <v>209.98450000000003</v>
      </c>
      <c r="E19">
        <f>AVERAGE(G6,G9)</f>
        <v>185.99100000000001</v>
      </c>
    </row>
    <row r="20" spans="1:5" ht="19">
      <c r="B20" s="12" t="s">
        <v>9</v>
      </c>
    </row>
    <row r="21" spans="1:5" ht="19">
      <c r="A21" s="4" t="s">
        <v>3</v>
      </c>
      <c r="C21">
        <f>AVERAGE(F2,F3)</f>
        <v>0</v>
      </c>
      <c r="E21">
        <f>AVERAGE(F4,F5)</f>
        <v>1.217297130488223E-4</v>
      </c>
    </row>
    <row r="22" spans="1:5" ht="19">
      <c r="A22" s="4" t="s">
        <v>4</v>
      </c>
      <c r="C22">
        <f>AVERAGE(F7,F8)</f>
        <v>0</v>
      </c>
      <c r="D22">
        <f>AVERAGE(F10,F11,F12,F13)</f>
        <v>9.1928267208158315E-5</v>
      </c>
      <c r="E22">
        <f>AVERAGE(F6,F9)</f>
        <v>9.3140685743927943E-5</v>
      </c>
    </row>
    <row r="25" spans="1:5" ht="19">
      <c r="B25" s="4" t="s">
        <v>5</v>
      </c>
      <c r="C25" s="4" t="s">
        <v>6</v>
      </c>
      <c r="D25" s="4" t="s">
        <v>7</v>
      </c>
      <c r="E25" s="4" t="s">
        <v>8</v>
      </c>
    </row>
    <row r="26" spans="1:5">
      <c r="A26" s="5" t="s">
        <v>10</v>
      </c>
      <c r="C26">
        <v>1053</v>
      </c>
      <c r="E26">
        <v>1055</v>
      </c>
    </row>
    <row r="27" spans="1:5">
      <c r="C27">
        <v>1054</v>
      </c>
      <c r="E27">
        <v>1056</v>
      </c>
    </row>
    <row r="28" spans="1:5">
      <c r="A28" s="5" t="s">
        <v>11</v>
      </c>
      <c r="C28">
        <v>88</v>
      </c>
      <c r="D28">
        <v>764</v>
      </c>
      <c r="E28">
        <v>87</v>
      </c>
    </row>
    <row r="29" spans="1:5">
      <c r="C29">
        <v>89</v>
      </c>
      <c r="D29">
        <v>765</v>
      </c>
      <c r="E29">
        <v>90</v>
      </c>
    </row>
    <row r="30" spans="1:5">
      <c r="D30">
        <v>766</v>
      </c>
    </row>
    <row r="31" spans="1:5">
      <c r="D31">
        <v>767</v>
      </c>
    </row>
    <row r="32" spans="1:5" ht="21">
      <c r="A32" s="9" t="s">
        <v>36</v>
      </c>
    </row>
    <row r="34" spans="1:5" ht="19">
      <c r="A34" s="4" t="s">
        <v>25</v>
      </c>
      <c r="B34" s="4" t="s">
        <v>27</v>
      </c>
      <c r="C34" s="8" t="s">
        <v>28</v>
      </c>
      <c r="D34" s="4" t="s">
        <v>29</v>
      </c>
      <c r="E34" s="4" t="s">
        <v>30</v>
      </c>
    </row>
    <row r="35" spans="1:5">
      <c r="A35">
        <v>10.015000000000001</v>
      </c>
      <c r="B35">
        <v>67.521000000000001</v>
      </c>
      <c r="C35">
        <v>194.952</v>
      </c>
      <c r="D35">
        <v>9.8680000000000003</v>
      </c>
      <c r="E35">
        <v>74.090999999999994</v>
      </c>
    </row>
    <row r="36" spans="1:5">
      <c r="A36">
        <v>10.641999999999999</v>
      </c>
      <c r="B36">
        <v>331.58800000000002</v>
      </c>
      <c r="C36">
        <v>140.518</v>
      </c>
      <c r="D36">
        <v>8.7609999999999992</v>
      </c>
      <c r="E36">
        <v>297.89100000000002</v>
      </c>
    </row>
    <row r="37" spans="1:5">
      <c r="C37">
        <v>108.845</v>
      </c>
    </row>
    <row r="38" spans="1:5">
      <c r="C38">
        <v>395.62299999999999</v>
      </c>
    </row>
    <row r="63" spans="1:1">
      <c r="A63" t="s">
        <v>31</v>
      </c>
    </row>
    <row r="66" spans="1:7" ht="19">
      <c r="A66" s="4"/>
      <c r="B66" s="4" t="s">
        <v>3</v>
      </c>
      <c r="C66" s="4" t="s">
        <v>3</v>
      </c>
      <c r="D66" s="4" t="s">
        <v>11</v>
      </c>
      <c r="E66" s="4" t="s">
        <v>11</v>
      </c>
      <c r="F66" s="4" t="s">
        <v>11</v>
      </c>
      <c r="G66" s="4" t="s">
        <v>11</v>
      </c>
    </row>
    <row r="67" spans="1:7" ht="19">
      <c r="A67" s="4" t="s">
        <v>5</v>
      </c>
    </row>
    <row r="68" spans="1:7" ht="19">
      <c r="A68" s="4" t="s">
        <v>6</v>
      </c>
      <c r="B68">
        <v>10.015000000000001</v>
      </c>
      <c r="C68">
        <v>10.641999999999999</v>
      </c>
      <c r="D68">
        <v>9.8680000000000003</v>
      </c>
      <c r="E68">
        <v>8.7609999999999992</v>
      </c>
    </row>
    <row r="69" spans="1:7" ht="19">
      <c r="A69" s="4" t="s">
        <v>7</v>
      </c>
      <c r="D69">
        <v>194.952</v>
      </c>
      <c r="E69">
        <v>140.518</v>
      </c>
      <c r="F69">
        <v>108.845</v>
      </c>
      <c r="G69">
        <v>395.62299999999999</v>
      </c>
    </row>
    <row r="70" spans="1:7" ht="19">
      <c r="A70" s="4" t="s">
        <v>8</v>
      </c>
      <c r="B70">
        <v>67.521000000000001</v>
      </c>
      <c r="C70">
        <v>331.58800000000002</v>
      </c>
      <c r="D70">
        <v>74.090999999999994</v>
      </c>
      <c r="E70">
        <v>297.89100000000002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AF666-119E-7E41-B92F-118D43401E2E}">
  <dimension ref="B3:J69"/>
  <sheetViews>
    <sheetView topLeftCell="I87" zoomScale="50" workbookViewId="0">
      <selection activeCell="AL141" sqref="AL141"/>
    </sheetView>
  </sheetViews>
  <sheetFormatPr baseColWidth="10" defaultRowHeight="16"/>
  <cols>
    <col min="2" max="2" width="26" customWidth="1"/>
    <col min="3" max="3" width="28.6640625" customWidth="1"/>
    <col min="4" max="4" width="24.33203125" customWidth="1"/>
    <col min="5" max="5" width="27" customWidth="1"/>
    <col min="6" max="6" width="31.33203125" customWidth="1"/>
    <col min="7" max="7" width="17.1640625" customWidth="1"/>
    <col min="8" max="8" width="28" customWidth="1"/>
    <col min="9" max="9" width="29.83203125" customWidth="1"/>
    <col min="10" max="10" width="12.1640625" bestFit="1" customWidth="1"/>
  </cols>
  <sheetData>
    <row r="3" spans="3:10" ht="19">
      <c r="C3" s="12" t="s">
        <v>9</v>
      </c>
    </row>
    <row r="5" spans="3:10" ht="19">
      <c r="D5" s="4" t="s">
        <v>5</v>
      </c>
      <c r="E5" s="4" t="s">
        <v>6</v>
      </c>
      <c r="F5" s="4"/>
      <c r="G5" s="4" t="s">
        <v>7</v>
      </c>
      <c r="H5" s="4"/>
      <c r="I5" s="4" t="s">
        <v>8</v>
      </c>
    </row>
    <row r="6" spans="3:10">
      <c r="C6" s="5" t="s">
        <v>10</v>
      </c>
      <c r="E6" t="s">
        <v>16</v>
      </c>
      <c r="F6">
        <v>0</v>
      </c>
      <c r="I6" t="s">
        <v>19</v>
      </c>
      <c r="J6">
        <v>1.5339104654416109E-4</v>
      </c>
    </row>
    <row r="7" spans="3:10">
      <c r="E7" t="s">
        <v>21</v>
      </c>
      <c r="F7">
        <v>0</v>
      </c>
      <c r="I7" t="s">
        <v>20</v>
      </c>
      <c r="J7">
        <v>9.0068379553483497E-5</v>
      </c>
    </row>
    <row r="8" spans="3:10">
      <c r="C8" s="5" t="s">
        <v>11</v>
      </c>
      <c r="E8" t="s">
        <v>22</v>
      </c>
      <c r="F8">
        <v>0</v>
      </c>
      <c r="G8" t="s">
        <v>12</v>
      </c>
      <c r="H8">
        <v>1.0263939898915666E-4</v>
      </c>
      <c r="I8" t="s">
        <v>17</v>
      </c>
      <c r="J8">
        <v>9.55955429056098E-5</v>
      </c>
    </row>
    <row r="9" spans="3:10">
      <c r="E9" t="s">
        <v>23</v>
      </c>
      <c r="F9">
        <v>0</v>
      </c>
      <c r="G9" t="s">
        <v>13</v>
      </c>
      <c r="H9">
        <v>1.3481269823048729E-4</v>
      </c>
      <c r="I9" t="s">
        <v>18</v>
      </c>
      <c r="J9">
        <v>9.0685828582246086E-5</v>
      </c>
    </row>
    <row r="10" spans="3:10">
      <c r="G10" t="s">
        <v>14</v>
      </c>
      <c r="H10">
        <v>5.6806775275919029E-5</v>
      </c>
    </row>
    <row r="11" spans="3:10">
      <c r="G11" t="s">
        <v>15</v>
      </c>
      <c r="H11">
        <v>7.3454196337070291E-5</v>
      </c>
    </row>
    <row r="14" spans="3:10">
      <c r="D14" t="s">
        <v>24</v>
      </c>
      <c r="E14" t="s">
        <v>26</v>
      </c>
    </row>
    <row r="15" spans="3:10">
      <c r="C15" t="s">
        <v>16</v>
      </c>
      <c r="D15">
        <v>0</v>
      </c>
      <c r="E15">
        <v>0</v>
      </c>
      <c r="F15">
        <v>0</v>
      </c>
    </row>
    <row r="16" spans="3:10">
      <c r="C16" t="s">
        <v>21</v>
      </c>
      <c r="D16">
        <v>0</v>
      </c>
      <c r="E16">
        <v>0</v>
      </c>
      <c r="F16">
        <v>0</v>
      </c>
    </row>
    <row r="17" spans="3:6">
      <c r="C17" t="s">
        <v>19</v>
      </c>
      <c r="D17">
        <v>1.5329999999999999</v>
      </c>
      <c r="E17">
        <v>15.339</v>
      </c>
      <c r="F17">
        <v>1.5339104654416109E-4</v>
      </c>
    </row>
    <row r="18" spans="3:6">
      <c r="C18" t="s">
        <v>20</v>
      </c>
      <c r="D18">
        <v>0.90100000000000002</v>
      </c>
      <c r="E18">
        <v>9.0060000000000002</v>
      </c>
      <c r="F18">
        <v>9.0068379553483497E-5</v>
      </c>
    </row>
    <row r="19" spans="3:6">
      <c r="C19" t="s">
        <v>22</v>
      </c>
      <c r="D19">
        <v>0</v>
      </c>
      <c r="E19">
        <v>0</v>
      </c>
      <c r="F19">
        <v>0</v>
      </c>
    </row>
    <row r="20" spans="3:6">
      <c r="C20" t="s">
        <v>23</v>
      </c>
      <c r="D20">
        <v>0</v>
      </c>
      <c r="E20">
        <v>0</v>
      </c>
      <c r="F20">
        <v>0</v>
      </c>
    </row>
    <row r="21" spans="3:6">
      <c r="C21" t="s">
        <v>12</v>
      </c>
      <c r="D21">
        <v>1.026</v>
      </c>
      <c r="E21">
        <v>10.263999999999999</v>
      </c>
      <c r="F21">
        <v>1.0263939898915666E-4</v>
      </c>
    </row>
    <row r="22" spans="3:6">
      <c r="C22" t="s">
        <v>13</v>
      </c>
      <c r="D22">
        <v>1.3480000000000001</v>
      </c>
      <c r="E22">
        <v>13.481</v>
      </c>
      <c r="F22">
        <v>1.3481269823048729E-4</v>
      </c>
    </row>
    <row r="23" spans="3:6">
      <c r="C23" t="s">
        <v>14</v>
      </c>
      <c r="D23" s="7">
        <v>0.56799999999999995</v>
      </c>
      <c r="E23" s="7">
        <v>5.68</v>
      </c>
      <c r="F23" s="6">
        <v>5.6806775275919029E-5</v>
      </c>
    </row>
    <row r="24" spans="3:6">
      <c r="C24" t="s">
        <v>15</v>
      </c>
      <c r="D24">
        <v>0.73499999999999999</v>
      </c>
      <c r="E24">
        <v>7.3449999999999998</v>
      </c>
      <c r="F24">
        <v>7.3454196337070291E-5</v>
      </c>
    </row>
    <row r="25" spans="3:6">
      <c r="C25" t="s">
        <v>17</v>
      </c>
      <c r="D25">
        <v>0.95599999999999996</v>
      </c>
      <c r="E25">
        <v>9.5589999999999993</v>
      </c>
      <c r="F25">
        <v>9.55955429056098E-5</v>
      </c>
    </row>
    <row r="26" spans="3:6">
      <c r="C26" t="s">
        <v>18</v>
      </c>
      <c r="D26">
        <v>0.90700000000000003</v>
      </c>
      <c r="E26">
        <v>9.0685000000000002</v>
      </c>
      <c r="F26">
        <v>9.0685828582246086E-5</v>
      </c>
    </row>
    <row r="33" spans="3:7" ht="19">
      <c r="C33" s="4" t="s">
        <v>25</v>
      </c>
      <c r="D33" s="4" t="s">
        <v>27</v>
      </c>
      <c r="E33" s="8" t="s">
        <v>28</v>
      </c>
      <c r="F33" s="4" t="s">
        <v>29</v>
      </c>
      <c r="G33" s="4" t="s">
        <v>30</v>
      </c>
    </row>
    <row r="34" spans="3:7">
      <c r="C34">
        <v>0</v>
      </c>
      <c r="D34">
        <v>15.339</v>
      </c>
      <c r="E34">
        <v>10.263999999999999</v>
      </c>
      <c r="F34">
        <v>0</v>
      </c>
      <c r="G34">
        <v>9.5589999999999993</v>
      </c>
    </row>
    <row r="35" spans="3:7">
      <c r="C35">
        <v>0</v>
      </c>
      <c r="D35">
        <v>9.0060000000000002</v>
      </c>
      <c r="E35">
        <v>13.481</v>
      </c>
      <c r="F35">
        <v>0</v>
      </c>
      <c r="G35">
        <v>9.0685000000000002</v>
      </c>
    </row>
    <row r="36" spans="3:7">
      <c r="E36" s="7">
        <v>5.68</v>
      </c>
    </row>
    <row r="37" spans="3:7">
      <c r="E37">
        <v>7.3449999999999998</v>
      </c>
    </row>
    <row r="63" spans="2:2" ht="19">
      <c r="B63" s="10" t="s">
        <v>32</v>
      </c>
    </row>
    <row r="65" spans="2:8">
      <c r="C65" s="5" t="s">
        <v>3</v>
      </c>
      <c r="D65" s="5" t="s">
        <v>3</v>
      </c>
      <c r="E65" s="5" t="s">
        <v>11</v>
      </c>
      <c r="F65" s="5" t="s">
        <v>11</v>
      </c>
      <c r="G65" s="5" t="s">
        <v>11</v>
      </c>
      <c r="H65" s="5" t="s">
        <v>11</v>
      </c>
    </row>
    <row r="66" spans="2:8" ht="19">
      <c r="B66" s="4" t="s">
        <v>5</v>
      </c>
    </row>
    <row r="67" spans="2:8" ht="19">
      <c r="B67" s="4" t="s">
        <v>6</v>
      </c>
      <c r="C67">
        <v>0</v>
      </c>
      <c r="D67">
        <v>0</v>
      </c>
      <c r="E67">
        <v>0</v>
      </c>
      <c r="F67">
        <v>0</v>
      </c>
    </row>
    <row r="68" spans="2:8" ht="19">
      <c r="B68" s="4" t="s">
        <v>7</v>
      </c>
      <c r="E68">
        <v>10.263999999999999</v>
      </c>
      <c r="F68">
        <v>13.481</v>
      </c>
      <c r="G68" s="7">
        <v>5.68</v>
      </c>
      <c r="H68">
        <v>7.3449999999999998</v>
      </c>
    </row>
    <row r="69" spans="2:8" ht="19">
      <c r="B69" s="4" t="s">
        <v>8</v>
      </c>
      <c r="C69">
        <v>15.339</v>
      </c>
      <c r="D69">
        <v>9.0060000000000002</v>
      </c>
      <c r="E69">
        <v>9.5589999999999993</v>
      </c>
      <c r="F69">
        <v>9.0685000000000002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Kate Hough</cp:lastModifiedBy>
  <dcterms:created xsi:type="dcterms:W3CDTF">2021-11-02T11:55:51Z</dcterms:created>
  <dcterms:modified xsi:type="dcterms:W3CDTF">2021-12-06T13:46:24Z</dcterms:modified>
</cp:coreProperties>
</file>